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0" windowWidth="14300" windowHeight="7050"/>
  </bookViews>
  <sheets>
    <sheet name="PCB-Norm" sheetId="1" r:id="rId1"/>
  </sheets>
  <externalReferences>
    <externalReference r:id="rId2"/>
    <externalReference r:id="rId3"/>
  </externalReferences>
  <definedNames>
    <definedName name="__a1" hidden="1">{"'Sheet1'!$L$16"}</definedName>
    <definedName name="_a1" localSheetId="0" hidden="1">{"'Sheet1'!$L$16"}</definedName>
    <definedName name="_a1" hidden="1">{"'Sheet1'!$L$16"}</definedName>
    <definedName name="Index">'[2]Lay-out'!$A$1</definedName>
    <definedName name="New">#REF!</definedName>
    <definedName name="Start10">#REF!</definedName>
    <definedName name="Start11">#REF!</definedName>
    <definedName name="Start12">#REF!</definedName>
    <definedName name="Start13">#REF!</definedName>
    <definedName name="Start14">'[2]C3_Customer Satisfaction'!$H$1</definedName>
    <definedName name="Start15">#REF!</definedName>
    <definedName name="Start16">'[2]C5_Effort Efficiency'!$I$1</definedName>
    <definedName name="Start17">#REF!</definedName>
    <definedName name="Start18">'[2]C6_LOC_ Productivity'!$H$1</definedName>
    <definedName name="Start19">'[2]C7_Timeliness '!$H$1</definedName>
    <definedName name="Start2" localSheetId="0">'PCB-Norm'!#REF!</definedName>
    <definedName name="Start2">'[2]A_General Info'!$H$1</definedName>
    <definedName name="Start20">#REF!</definedName>
    <definedName name="Start21">#REF!</definedName>
    <definedName name="Start22">#REF!</definedName>
    <definedName name="Start23">#REF!</definedName>
    <definedName name="Start24">'[2]C10_Review DD. Eng effort'!$H$1</definedName>
    <definedName name="Start25">'[2]C12_Review code.Coding effort'!$H$1</definedName>
    <definedName name="Start26">'[2] C13_Coding creation.Bud.effort'!$H$1</definedName>
    <definedName name="Start27">'[2]C14_Review code.Bud.effort'!$H$1</definedName>
    <definedName name="Start28">#REF!</definedName>
    <definedName name="Start29">#REF!</definedName>
    <definedName name="Start3">#REF!</definedName>
    <definedName name="Start30">'[2]E_Process composition'!$H$1</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[2]B_Trend!$H$1</definedName>
    <definedName name="Start5">[2]B1_Trend_Development!$H$1</definedName>
    <definedName name="Start6">[2]B2_Trend_Maintainance!$H$1</definedName>
    <definedName name="Start7">[2]B3_Trend_Test!$H$1</definedName>
    <definedName name="Start8">#REF!</definedName>
    <definedName name="Start9">[2]C1_Leakage!$H$1</definedName>
  </definedNames>
  <calcPr calcId="125725"/>
</workbook>
</file>

<file path=xl/calcChain.xml><?xml version="1.0" encoding="utf-8"?>
<calcChain xmlns="http://schemas.openxmlformats.org/spreadsheetml/2006/main">
  <c r="G117" i="1"/>
  <c r="F117"/>
  <c r="E117"/>
  <c r="G116"/>
  <c r="F116"/>
  <c r="E116"/>
  <c r="G115"/>
  <c r="F115"/>
  <c r="E115"/>
  <c r="G114"/>
  <c r="F114"/>
  <c r="E114"/>
  <c r="G113"/>
  <c r="F113"/>
  <c r="E113"/>
  <c r="G112"/>
  <c r="F112"/>
  <c r="E112"/>
  <c r="G110"/>
  <c r="F110"/>
  <c r="E110"/>
  <c r="G109"/>
  <c r="F109"/>
  <c r="E109"/>
  <c r="G108"/>
  <c r="F108"/>
  <c r="E108"/>
  <c r="G107"/>
  <c r="F107"/>
  <c r="E107"/>
  <c r="G106"/>
  <c r="F106"/>
  <c r="E106"/>
  <c r="G105"/>
  <c r="F105"/>
  <c r="E105"/>
  <c r="G104"/>
  <c r="F104"/>
  <c r="E104"/>
  <c r="G103"/>
  <c r="F103"/>
  <c r="E103"/>
  <c r="G102"/>
  <c r="F102"/>
  <c r="E102"/>
  <c r="G101"/>
  <c r="F101"/>
  <c r="E101"/>
  <c r="G100"/>
  <c r="F100"/>
  <c r="E100"/>
  <c r="G99"/>
  <c r="F99"/>
  <c r="E99"/>
  <c r="G98"/>
  <c r="F98"/>
  <c r="E98"/>
  <c r="G97"/>
  <c r="F97"/>
  <c r="E97"/>
  <c r="F93"/>
  <c r="G92"/>
  <c r="F92"/>
  <c r="E92"/>
  <c r="G91"/>
  <c r="F91"/>
  <c r="E91"/>
  <c r="G90"/>
  <c r="F90"/>
  <c r="E90"/>
  <c r="G89"/>
  <c r="F89"/>
  <c r="E89"/>
  <c r="G88"/>
  <c r="F88"/>
  <c r="E88"/>
  <c r="G87"/>
  <c r="F87"/>
  <c r="E87"/>
  <c r="G86"/>
  <c r="F86"/>
  <c r="E86"/>
  <c r="G85"/>
  <c r="F85"/>
  <c r="E85"/>
  <c r="G84"/>
  <c r="F84"/>
  <c r="E84"/>
  <c r="G83"/>
  <c r="F83"/>
  <c r="E83"/>
  <c r="G82"/>
  <c r="F82"/>
  <c r="E82"/>
  <c r="G81"/>
  <c r="F81"/>
  <c r="E81"/>
  <c r="G80"/>
  <c r="F80"/>
  <c r="I80" s="1"/>
  <c r="E80"/>
  <c r="G79"/>
  <c r="F79"/>
  <c r="I79" s="1"/>
  <c r="E79"/>
  <c r="G78"/>
  <c r="F78"/>
  <c r="I78" s="1"/>
  <c r="E78"/>
  <c r="G77"/>
  <c r="F77"/>
  <c r="I77" s="1"/>
  <c r="J77" s="1"/>
  <c r="E77"/>
  <c r="G76"/>
  <c r="F76"/>
  <c r="I76" s="1"/>
  <c r="E76"/>
  <c r="G74"/>
  <c r="F74"/>
  <c r="I74" s="1"/>
  <c r="J74" s="1"/>
  <c r="E74"/>
  <c r="G73"/>
  <c r="F73"/>
  <c r="I73" s="1"/>
  <c r="E73"/>
  <c r="G71"/>
  <c r="F71"/>
  <c r="I71" s="1"/>
  <c r="J71" s="1"/>
  <c r="E71"/>
  <c r="G70"/>
  <c r="F70"/>
  <c r="I70" s="1"/>
  <c r="E70"/>
  <c r="G69"/>
  <c r="F69"/>
  <c r="I69" s="1"/>
  <c r="J69" s="1"/>
  <c r="E69"/>
  <c r="G68"/>
  <c r="F68"/>
  <c r="I68" s="1"/>
  <c r="E68"/>
  <c r="G66"/>
  <c r="F66"/>
  <c r="I66" s="1"/>
  <c r="J66" s="1"/>
  <c r="E66"/>
  <c r="G65"/>
  <c r="F65"/>
  <c r="I65" s="1"/>
  <c r="E65"/>
  <c r="G64"/>
  <c r="F64"/>
  <c r="I64" s="1"/>
  <c r="J64" s="1"/>
  <c r="E64"/>
  <c r="G61"/>
  <c r="F61"/>
  <c r="E61"/>
  <c r="G60"/>
  <c r="F60"/>
  <c r="E60"/>
  <c r="G59"/>
  <c r="F59"/>
  <c r="E59"/>
  <c r="G58"/>
  <c r="F58"/>
  <c r="E58"/>
  <c r="G57"/>
  <c r="F57"/>
  <c r="E57"/>
  <c r="G56"/>
  <c r="F56"/>
  <c r="E56"/>
  <c r="G55"/>
  <c r="F55"/>
  <c r="E55"/>
  <c r="G54"/>
  <c r="F54"/>
  <c r="E54"/>
  <c r="H68" l="1"/>
  <c r="J68"/>
  <c r="H78"/>
  <c r="J78"/>
  <c r="H70"/>
  <c r="J70"/>
  <c r="J79"/>
  <c r="H79"/>
  <c r="H73"/>
  <c r="J73"/>
  <c r="H80"/>
  <c r="J80"/>
  <c r="H65"/>
  <c r="J65"/>
  <c r="H76"/>
  <c r="J76"/>
  <c r="H64"/>
  <c r="H66"/>
  <c r="H69"/>
  <c r="H71"/>
  <c r="H74"/>
  <c r="H77"/>
</calcChain>
</file>

<file path=xl/comments1.xml><?xml version="1.0" encoding="utf-8"?>
<comments xmlns="http://schemas.openxmlformats.org/spreadsheetml/2006/main">
  <authors>
    <author>Administrator</author>
    <author>mynt</author>
  </authors>
  <commentList>
    <comment ref="C64" authorId="0">
      <text>
        <r>
          <rPr>
            <b/>
            <sz val="9"/>
            <color indexed="81"/>
            <rFont val="Tahoma"/>
            <family val="2"/>
          </rPr>
          <t xml:space="preserve">Project LOC/Total project effort
</t>
        </r>
      </text>
    </comment>
    <comment ref="C71" authorId="1">
      <text>
        <r>
          <rPr>
            <sz val="8"/>
            <color indexed="81"/>
            <rFont val="Tahoma"/>
            <family val="2"/>
          </rPr>
          <t>S-D-C-Test and S-C-Test</t>
        </r>
      </text>
    </comment>
    <comment ref="C78" authorId="0">
      <text>
        <r>
          <rPr>
            <b/>
            <sz val="9"/>
            <color indexed="81"/>
            <rFont val="Tahoma"/>
            <family val="2"/>
          </rPr>
          <t>Project LOC/Effort of coding</t>
        </r>
        <r>
          <rPr>
            <sz val="9"/>
            <color indexed="81"/>
            <rFont val="Tahoma"/>
            <family val="2"/>
          </rPr>
          <t xml:space="preserve">
</t>
        </r>
      </text>
    </comment>
  </commentList>
</comments>
</file>

<file path=xl/sharedStrings.xml><?xml version="1.0" encoding="utf-8"?>
<sst xmlns="http://schemas.openxmlformats.org/spreadsheetml/2006/main" count="152" uniqueCount="115">
  <si>
    <t>Genaral Information</t>
  </si>
  <si>
    <t>Author</t>
  </si>
  <si>
    <t>Quality Accounting</t>
  </si>
  <si>
    <t>Receiver</t>
  </si>
  <si>
    <t>BOM and SEPG</t>
  </si>
  <si>
    <t>From date</t>
  </si>
  <si>
    <t>1)</t>
  </si>
  <si>
    <t>Objectives</t>
  </si>
  <si>
    <t>Process Capability Baseline are measurement of Performance for the organization's set of standard processes at various levels of details as appropriate</t>
  </si>
  <si>
    <t>2)</t>
  </si>
  <si>
    <t>Scope</t>
  </si>
  <si>
    <t>Production data and metrics of all Fsoft projects in the period of S2-2013</t>
  </si>
  <si>
    <t>3)</t>
  </si>
  <si>
    <t>References</t>
  </si>
  <si>
    <t>Fsoft Quality Plan 2013</t>
  </si>
  <si>
    <t>QPPO</t>
  </si>
  <si>
    <t>4)</t>
  </si>
  <si>
    <t>Data sources</t>
  </si>
  <si>
    <t>- The source of data is the Software Process Database which collects the data from project database stored in project records and Fsoft Management Suites (Fsoft Insight, Timesheet and DMS). Those have been inspected and approved by QA.Accounting</t>
  </si>
  <si>
    <t>5)</t>
  </si>
  <si>
    <t>Assumption</t>
  </si>
  <si>
    <t>- Some projects are not included in the metric calculation and analysis of selected metrics because they have been cancelled by customers, their project life cycle is very specific ("Other type"), or their data are not adequacy for analysing those.</t>
  </si>
  <si>
    <t>- Some projects have applied specific tailoring/deviation that impacts the performance data</t>
  </si>
  <si>
    <t>- Successfulness of PPM implementation is not included in this PCB</t>
  </si>
  <si>
    <t>6)</t>
  </si>
  <si>
    <t xml:space="preserve">Statistical techniques applied and models used </t>
  </si>
  <si>
    <t>Control chart, Scatter Plot, Histogram, Normality test, 2 sample-t test, ANOVA, F-test,…</t>
  </si>
  <si>
    <t>7)</t>
  </si>
  <si>
    <t>Calculate Control Limits (LCL, UCL) and Specification limit (LSL, USL)</t>
  </si>
  <si>
    <t>The control limits have been set to maintain Fsoft quality system in quantitative control, and give the goals for improvement.</t>
  </si>
  <si>
    <t>The UCL and LCL for the metrics are set based on the:</t>
  </si>
  <si>
    <t>- The average (represented as A) of</t>
  </si>
  <si>
    <t>- Standard Deviation (represented as B)</t>
  </si>
  <si>
    <t>UCL = A + 3B</t>
  </si>
  <si>
    <t>LCL = A - 3B</t>
  </si>
  <si>
    <t>Fsoft Norm could be reached by adjustment suggested Specification limit. Those are calculated as below:</t>
  </si>
  <si>
    <t>When B &lt; 15% of A then,</t>
  </si>
  <si>
    <t>USL = A + 3B</t>
  </si>
  <si>
    <t>LSL = A - 3B</t>
  </si>
  <si>
    <t>When B &lt; 25% of A then,</t>
  </si>
  <si>
    <t>USL = A + 2B</t>
  </si>
  <si>
    <t>LSL = A - 2B</t>
  </si>
  <si>
    <t>When B &lt; 50% of A then,</t>
  </si>
  <si>
    <t>USL = A + B</t>
  </si>
  <si>
    <t>LSL = A - B</t>
  </si>
  <si>
    <t>When 50% of the A &lt;= B &lt; A then,</t>
  </si>
  <si>
    <t>USL = A + 0.5B</t>
  </si>
  <si>
    <t>LSL = A - 0.5B</t>
  </si>
  <si>
    <t xml:space="preserve">When B &gt;= A then variability of the data population is considered as very high. </t>
  </si>
  <si>
    <t>When A is used for measuring a deviation, the A'=A+1 is used instead A for calculating K (K=B/A')</t>
  </si>
  <si>
    <t>The projects with metrics caused by reasons beyond our process control (so-called extraordinary reason), will be removed</t>
  </si>
  <si>
    <t>The adjustment could be based on improvement rate expected by Fsoft organization and the Capability Analysis</t>
  </si>
  <si>
    <t>8)</t>
  </si>
  <si>
    <t>Metric list</t>
  </si>
  <si>
    <t>No</t>
  </si>
  <si>
    <t>Name</t>
  </si>
  <si>
    <t>Unit</t>
  </si>
  <si>
    <t>PCB 28</t>
  </si>
  <si>
    <t xml:space="preserve"> Norm S1-2014</t>
  </si>
  <si>
    <t>LCL</t>
  </si>
  <si>
    <t>Average</t>
  </si>
  <si>
    <t>UCL</t>
  </si>
  <si>
    <t>LSL</t>
  </si>
  <si>
    <t>Target</t>
  </si>
  <si>
    <t>USL</t>
  </si>
  <si>
    <t>Quality Objectives</t>
  </si>
  <si>
    <t>Leakage TS</t>
  </si>
  <si>
    <t>Wdef/MM</t>
  </si>
  <si>
    <t>Development</t>
  </si>
  <si>
    <t>Maintenance</t>
  </si>
  <si>
    <t>Test</t>
  </si>
  <si>
    <t>Migration</t>
  </si>
  <si>
    <t>0,8</t>
  </si>
  <si>
    <t>Others</t>
  </si>
  <si>
    <t>Customer satisfaction</t>
  </si>
  <si>
    <t>Point</t>
  </si>
  <si>
    <t>CSS Conversion</t>
  </si>
  <si>
    <t>Japan Market converted rate</t>
  </si>
  <si>
    <t>Non Japan Market converted rate</t>
  </si>
  <si>
    <t>Project productivity</t>
  </si>
  <si>
    <t>LOC/pd</t>
  </si>
  <si>
    <t>3.1</t>
  </si>
  <si>
    <t>By project scope</t>
  </si>
  <si>
    <t>3.1.1</t>
  </si>
  <si>
    <t>C-UT</t>
  </si>
  <si>
    <t>3.1.2</t>
  </si>
  <si>
    <t>C-Test</t>
  </si>
  <si>
    <t>3.1.3</t>
  </si>
  <si>
    <t>D-C-Test</t>
  </si>
  <si>
    <t>3.1.4</t>
  </si>
  <si>
    <t>3.2</t>
  </si>
  <si>
    <t>By Programing language</t>
  </si>
  <si>
    <t>3.2.1</t>
  </si>
  <si>
    <t>Java language</t>
  </si>
  <si>
    <t>3.2.2</t>
  </si>
  <si>
    <t>C# language</t>
  </si>
  <si>
    <t>3.2.3</t>
  </si>
  <si>
    <t>Cobol language</t>
  </si>
  <si>
    <t>3.2.4</t>
  </si>
  <si>
    <t>C++ language</t>
  </si>
  <si>
    <t>3.2.5</t>
  </si>
  <si>
    <t>C language</t>
  </si>
  <si>
    <t>Coding Productivity</t>
  </si>
  <si>
    <t>Timeliness</t>
  </si>
  <si>
    <t>%</t>
  </si>
  <si>
    <t>Effort Efficiency</t>
  </si>
  <si>
    <t>Unit Effort Efficiency</t>
  </si>
  <si>
    <t>Process performance indicator</t>
  </si>
  <si>
    <t>Quality</t>
  </si>
  <si>
    <t>Defect Rate</t>
  </si>
  <si>
    <t>Defect Removal Efficiency</t>
  </si>
  <si>
    <t>Review Efficiency</t>
  </si>
  <si>
    <t>Test Efficiency</t>
  </si>
  <si>
    <t>Cost</t>
  </si>
  <si>
    <t>Correction Cost</t>
  </si>
</sst>
</file>

<file path=xl/styles.xml><?xml version="1.0" encoding="utf-8"?>
<styleSheet xmlns="http://schemas.openxmlformats.org/spreadsheetml/2006/main">
  <numFmts count="40">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
    <numFmt numFmtId="170" formatCode="00.000"/>
    <numFmt numFmtId="171" formatCode="&quot;?&quot;#,##0;&quot;?&quot;\-#,##0"/>
    <numFmt numFmtId="172" formatCode="_-* #,##0\ _F_-;\-* #,##0\ _F_-;_-* &quot;-&quot;\ _F_-;_-@_-"/>
    <numFmt numFmtId="173" formatCode="_ &quot;$&quot;* #,##0_ ;_ &quot;$&quot;* \-#,##0_ ;_ &quot;$&quot;* &quot;-&quot;_ ;_ @_ "/>
    <numFmt numFmtId="174" formatCode="_ &quot;¥&quot;* #,##0_ ;_ &quot;¥&quot;* \-#,##0_ ;_ &quot;¥&quot;* &quot;-&quot;_ ;_ @_ "/>
    <numFmt numFmtId="175" formatCode="_ &quot;$&quot;* #,##0.00_ ;_ &quot;$&quot;* \-#,##0.00_ ;_ &quot;$&quot;* &quot;-&quot;??_ ;_ @_ "/>
    <numFmt numFmtId="176" formatCode="_ * #,##0_ ;_ * \-#,##0_ ;_ * &quot;-&quot;_ ;_ @_ "/>
    <numFmt numFmtId="177" formatCode="_ * #,##0.00_ ;_ * \-#,##0.00_ ;_ * &quot;-&quot;??_ ;_ @_ "/>
    <numFmt numFmtId="178" formatCode="_(* #,##0_);_(* \(#,##0\);_(* &quot;-&quot;??_);_(@_)"/>
    <numFmt numFmtId="179" formatCode="&quot;C&quot;#,##0.00_);\(&quot;C&quot;#,##0.00\)"/>
    <numFmt numFmtId="180" formatCode="\$#,##0\ ;\(\$#,##0\)"/>
    <numFmt numFmtId="181" formatCode="&quot;C&quot;#,##0_);\(&quot;C&quot;#,##0\)"/>
    <numFmt numFmtId="182" formatCode="&quot;C&quot;#,##0_);[Red]\(&quot;C&quot;#,##0\)"/>
    <numFmt numFmtId="183" formatCode="_-* #,##0_-;\-* #,##0_-;_-* &quot;-&quot;_-;_-@_-"/>
    <numFmt numFmtId="184" formatCode="_-* #,##0\ _₫_-;\-* #,##0\ _₫_-;_-* &quot;-&quot;\ _₫_-;_-@_-"/>
    <numFmt numFmtId="185" formatCode="_-* #,##0.00_-;\-* #,##0.00_-;_-* &quot;-&quot;??_-;_-@_-"/>
    <numFmt numFmtId="186" formatCode="_-* #,##0.00\ _₫_-;\-* #,##0.00\ _₫_-;_-* &quot;-&quot;??\ _₫_-;_-@_-"/>
    <numFmt numFmtId="187" formatCode="_-&quot;£&quot;* #,##0_-;\-&quot;£&quot;* #,##0_-;_-&quot;£&quot;* &quot;-&quot;_-;_-@_-"/>
    <numFmt numFmtId="188" formatCode="#,##0\ &quot;$&quot;_);[Red]\(#,##0\ &quot;$&quot;\)"/>
    <numFmt numFmtId="189" formatCode="&quot;$&quot;###,0&quot;.&quot;00_);[Red]\(&quot;$&quot;###,0&quot;.&quot;00\)"/>
    <numFmt numFmtId="190" formatCode="_-* #,##0.00\ &quot;kr&quot;_-;\-* #,##0.00\ &quot;kr&quot;_-;_-* &quot;-&quot;??\ &quot;kr&quot;_-;_-@_-"/>
    <numFmt numFmtId="191" formatCode="_-* #,##0.00\ _k_r_-;\-* #,##0.00\ _k_r_-;_-* &quot;-&quot;??\ _k_r_-;_-@_-"/>
    <numFmt numFmtId="192" formatCode="0.00_)"/>
    <numFmt numFmtId="193" formatCode="#,##0.00\ &quot;F&quot;;[Red]\-#,##0.00\ &quot;F&quot;"/>
    <numFmt numFmtId="194" formatCode="_-* #,##0\ &quot;F&quot;_-;\-* #,##0\ &quot;F&quot;_-;_-* &quot;-&quot;\ &quot;F&quot;_-;_-@_-"/>
    <numFmt numFmtId="195" formatCode="#,##0\ &quot;F&quot;;[Red]\-#,##0\ &quot;F&quot;"/>
    <numFmt numFmtId="196" formatCode="#,##0.00\ &quot;F&quot;;\-#,##0.00\ &quot;F&quot;"/>
    <numFmt numFmtId="197" formatCode="&quot;$&quot;#,##0.00;[Red]&quot;$&quot;\-#,##0.00"/>
    <numFmt numFmtId="198" formatCode="&quot;$&quot;#,##0;[Red]&quot;$&quot;\-#,##0"/>
    <numFmt numFmtId="199" formatCode="_-&quot;$&quot;* #,##0_-;\-&quot;$&quot;* #,##0_-;_-&quot;$&quot;* &quot;-&quot;_-;_-@_-"/>
    <numFmt numFmtId="200" formatCode="_-&quot;$&quot;* #,##0.00_-;\-&quot;$&quot;* #,##0.00_-;_-&quot;$&quot;* &quot;-&quot;??_-;_-@_-"/>
  </numFmts>
  <fonts count="73">
    <font>
      <sz val="10"/>
      <name val="Arial"/>
      <family val="2"/>
    </font>
    <font>
      <sz val="10"/>
      <name val="Arial"/>
      <family val="2"/>
    </font>
    <font>
      <b/>
      <sz val="10"/>
      <name val="Arial"/>
      <family val="2"/>
    </font>
    <font>
      <b/>
      <sz val="14"/>
      <color indexed="62"/>
      <name val="Arial"/>
      <family val="2"/>
    </font>
    <font>
      <u/>
      <sz val="10"/>
      <color indexed="12"/>
      <name val="Arial"/>
      <family val="2"/>
    </font>
    <font>
      <u/>
      <sz val="10"/>
      <color indexed="10"/>
      <name val="Arial"/>
      <family val="2"/>
    </font>
    <font>
      <sz val="10"/>
      <color indexed="10"/>
      <name val="Arial"/>
      <family val="2"/>
    </font>
    <font>
      <b/>
      <sz val="10"/>
      <color indexed="58"/>
      <name val="Arial"/>
      <family val="2"/>
    </font>
    <font>
      <sz val="9"/>
      <name val="Arial"/>
      <family val="2"/>
    </font>
    <font>
      <b/>
      <sz val="12"/>
      <color indexed="10"/>
      <name val="Arial"/>
      <family val="2"/>
    </font>
    <font>
      <b/>
      <sz val="9"/>
      <color indexed="81"/>
      <name val="Tahoma"/>
      <family val="2"/>
    </font>
    <font>
      <sz val="8"/>
      <color indexed="81"/>
      <name val="Tahoma"/>
      <family val="2"/>
    </font>
    <font>
      <sz val="9"/>
      <color indexed="81"/>
      <name val="Tahoma"/>
      <family val="2"/>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1"/>
      <name val="±¼¸²Ã¼"/>
      <family val="3"/>
      <charset val="129"/>
    </font>
    <font>
      <sz val="12"/>
      <name val="µ¸¿òÃ¼"/>
      <family val="3"/>
      <charset val="129"/>
    </font>
    <font>
      <sz val="10"/>
      <name val="±¼¸²A¼"/>
      <family val="3"/>
      <charset val="129"/>
    </font>
    <font>
      <b/>
      <sz val="10"/>
      <name val="Helv"/>
      <family val="2"/>
    </font>
    <font>
      <sz val="10"/>
      <name val=".VnArial"/>
      <family val="2"/>
    </font>
    <font>
      <sz val="10"/>
      <name val="Arial CE"/>
      <family val="2"/>
      <charset val="238"/>
    </font>
    <font>
      <sz val="8"/>
      <name val="Arial"/>
      <family val="2"/>
    </font>
    <font>
      <b/>
      <sz val="12"/>
      <name val="Helv"/>
      <family val="2"/>
    </font>
    <font>
      <b/>
      <sz val="12"/>
      <name val="Arial"/>
      <family val="2"/>
    </font>
    <font>
      <b/>
      <sz val="12"/>
      <color indexed="18"/>
      <name val="Arial"/>
      <family val="2"/>
    </font>
    <font>
      <sz val="16"/>
      <color indexed="18"/>
      <name val="Arial"/>
      <family val="2"/>
    </font>
    <font>
      <b/>
      <sz val="18"/>
      <name val="Arial"/>
      <family val="2"/>
    </font>
    <font>
      <b/>
      <sz val="10"/>
      <name val=".VnTime"/>
      <family val="2"/>
    </font>
    <font>
      <b/>
      <sz val="14"/>
      <name val=".VnTimeH"/>
      <family val="2"/>
    </font>
    <font>
      <sz val="8"/>
      <color indexed="12"/>
      <name val="Helv"/>
      <family val="2"/>
    </font>
    <font>
      <b/>
      <sz val="11"/>
      <name val="Helv"/>
      <family val="2"/>
    </font>
    <font>
      <sz val="12"/>
      <name val="Arial"/>
      <family val="2"/>
    </font>
    <font>
      <sz val="10"/>
      <name val="Times New Roman"/>
      <family val="1"/>
    </font>
    <font>
      <sz val="7"/>
      <name val="Small Fonts"/>
      <family val="2"/>
    </font>
    <font>
      <b/>
      <i/>
      <sz val="16"/>
      <name val="Helv"/>
      <family val="2"/>
    </font>
    <font>
      <sz val="11"/>
      <color indexed="8"/>
      <name val="Calibri"/>
      <family val="2"/>
    </font>
    <font>
      <sz val="11"/>
      <color indexed="8"/>
      <name val="Arial"/>
      <family val="2"/>
    </font>
    <font>
      <i/>
      <sz val="8"/>
      <name val="Arial"/>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3"/>
      <name val=".VnTime"/>
      <family val="2"/>
    </font>
    <font>
      <b/>
      <sz val="18"/>
      <color indexed="18"/>
      <name val="Arial"/>
      <family val="2"/>
    </font>
    <font>
      <b/>
      <sz val="8"/>
      <name val="VN Helvetica"/>
      <family val="2"/>
    </font>
    <font>
      <b/>
      <sz val="12"/>
      <name val=".VnTime"/>
      <family val="2"/>
    </font>
    <font>
      <b/>
      <sz val="10"/>
      <name val="VN AvantGBook"/>
      <family val="2"/>
    </font>
    <font>
      <b/>
      <sz val="16"/>
      <name val=".VnTime"/>
      <family val="2"/>
    </font>
    <font>
      <sz val="9"/>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s>
  <fills count="2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2"/>
        <bgColor indexed="64"/>
      </patternFill>
    </fill>
    <fill>
      <patternFill patternType="solid">
        <fgColor rgb="FFCCFFCC"/>
        <bgColor indexed="64"/>
      </patternFill>
    </fill>
    <fill>
      <patternFill patternType="solid">
        <fgColor rgb="FFFFFF00"/>
        <bgColor indexed="64"/>
      </patternFill>
    </fill>
    <fill>
      <patternFill patternType="solid">
        <fgColor indexed="45"/>
        <bgColor indexed="64"/>
      </patternFill>
    </fill>
    <fill>
      <patternFill patternType="solid">
        <fgColor rgb="FFFF99CC"/>
        <bgColor indexed="64"/>
      </patternFill>
    </fill>
    <fill>
      <patternFill patternType="solid">
        <fgColor indexed="9"/>
        <bgColor indexed="64"/>
      </patternFill>
    </fill>
    <fill>
      <patternFill patternType="solid">
        <fgColor indexed="40"/>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2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23"/>
      </top>
      <bottom style="thin">
        <color indexed="23"/>
      </bottom>
      <diagonal/>
    </border>
    <border>
      <left/>
      <right/>
      <top style="thin">
        <color indexed="23"/>
      </top>
      <bottom style="thin">
        <color indexed="23"/>
      </bottom>
      <diagonal/>
    </border>
    <border>
      <left style="thin">
        <color indexed="23"/>
      </left>
      <right/>
      <top style="thin">
        <color indexed="23"/>
      </top>
      <bottom style="thin">
        <color indexed="23"/>
      </bottom>
      <diagonal/>
    </border>
    <border>
      <left style="thin">
        <color indexed="64"/>
      </left>
      <right style="hair">
        <color indexed="64"/>
      </right>
      <top style="thin">
        <color indexed="23"/>
      </top>
      <bottom style="hair">
        <color indexed="64"/>
      </bottom>
      <diagonal/>
    </border>
    <border>
      <left style="hair">
        <color indexed="64"/>
      </left>
      <right style="hair">
        <color indexed="64"/>
      </right>
      <top style="thin">
        <color indexed="23"/>
      </top>
      <bottom style="hair">
        <color indexed="64"/>
      </bottom>
      <diagonal/>
    </border>
    <border>
      <left style="hair">
        <color indexed="64"/>
      </left>
      <right style="hair">
        <color indexed="64"/>
      </right>
      <top style="hair">
        <color indexed="22"/>
      </top>
      <bottom style="hair">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hair">
        <color indexed="23"/>
      </left>
      <right style="hair">
        <color indexed="23"/>
      </right>
      <top style="hair">
        <color indexed="23"/>
      </top>
      <bottom style="hair">
        <color indexed="23"/>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style="thin">
        <color indexed="64"/>
      </right>
      <top/>
      <bottom/>
      <diagonal/>
    </border>
  </borders>
  <cellStyleXfs count="1794">
    <xf numFmtId="0" fontId="0" fillId="0" borderId="0"/>
    <xf numFmtId="0" fontId="4"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xf numFmtId="170" fontId="13" fillId="0" borderId="0" applyFont="0" applyFill="0" applyBorder="0" applyAlignment="0" applyProtection="0"/>
    <xf numFmtId="0" fontId="14" fillId="0" borderId="0" applyFont="0" applyFill="0" applyBorder="0" applyAlignment="0" applyProtection="0"/>
    <xf numFmtId="171" fontId="13"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6" fontId="17" fillId="0" borderId="0" applyFont="0" applyFill="0" applyBorder="0" applyAlignment="0" applyProtection="0"/>
    <xf numFmtId="0" fontId="18" fillId="0" borderId="0">
      <alignment vertical="center"/>
    </xf>
    <xf numFmtId="0" fontId="1" fillId="0" borderId="0" applyFont="0" applyFill="0" applyBorder="0" applyAlignment="0" applyProtection="0"/>
    <xf numFmtId="0"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172" fontId="2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1" fillId="0" borderId="0"/>
    <xf numFmtId="0" fontId="2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8" fillId="0" borderId="0"/>
    <xf numFmtId="173"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3"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174" fontId="23" fillId="0" borderId="0" applyFont="0" applyFill="0" applyBorder="0" applyAlignment="0" applyProtection="0"/>
    <xf numFmtId="0" fontId="24" fillId="3" borderId="0"/>
    <xf numFmtId="0" fontId="25" fillId="3" borderId="0"/>
    <xf numFmtId="0" fontId="26" fillId="0" borderId="0">
      <alignment wrapText="1"/>
    </xf>
    <xf numFmtId="173" fontId="27" fillId="0" borderId="0" applyFont="0" applyFill="0" applyBorder="0" applyAlignment="0" applyProtection="0"/>
    <xf numFmtId="0" fontId="28" fillId="0" borderId="0" applyFont="0" applyFill="0" applyBorder="0" applyAlignment="0" applyProtection="0"/>
    <xf numFmtId="173" fontId="29" fillId="0" borderId="0" applyFont="0" applyFill="0" applyBorder="0" applyAlignment="0" applyProtection="0"/>
    <xf numFmtId="175" fontId="27" fillId="0" borderId="0" applyFont="0" applyFill="0" applyBorder="0" applyAlignment="0" applyProtection="0"/>
    <xf numFmtId="0" fontId="28" fillId="0" borderId="0" applyFont="0" applyFill="0" applyBorder="0" applyAlignment="0" applyProtection="0"/>
    <xf numFmtId="175" fontId="29" fillId="0" borderId="0" applyFont="0" applyFill="0" applyBorder="0" applyAlignment="0" applyProtection="0"/>
    <xf numFmtId="176" fontId="27" fillId="0" borderId="0" applyFont="0" applyFill="0" applyBorder="0" applyAlignment="0" applyProtection="0"/>
    <xf numFmtId="0" fontId="28" fillId="0" borderId="0" applyFont="0" applyFill="0" applyBorder="0" applyAlignment="0" applyProtection="0"/>
    <xf numFmtId="176" fontId="29" fillId="0" borderId="0" applyFont="0" applyFill="0" applyBorder="0" applyAlignment="0" applyProtection="0"/>
    <xf numFmtId="177" fontId="27" fillId="0" borderId="0" applyFont="0" applyFill="0" applyBorder="0" applyAlignment="0" applyProtection="0"/>
    <xf numFmtId="0" fontId="28" fillId="0" borderId="0" applyFont="0" applyFill="0" applyBorder="0" applyAlignment="0" applyProtection="0"/>
    <xf numFmtId="177" fontId="29" fillId="0" borderId="0" applyFont="0" applyFill="0" applyBorder="0" applyAlignment="0" applyProtection="0"/>
    <xf numFmtId="0" fontId="28" fillId="0" borderId="0"/>
    <xf numFmtId="0" fontId="30" fillId="0" borderId="0"/>
    <xf numFmtId="0" fontId="28" fillId="0" borderId="0"/>
    <xf numFmtId="0" fontId="30" fillId="0" borderId="0"/>
    <xf numFmtId="0" fontId="31" fillId="0" borderId="0"/>
    <xf numFmtId="165" fontId="1" fillId="0" borderId="0" applyFill="0" applyBorder="0" applyAlignment="0"/>
    <xf numFmtId="165" fontId="1" fillId="0" borderId="0" applyFill="0" applyBorder="0" applyAlignment="0"/>
    <xf numFmtId="165" fontId="1" fillId="0" borderId="0" applyFill="0" applyBorder="0" applyAlignment="0"/>
    <xf numFmtId="165" fontId="1" fillId="0" borderId="0" applyFill="0" applyBorder="0" applyAlignment="0"/>
    <xf numFmtId="0" fontId="32" fillId="0" borderId="0"/>
    <xf numFmtId="178" fontId="33" fillId="0" borderId="0" applyFont="0" applyFill="0" applyBorder="0" applyAlignment="0" applyProtection="0"/>
    <xf numFmtId="179" fontId="21" fillId="0" borderId="0"/>
    <xf numFmtId="3" fontId="1" fillId="0" borderId="0" applyFont="0" applyFill="0" applyBorder="0" applyAlignment="0" applyProtection="0"/>
    <xf numFmtId="180" fontId="1" fillId="0" borderId="0" applyFont="0" applyFill="0" applyBorder="0" applyAlignment="0" applyProtection="0"/>
    <xf numFmtId="181" fontId="21" fillId="0" borderId="0"/>
    <xf numFmtId="0" fontId="1" fillId="0" borderId="0" applyFont="0" applyFill="0" applyBorder="0" applyAlignment="0" applyProtection="0"/>
    <xf numFmtId="182" fontId="21" fillId="0" borderId="0"/>
    <xf numFmtId="41"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183" fontId="34" fillId="0" borderId="0" applyFont="0" applyFill="0" applyBorder="0" applyAlignment="0" applyProtection="0"/>
    <xf numFmtId="41"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183"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183" fontId="34" fillId="0" borderId="0" applyFont="0" applyFill="0" applyBorder="0" applyAlignment="0" applyProtection="0"/>
    <xf numFmtId="41" fontId="34" fillId="0" borderId="0" applyFont="0" applyFill="0" applyBorder="0" applyAlignment="0" applyProtection="0"/>
    <xf numFmtId="41" fontId="34" fillId="0" borderId="0" applyFont="0" applyFill="0" applyBorder="0" applyAlignment="0" applyProtection="0"/>
    <xf numFmtId="184" fontId="34" fillId="0" borderId="0" applyFont="0" applyFill="0" applyBorder="0" applyAlignment="0" applyProtection="0"/>
    <xf numFmtId="184" fontId="34" fillId="0" borderId="0" applyFont="0" applyFill="0" applyBorder="0" applyAlignment="0" applyProtection="0"/>
    <xf numFmtId="41"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85" fontId="34" fillId="0" borderId="0" applyFont="0" applyFill="0" applyBorder="0" applyAlignment="0" applyProtection="0"/>
    <xf numFmtId="43"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85"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185"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86" fontId="34" fillId="0" borderId="0" applyFont="0" applyFill="0" applyBorder="0" applyAlignment="0" applyProtection="0"/>
    <xf numFmtId="186" fontId="34" fillId="0" borderId="0" applyFont="0" applyFill="0" applyBorder="0" applyAlignment="0" applyProtection="0"/>
    <xf numFmtId="43" fontId="34" fillId="0" borderId="0" applyFont="0" applyFill="0" applyBorder="0" applyAlignment="0" applyProtection="0"/>
    <xf numFmtId="2" fontId="1" fillId="0" borderId="0" applyFont="0" applyFill="0" applyBorder="0" applyAlignment="0" applyProtection="0"/>
    <xf numFmtId="38" fontId="35" fillId="9" borderId="0" applyNumberFormat="0" applyBorder="0" applyAlignment="0" applyProtection="0"/>
    <xf numFmtId="0" fontId="36" fillId="0" borderId="0">
      <alignment horizontal="left"/>
    </xf>
    <xf numFmtId="0" fontId="37" fillId="0" borderId="21" applyNumberFormat="0" applyAlignment="0" applyProtection="0">
      <alignment horizontal="left" vertical="center"/>
    </xf>
    <xf numFmtId="0" fontId="37" fillId="0" borderId="3">
      <alignment horizontal="left" vertical="center"/>
    </xf>
    <xf numFmtId="0" fontId="38" fillId="0" borderId="0"/>
    <xf numFmtId="0" fontId="38" fillId="0" borderId="0"/>
    <xf numFmtId="0" fontId="38" fillId="0" borderId="0"/>
    <xf numFmtId="0" fontId="39" fillId="0" borderId="0"/>
    <xf numFmtId="0" fontId="39" fillId="0" borderId="0"/>
    <xf numFmtId="0" fontId="39" fillId="0" borderId="0"/>
    <xf numFmtId="0" fontId="40" fillId="0" borderId="0" applyProtection="0"/>
    <xf numFmtId="0" fontId="37" fillId="0" borderId="0" applyProtection="0"/>
    <xf numFmtId="0" fontId="37" fillId="0" borderId="0" applyProtection="0"/>
    <xf numFmtId="0" fontId="37" fillId="0" borderId="0" applyProtection="0"/>
    <xf numFmtId="0" fontId="37" fillId="0" borderId="0" applyProtection="0"/>
    <xf numFmtId="0" fontId="37" fillId="0" borderId="0" applyProtection="0"/>
    <xf numFmtId="5" fontId="41" fillId="10" borderId="5" applyNumberFormat="0" applyAlignment="0">
      <alignment horizontal="left" vertical="top"/>
    </xf>
    <xf numFmtId="49" fontId="42" fillId="0" borderId="5">
      <alignment vertical="center"/>
    </xf>
    <xf numFmtId="10" fontId="35" fillId="9" borderId="5" applyNumberFormat="0" applyBorder="0" applyAlignment="0" applyProtection="0"/>
    <xf numFmtId="0" fontId="43"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1" fillId="0" borderId="0"/>
    <xf numFmtId="38" fontId="21" fillId="0" borderId="0" applyFont="0" applyFill="0" applyBorder="0" applyAlignment="0" applyProtection="0"/>
    <xf numFmtId="40" fontId="21" fillId="0" borderId="0" applyFont="0" applyFill="0" applyBorder="0" applyAlignment="0" applyProtection="0"/>
    <xf numFmtId="0" fontId="44" fillId="0" borderId="22"/>
    <xf numFmtId="187" fontId="1" fillId="0" borderId="23"/>
    <xf numFmtId="187" fontId="1" fillId="0" borderId="23"/>
    <xf numFmtId="187" fontId="1" fillId="0" borderId="23"/>
    <xf numFmtId="187" fontId="1" fillId="0" borderId="23"/>
    <xf numFmtId="187" fontId="1" fillId="0" borderId="23"/>
    <xf numFmtId="188" fontId="21" fillId="0" borderId="0" applyFont="0" applyFill="0" applyBorder="0" applyAlignment="0" applyProtection="0"/>
    <xf numFmtId="189" fontId="21" fillId="0" borderId="0" applyFont="0" applyFill="0" applyBorder="0" applyAlignment="0" applyProtection="0"/>
    <xf numFmtId="190" fontId="21" fillId="0" borderId="0" applyFont="0" applyFill="0" applyBorder="0" applyAlignment="0" applyProtection="0"/>
    <xf numFmtId="191" fontId="21" fillId="0" borderId="0" applyFont="0" applyFill="0" applyBorder="0" applyAlignment="0" applyProtection="0"/>
    <xf numFmtId="0" fontId="45" fillId="0" borderId="0" applyNumberFormat="0" applyFont="0" applyFill="0" applyAlignment="0"/>
    <xf numFmtId="0" fontId="46" fillId="0" borderId="0"/>
    <xf numFmtId="37" fontId="47" fillId="0" borderId="0"/>
    <xf numFmtId="192" fontId="48"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49" fillId="0" borderId="0"/>
    <xf numFmtId="0" fontId="49" fillId="0" borderId="0"/>
    <xf numFmtId="0" fontId="49" fillId="0" borderId="0"/>
    <xf numFmtId="0" fontId="49" fillId="0" borderId="0"/>
    <xf numFmtId="0" fontId="50" fillId="0" borderId="0"/>
    <xf numFmtId="0" fontId="49" fillId="0" borderId="0"/>
    <xf numFmtId="0" fontId="50" fillId="0" borderId="0"/>
    <xf numFmtId="0" fontId="49"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1"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1" fillId="0" borderId="0"/>
    <xf numFmtId="0" fontId="1"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9" fillId="0" borderId="0"/>
    <xf numFmtId="0" fontId="20" fillId="0" borderId="0"/>
    <xf numFmtId="0" fontId="20" fillId="0" borderId="0"/>
    <xf numFmtId="0" fontId="20" fillId="0" borderId="0"/>
    <xf numFmtId="0" fontId="20" fillId="0" borderId="0"/>
    <xf numFmtId="0" fontId="20" fillId="0" borderId="0"/>
    <xf numFmtId="0" fontId="34" fillId="0" borderId="0"/>
    <xf numFmtId="0" fontId="51" fillId="0" borderId="0">
      <alignment horizontal="left" indent="2"/>
    </xf>
    <xf numFmtId="0" fontId="51" fillId="0" borderId="0">
      <alignment horizontal="left" indent="2"/>
    </xf>
    <xf numFmtId="0" fontId="51" fillId="0" borderId="0">
      <alignment horizontal="left" indent="2"/>
    </xf>
    <xf numFmtId="10"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52" fillId="11" borderId="24" applyNumberFormat="0" applyProtection="0">
      <alignment vertical="center"/>
    </xf>
    <xf numFmtId="4" fontId="53" fillId="11" borderId="24" applyNumberFormat="0" applyProtection="0">
      <alignment vertical="center"/>
    </xf>
    <xf numFmtId="4" fontId="54" fillId="11" borderId="24" applyNumberFormat="0" applyProtection="0">
      <alignment horizontal="left" vertical="center" indent="1"/>
    </xf>
    <xf numFmtId="4" fontId="54" fillId="12" borderId="0" applyNumberFormat="0" applyProtection="0">
      <alignment horizontal="left" vertical="center" indent="1"/>
    </xf>
    <xf numFmtId="4" fontId="54" fillId="13" borderId="24" applyNumberFormat="0" applyProtection="0">
      <alignment horizontal="right" vertical="center"/>
    </xf>
    <xf numFmtId="4" fontId="54" fillId="7" borderId="24" applyNumberFormat="0" applyProtection="0">
      <alignment horizontal="right" vertical="center"/>
    </xf>
    <xf numFmtId="4" fontId="54" fillId="14" borderId="24" applyNumberFormat="0" applyProtection="0">
      <alignment horizontal="right" vertical="center"/>
    </xf>
    <xf numFmtId="4" fontId="54" fillId="4" borderId="24" applyNumberFormat="0" applyProtection="0">
      <alignment horizontal="right" vertical="center"/>
    </xf>
    <xf numFmtId="4" fontId="54" fillId="15" borderId="24" applyNumberFormat="0" applyProtection="0">
      <alignment horizontal="right" vertical="center"/>
    </xf>
    <xf numFmtId="4" fontId="54" fillId="16" borderId="24" applyNumberFormat="0" applyProtection="0">
      <alignment horizontal="right" vertical="center"/>
    </xf>
    <xf numFmtId="4" fontId="54" fillId="17" borderId="24" applyNumberFormat="0" applyProtection="0">
      <alignment horizontal="right" vertical="center"/>
    </xf>
    <xf numFmtId="4" fontId="54" fillId="18" borderId="24" applyNumberFormat="0" applyProtection="0">
      <alignment horizontal="right" vertical="center"/>
    </xf>
    <xf numFmtId="4" fontId="54" fillId="19" borderId="24" applyNumberFormat="0" applyProtection="0">
      <alignment horizontal="right" vertical="center"/>
    </xf>
    <xf numFmtId="4" fontId="52" fillId="20" borderId="25" applyNumberFormat="0" applyProtection="0">
      <alignment horizontal="left" vertical="center" indent="1"/>
    </xf>
    <xf numFmtId="4" fontId="52" fillId="21" borderId="0" applyNumberFormat="0" applyProtection="0">
      <alignment horizontal="left" vertical="center" indent="1"/>
    </xf>
    <xf numFmtId="4" fontId="52" fillId="12" borderId="0" applyNumberFormat="0" applyProtection="0">
      <alignment horizontal="left" vertical="center" indent="1"/>
    </xf>
    <xf numFmtId="4" fontId="54" fillId="21" borderId="24" applyNumberFormat="0" applyProtection="0">
      <alignment horizontal="right" vertical="center"/>
    </xf>
    <xf numFmtId="4" fontId="55" fillId="21" borderId="0" applyNumberFormat="0" applyProtection="0">
      <alignment horizontal="left" vertical="center" indent="1"/>
    </xf>
    <xf numFmtId="4" fontId="55" fillId="12" borderId="0" applyNumberFormat="0" applyProtection="0">
      <alignment horizontal="left" vertical="center" indent="1"/>
    </xf>
    <xf numFmtId="4" fontId="54" fillId="22" borderId="24" applyNumberFormat="0" applyProtection="0">
      <alignment vertical="center"/>
    </xf>
    <xf numFmtId="4" fontId="56" fillId="22" borderId="24" applyNumberFormat="0" applyProtection="0">
      <alignment vertical="center"/>
    </xf>
    <xf numFmtId="4" fontId="52" fillId="21" borderId="26" applyNumberFormat="0" applyProtection="0">
      <alignment horizontal="left" vertical="center" indent="1"/>
    </xf>
    <xf numFmtId="4" fontId="54" fillId="22" borderId="24" applyNumberFormat="0" applyProtection="0">
      <alignment horizontal="right" vertical="center"/>
    </xf>
    <xf numFmtId="4" fontId="56" fillId="22" borderId="24" applyNumberFormat="0" applyProtection="0">
      <alignment horizontal="right" vertical="center"/>
    </xf>
    <xf numFmtId="4" fontId="52" fillId="21" borderId="24" applyNumberFormat="0" applyProtection="0">
      <alignment horizontal="left" vertical="center" indent="1"/>
    </xf>
    <xf numFmtId="4" fontId="57" fillId="10" borderId="26" applyNumberFormat="0" applyProtection="0">
      <alignment horizontal="left" vertical="center" indent="1"/>
    </xf>
    <xf numFmtId="4" fontId="58" fillId="22" borderId="24" applyNumberFormat="0" applyProtection="0">
      <alignment horizontal="right" vertical="center"/>
    </xf>
    <xf numFmtId="0" fontId="21" fillId="0" borderId="0"/>
    <xf numFmtId="0" fontId="1" fillId="0" borderId="0" applyNumberForma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0" fontId="44" fillId="0" borderId="0"/>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3" fontId="59" fillId="0" borderId="2">
      <alignment horizontal="right" vertical="center"/>
    </xf>
    <xf numFmtId="194" fontId="59" fillId="0" borderId="2">
      <alignment horizontal="center"/>
    </xf>
    <xf numFmtId="0" fontId="60" fillId="0" borderId="0">
      <alignment vertical="top"/>
    </xf>
    <xf numFmtId="0" fontId="60" fillId="0" borderId="0">
      <alignment vertical="top"/>
    </xf>
    <xf numFmtId="0" fontId="60" fillId="0" borderId="0">
      <alignment vertical="top"/>
    </xf>
    <xf numFmtId="0" fontId="1" fillId="0" borderId="27" applyNumberFormat="0" applyFont="0" applyFill="0" applyAlignment="0" applyProtection="0"/>
    <xf numFmtId="0" fontId="1" fillId="0" borderId="27" applyNumberFormat="0" applyFont="0" applyFill="0" applyAlignment="0" applyProtection="0"/>
    <xf numFmtId="0" fontId="1" fillId="0" borderId="27" applyNumberFormat="0" applyFont="0" applyFill="0" applyAlignment="0" applyProtection="0"/>
    <xf numFmtId="195" fontId="59" fillId="0" borderId="0"/>
    <xf numFmtId="196" fontId="59" fillId="0" borderId="5"/>
    <xf numFmtId="5" fontId="61" fillId="23" borderId="1">
      <alignment vertical="top"/>
    </xf>
    <xf numFmtId="0" fontId="62" fillId="24" borderId="5">
      <alignment horizontal="left" vertical="center"/>
    </xf>
    <xf numFmtId="6" fontId="63" fillId="25" borderId="1"/>
    <xf numFmtId="5" fontId="41" fillId="0" borderId="1">
      <alignment horizontal="left" vertical="top"/>
    </xf>
    <xf numFmtId="0" fontId="64" fillId="26" borderId="0">
      <alignment horizontal="left" vertical="center"/>
    </xf>
    <xf numFmtId="5" fontId="22" fillId="0" borderId="28">
      <alignment horizontal="left" vertical="top"/>
    </xf>
    <xf numFmtId="5" fontId="22" fillId="0" borderId="28">
      <alignment horizontal="left" vertical="top"/>
    </xf>
    <xf numFmtId="5" fontId="22" fillId="0" borderId="28">
      <alignment horizontal="left" vertical="top"/>
    </xf>
    <xf numFmtId="5" fontId="22" fillId="0" borderId="28">
      <alignment horizontal="left" vertical="top"/>
    </xf>
    <xf numFmtId="5" fontId="22" fillId="0" borderId="28">
      <alignment horizontal="left" vertical="top"/>
    </xf>
    <xf numFmtId="0" fontId="65" fillId="0" borderId="28">
      <alignment horizontal="left" vertical="center"/>
    </xf>
    <xf numFmtId="42" fontId="34" fillId="0" borderId="0" applyFont="0" applyFill="0" applyBorder="0" applyAlignment="0" applyProtection="0"/>
    <xf numFmtId="44" fontId="34" fillId="0" borderId="0" applyFont="0" applyFill="0" applyBorder="0" applyAlignment="0" applyProtection="0"/>
    <xf numFmtId="0" fontId="66" fillId="0" borderId="0" applyNumberFormat="0" applyFill="0" applyBorder="0" applyAlignment="0" applyProtection="0"/>
    <xf numFmtId="0" fontId="67" fillId="0" borderId="0" applyFont="0" applyFill="0" applyBorder="0" applyAlignment="0" applyProtection="0"/>
    <xf numFmtId="0" fontId="67" fillId="0" borderId="0" applyFont="0" applyFill="0" applyBorder="0" applyAlignment="0" applyProtection="0"/>
    <xf numFmtId="0" fontId="18" fillId="0" borderId="0">
      <alignment vertical="center"/>
    </xf>
    <xf numFmtId="40" fontId="68" fillId="0" borderId="0" applyFont="0" applyFill="0" applyBorder="0" applyAlignment="0" applyProtection="0"/>
    <xf numFmtId="38" fontId="68"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9" fontId="69" fillId="0" borderId="0" applyFont="0" applyFill="0" applyBorder="0" applyAlignment="0" applyProtection="0"/>
    <xf numFmtId="0" fontId="70" fillId="0" borderId="0"/>
    <xf numFmtId="0" fontId="1" fillId="0" borderId="0" applyFont="0" applyFill="0" applyBorder="0" applyAlignment="0" applyProtection="0"/>
    <xf numFmtId="8" fontId="20" fillId="0" borderId="0" applyFont="0" applyFill="0" applyBorder="0" applyAlignment="0" applyProtection="0"/>
    <xf numFmtId="197" fontId="71" fillId="0" borderId="0" applyFont="0" applyFill="0" applyBorder="0" applyAlignment="0" applyProtection="0"/>
    <xf numFmtId="198" fontId="71" fillId="0" borderId="0" applyFont="0" applyFill="0" applyBorder="0" applyAlignment="0" applyProtection="0"/>
    <xf numFmtId="0" fontId="72" fillId="0" borderId="0"/>
    <xf numFmtId="0" fontId="45" fillId="0" borderId="0"/>
    <xf numFmtId="41" fontId="8" fillId="0" borderId="0" applyFont="0" applyFill="0" applyBorder="0" applyAlignment="0" applyProtection="0"/>
    <xf numFmtId="43" fontId="8" fillId="0" borderId="0" applyFont="0" applyFill="0" applyBorder="0" applyAlignment="0" applyProtection="0"/>
    <xf numFmtId="0" fontId="46" fillId="0" borderId="0"/>
    <xf numFmtId="199" fontId="8" fillId="0" borderId="0" applyFont="0" applyFill="0" applyBorder="0" applyAlignment="0" applyProtection="0"/>
    <xf numFmtId="6" fontId="17" fillId="0" borderId="0" applyFont="0" applyFill="0" applyBorder="0" applyAlignment="0" applyProtection="0"/>
    <xf numFmtId="200" fontId="8" fillId="0" borderId="0" applyFont="0" applyFill="0" applyBorder="0" applyAlignment="0" applyProtection="0"/>
  </cellStyleXfs>
  <cellXfs count="119">
    <xf numFmtId="0" fontId="0" fillId="0" borderId="0" xfId="0"/>
    <xf numFmtId="0" fontId="2" fillId="0" borderId="0" xfId="0" applyFont="1" applyAlignment="1">
      <alignment horizontal="center"/>
    </xf>
    <xf numFmtId="0" fontId="3" fillId="0" borderId="0" xfId="0" applyFont="1"/>
    <xf numFmtId="0" fontId="1" fillId="0" borderId="0" xfId="0" applyFont="1"/>
    <xf numFmtId="0" fontId="1" fillId="0" borderId="0" xfId="0" applyFont="1" applyFill="1"/>
    <xf numFmtId="0" fontId="5" fillId="0" borderId="0" xfId="1" applyFont="1" applyFill="1" applyAlignment="1" applyProtection="1"/>
    <xf numFmtId="0" fontId="1" fillId="0" borderId="0" xfId="0" applyFont="1" applyBorder="1" applyAlignment="1">
      <alignment vertical="top"/>
    </xf>
    <xf numFmtId="0" fontId="1" fillId="0" borderId="0" xfId="0" applyFont="1" applyBorder="1" applyAlignment="1">
      <alignment vertical="top" wrapText="1"/>
    </xf>
    <xf numFmtId="15" fontId="0" fillId="0" borderId="0" xfId="0" applyNumberFormat="1" applyBorder="1" applyAlignment="1">
      <alignment horizontal="left" vertical="top"/>
    </xf>
    <xf numFmtId="0" fontId="2" fillId="0" borderId="0" xfId="0" applyFont="1" applyBorder="1" applyAlignment="1">
      <alignment horizontal="center"/>
    </xf>
    <xf numFmtId="0" fontId="1" fillId="0" borderId="0" xfId="0" applyFont="1" applyBorder="1"/>
    <xf numFmtId="0" fontId="1" fillId="0" borderId="0" xfId="0" applyFont="1" applyFill="1" applyBorder="1" applyAlignment="1">
      <alignment vertical="top"/>
    </xf>
    <xf numFmtId="2" fontId="6" fillId="0" borderId="0" xfId="0" applyNumberFormat="1" applyFont="1" applyFill="1" applyBorder="1" applyAlignment="1">
      <alignment vertical="top"/>
    </xf>
    <xf numFmtId="2" fontId="1" fillId="0" borderId="0" xfId="0" applyNumberFormat="1" applyFont="1" applyFill="1" applyBorder="1" applyAlignment="1">
      <alignment vertical="top"/>
    </xf>
    <xf numFmtId="0" fontId="1" fillId="0" borderId="0" xfId="0" applyFont="1" applyFill="1" applyBorder="1"/>
    <xf numFmtId="0" fontId="2" fillId="0" borderId="0" xfId="0" applyFont="1" applyBorder="1"/>
    <xf numFmtId="0" fontId="2" fillId="0" borderId="0" xfId="0" applyFont="1" applyAlignment="1"/>
    <xf numFmtId="0" fontId="0" fillId="0" borderId="0" xfId="0" applyBorder="1" applyAlignment="1">
      <alignment vertical="top"/>
    </xf>
    <xf numFmtId="0" fontId="1" fillId="0" borderId="0" xfId="0" quotePrefix="1" applyFont="1" applyFill="1" applyBorder="1" applyAlignment="1">
      <alignment horizontal="left" vertical="top" wrapText="1"/>
    </xf>
    <xf numFmtId="0" fontId="2" fillId="0" borderId="0" xfId="0" applyFont="1"/>
    <xf numFmtId="0" fontId="1" fillId="2" borderId="0" xfId="0" applyFont="1" applyFill="1" applyBorder="1"/>
    <xf numFmtId="0" fontId="0" fillId="0" borderId="0" xfId="0" quotePrefix="1" applyBorder="1" applyAlignment="1">
      <alignment horizontal="left" vertical="top" wrapText="1"/>
    </xf>
    <xf numFmtId="0" fontId="1" fillId="0" borderId="0" xfId="0" quotePrefix="1" applyFont="1" applyBorder="1" applyAlignment="1">
      <alignment horizontal="left" vertical="top" wrapText="1"/>
    </xf>
    <xf numFmtId="0" fontId="1" fillId="0" borderId="0" xfId="0" quotePrefix="1" applyFont="1" applyBorder="1" applyAlignment="1">
      <alignment horizontal="left" vertical="top" wrapText="1"/>
    </xf>
    <xf numFmtId="0" fontId="1" fillId="2" borderId="0" xfId="0" quotePrefix="1" applyFont="1" applyFill="1" applyBorder="1" applyAlignment="1">
      <alignment horizontal="left" vertical="top" wrapText="1"/>
    </xf>
    <xf numFmtId="0" fontId="0" fillId="0" borderId="0" xfId="0" quotePrefix="1"/>
    <xf numFmtId="0" fontId="1" fillId="0" borderId="0" xfId="0" quotePrefix="1" applyFont="1" applyBorder="1" applyAlignment="1">
      <alignment vertical="top"/>
    </xf>
    <xf numFmtId="0" fontId="2" fillId="0" borderId="0" xfId="0" applyFont="1" applyBorder="1" applyAlignment="1">
      <alignment vertical="top"/>
    </xf>
    <xf numFmtId="0" fontId="1" fillId="0" borderId="0" xfId="0" applyNumberFormat="1" applyFont="1" applyBorder="1" applyAlignment="1">
      <alignment vertical="top"/>
    </xf>
    <xf numFmtId="0" fontId="0" fillId="2" borderId="0" xfId="0" applyFill="1"/>
    <xf numFmtId="0" fontId="0" fillId="0" borderId="0" xfId="0" applyFill="1"/>
    <xf numFmtId="0" fontId="2" fillId="3" borderId="1" xfId="0" applyFont="1" applyFill="1" applyBorder="1" applyAlignment="1">
      <alignment horizontal="center" vertical="top"/>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3" borderId="2" xfId="0" applyNumberFormat="1" applyFont="1" applyFill="1" applyBorder="1" applyAlignment="1">
      <alignment horizontal="center" vertical="top"/>
    </xf>
    <xf numFmtId="0" fontId="2" fillId="3" borderId="3" xfId="0" applyNumberFormat="1" applyFont="1" applyFill="1" applyBorder="1" applyAlignment="1">
      <alignment horizontal="center" vertical="top"/>
    </xf>
    <xf numFmtId="0" fontId="2" fillId="3" borderId="4" xfId="0" applyNumberFormat="1" applyFont="1" applyFill="1" applyBorder="1" applyAlignment="1">
      <alignment horizontal="center" vertical="top"/>
    </xf>
    <xf numFmtId="0" fontId="2" fillId="3" borderId="6" xfId="0" applyFont="1" applyFill="1" applyBorder="1" applyAlignment="1">
      <alignment horizontal="center" vertical="top"/>
    </xf>
    <xf numFmtId="0" fontId="2" fillId="3" borderId="5" xfId="0" applyFont="1" applyFill="1" applyBorder="1" applyAlignment="1">
      <alignment horizontal="center" vertical="top"/>
    </xf>
    <xf numFmtId="0" fontId="2" fillId="3" borderId="5" xfId="0" applyNumberFormat="1" applyFont="1" applyFill="1" applyBorder="1" applyAlignment="1">
      <alignment horizontal="center" vertical="top"/>
    </xf>
    <xf numFmtId="0" fontId="7" fillId="3" borderId="7" xfId="0" applyFont="1" applyFill="1" applyBorder="1" applyAlignment="1">
      <alignment horizontal="center" wrapText="1"/>
    </xf>
    <xf numFmtId="0" fontId="7" fillId="3" borderId="8" xfId="0" applyFont="1" applyFill="1" applyBorder="1" applyAlignment="1">
      <alignment horizontal="center" wrapText="1"/>
    </xf>
    <xf numFmtId="0" fontId="1" fillId="4" borderId="9" xfId="0" applyFont="1" applyFill="1" applyBorder="1" applyAlignment="1">
      <alignment horizontal="left"/>
    </xf>
    <xf numFmtId="0" fontId="8" fillId="4" borderId="10" xfId="0" applyFont="1" applyFill="1" applyBorder="1" applyAlignment="1">
      <alignment horizontal="left" wrapText="1"/>
    </xf>
    <xf numFmtId="0" fontId="0" fillId="4" borderId="10" xfId="0" applyFill="1" applyBorder="1" applyAlignment="1">
      <alignment horizontal="center" vertical="top"/>
    </xf>
    <xf numFmtId="2" fontId="1" fillId="4" borderId="10" xfId="0" applyNumberFormat="1" applyFont="1" applyFill="1" applyBorder="1" applyAlignment="1">
      <alignment horizontal="center" vertical="top"/>
    </xf>
    <xf numFmtId="164" fontId="2" fillId="4" borderId="10" xfId="0" applyNumberFormat="1" applyFont="1" applyFill="1" applyBorder="1" applyAlignment="1">
      <alignment horizontal="center" vertical="top"/>
    </xf>
    <xf numFmtId="2" fontId="2" fillId="5" borderId="10" xfId="0" applyNumberFormat="1" applyFont="1" applyFill="1" applyBorder="1" applyAlignment="1">
      <alignment horizontal="center" vertical="top"/>
    </xf>
    <xf numFmtId="2" fontId="2" fillId="6" borderId="10" xfId="0" applyNumberFormat="1" applyFont="1" applyFill="1" applyBorder="1" applyAlignment="1">
      <alignment horizontal="center" vertical="top"/>
    </xf>
    <xf numFmtId="0" fontId="8" fillId="4" borderId="10" xfId="0" applyFont="1" applyFill="1" applyBorder="1" applyAlignment="1">
      <alignment horizontal="right" wrapText="1"/>
    </xf>
    <xf numFmtId="0" fontId="1" fillId="4" borderId="10" xfId="0" applyFont="1" applyFill="1" applyBorder="1" applyAlignment="1">
      <alignment horizontal="center" vertical="top"/>
    </xf>
    <xf numFmtId="2" fontId="2" fillId="4" borderId="10" xfId="0" applyNumberFormat="1" applyFont="1" applyFill="1" applyBorder="1" applyAlignment="1">
      <alignment horizontal="center" vertical="top"/>
    </xf>
    <xf numFmtId="165" fontId="1" fillId="4" borderId="10" xfId="0" applyNumberFormat="1" applyFont="1" applyFill="1" applyBorder="1" applyAlignment="1">
      <alignment horizontal="center" vertical="top"/>
    </xf>
    <xf numFmtId="0" fontId="1" fillId="7" borderId="9" xfId="0" applyFont="1" applyFill="1" applyBorder="1" applyAlignment="1">
      <alignment horizontal="left"/>
    </xf>
    <xf numFmtId="0" fontId="8" fillId="7" borderId="10" xfId="0" applyFont="1" applyFill="1" applyBorder="1" applyAlignment="1">
      <alignment horizontal="left" wrapText="1"/>
    </xf>
    <xf numFmtId="0" fontId="1" fillId="7" borderId="10" xfId="0" applyFont="1" applyFill="1" applyBorder="1" applyAlignment="1">
      <alignment horizontal="center" vertical="top"/>
    </xf>
    <xf numFmtId="164" fontId="1" fillId="7" borderId="10" xfId="0" applyNumberFormat="1" applyFont="1" applyFill="1" applyBorder="1" applyAlignment="1">
      <alignment horizontal="center" vertical="top"/>
    </xf>
    <xf numFmtId="1" fontId="2" fillId="7" borderId="10" xfId="0" applyNumberFormat="1" applyFont="1" applyFill="1" applyBorder="1" applyAlignment="1">
      <alignment horizontal="center" vertical="top"/>
    </xf>
    <xf numFmtId="1" fontId="2" fillId="6" borderId="10" xfId="0" applyNumberFormat="1" applyFont="1" applyFill="1" applyBorder="1" applyAlignment="1">
      <alignment horizontal="center" vertical="top"/>
    </xf>
    <xf numFmtId="0" fontId="0" fillId="7" borderId="9" xfId="0" applyFill="1" applyBorder="1" applyAlignment="1">
      <alignment horizontal="right"/>
    </xf>
    <xf numFmtId="0" fontId="0" fillId="7" borderId="10" xfId="0" applyFill="1" applyBorder="1" applyAlignment="1">
      <alignment horizontal="center" vertical="top"/>
    </xf>
    <xf numFmtId="2" fontId="1" fillId="7" borderId="10" xfId="0" applyNumberFormat="1" applyFont="1" applyFill="1" applyBorder="1" applyAlignment="1">
      <alignment horizontal="center" vertical="top"/>
    </xf>
    <xf numFmtId="0" fontId="8" fillId="7" borderId="10" xfId="0" applyFont="1" applyFill="1" applyBorder="1" applyAlignment="1">
      <alignment horizontal="right" wrapText="1"/>
    </xf>
    <xf numFmtId="2" fontId="2" fillId="7" borderId="10" xfId="0" applyNumberFormat="1" applyFont="1" applyFill="1" applyBorder="1" applyAlignment="1">
      <alignment horizontal="center" vertical="top"/>
    </xf>
    <xf numFmtId="164" fontId="1" fillId="4" borderId="10" xfId="0" applyNumberFormat="1" applyFont="1" applyFill="1" applyBorder="1" applyAlignment="1">
      <alignment horizontal="center" vertical="top"/>
    </xf>
    <xf numFmtId="1" fontId="2" fillId="4" borderId="10" xfId="0" applyNumberFormat="1" applyFont="1" applyFill="1" applyBorder="1" applyAlignment="1">
      <alignment horizontal="center" vertical="top"/>
    </xf>
    <xf numFmtId="1" fontId="2" fillId="5" borderId="10" xfId="0" applyNumberFormat="1" applyFont="1" applyFill="1" applyBorder="1" applyAlignment="1">
      <alignment horizontal="center" vertical="top"/>
    </xf>
    <xf numFmtId="0" fontId="1" fillId="4" borderId="9" xfId="0" applyFont="1" applyFill="1" applyBorder="1" applyAlignment="1">
      <alignment horizontal="center"/>
    </xf>
    <xf numFmtId="49" fontId="0" fillId="4" borderId="9" xfId="0" applyNumberFormat="1" applyFill="1" applyBorder="1" applyAlignment="1">
      <alignment horizontal="right"/>
    </xf>
    <xf numFmtId="0" fontId="1" fillId="4" borderId="10" xfId="0" applyFont="1" applyFill="1" applyBorder="1" applyAlignment="1">
      <alignment horizontal="left" vertical="top" wrapText="1"/>
    </xf>
    <xf numFmtId="0" fontId="8" fillId="4" borderId="10" xfId="0" applyFont="1" applyFill="1" applyBorder="1" applyAlignment="1">
      <alignment horizontal="center"/>
    </xf>
    <xf numFmtId="0" fontId="1" fillId="4" borderId="10" xfId="0" applyFont="1" applyFill="1" applyBorder="1" applyAlignment="1">
      <alignment horizontal="right" vertical="top" wrapText="1"/>
    </xf>
    <xf numFmtId="1" fontId="1" fillId="4" borderId="10" xfId="0" applyNumberFormat="1" applyFont="1" applyFill="1" applyBorder="1" applyAlignment="1">
      <alignment horizontal="center" vertical="top"/>
    </xf>
    <xf numFmtId="0" fontId="0" fillId="4" borderId="10" xfId="0" applyFill="1" applyBorder="1" applyAlignment="1">
      <alignment horizontal="left" vertical="top" wrapText="1"/>
    </xf>
    <xf numFmtId="2" fontId="0" fillId="4" borderId="10" xfId="0" applyNumberFormat="1" applyFont="1" applyFill="1" applyBorder="1" applyAlignment="1">
      <alignment horizontal="center" vertical="top"/>
    </xf>
    <xf numFmtId="164" fontId="1" fillId="8" borderId="10" xfId="0" applyNumberFormat="1" applyFont="1" applyFill="1" applyBorder="1" applyAlignment="1">
      <alignment horizontal="center" vertical="top"/>
    </xf>
    <xf numFmtId="0" fontId="1" fillId="5" borderId="9" xfId="0" applyFont="1" applyFill="1" applyBorder="1" applyAlignment="1">
      <alignment horizontal="left"/>
    </xf>
    <xf numFmtId="0" fontId="8" fillId="5" borderId="10" xfId="0" applyFont="1" applyFill="1" applyBorder="1" applyAlignment="1">
      <alignment horizontal="left" wrapText="1"/>
    </xf>
    <xf numFmtId="0" fontId="1" fillId="5" borderId="10" xfId="0" applyFont="1" applyFill="1" applyBorder="1" applyAlignment="1">
      <alignment horizontal="center" vertical="top"/>
    </xf>
    <xf numFmtId="164" fontId="1" fillId="5" borderId="10" xfId="0" applyNumberFormat="1" applyFont="1" applyFill="1" applyBorder="1" applyAlignment="1">
      <alignment horizontal="center" vertical="top"/>
    </xf>
    <xf numFmtId="0" fontId="2" fillId="5" borderId="10" xfId="0" applyFont="1" applyFill="1" applyBorder="1" applyAlignment="1">
      <alignment horizontal="center" vertical="top"/>
    </xf>
    <xf numFmtId="0" fontId="1" fillId="5" borderId="9" xfId="0" applyFont="1" applyFill="1" applyBorder="1" applyAlignment="1">
      <alignment horizontal="center"/>
    </xf>
    <xf numFmtId="0" fontId="8" fillId="5" borderId="10" xfId="0" applyFont="1" applyFill="1" applyBorder="1" applyAlignment="1">
      <alignment horizontal="right" wrapText="1"/>
    </xf>
    <xf numFmtId="0" fontId="9" fillId="3" borderId="11" xfId="0" applyFont="1" applyFill="1" applyBorder="1" applyAlignment="1">
      <alignment horizontal="left" wrapText="1"/>
    </xf>
    <xf numFmtId="0" fontId="9" fillId="3" borderId="12" xfId="0" applyFont="1" applyFill="1" applyBorder="1" applyAlignment="1">
      <alignment horizontal="left" wrapText="1"/>
    </xf>
    <xf numFmtId="0" fontId="7" fillId="3" borderId="13" xfId="0" applyFont="1" applyFill="1" applyBorder="1" applyAlignment="1">
      <alignment horizontal="left" wrapText="1"/>
    </xf>
    <xf numFmtId="0" fontId="7" fillId="3" borderId="12" xfId="0" applyFont="1" applyFill="1" applyBorder="1" applyAlignment="1">
      <alignment horizontal="left" wrapText="1"/>
    </xf>
    <xf numFmtId="0" fontId="1" fillId="7" borderId="14" xfId="0" applyFont="1" applyFill="1" applyBorder="1" applyAlignment="1">
      <alignment horizontal="left"/>
    </xf>
    <xf numFmtId="0" fontId="8" fillId="7" borderId="15" xfId="0" applyFont="1" applyFill="1" applyBorder="1" applyAlignment="1">
      <alignment horizontal="left" wrapText="1"/>
    </xf>
    <xf numFmtId="0" fontId="1" fillId="7" borderId="15" xfId="0" applyFont="1" applyFill="1" applyBorder="1" applyAlignment="1">
      <alignment horizontal="center" vertical="top"/>
    </xf>
    <xf numFmtId="164" fontId="1" fillId="7" borderId="16" xfId="0" applyNumberFormat="1" applyFont="1" applyFill="1" applyBorder="1" applyAlignment="1">
      <alignment horizontal="center" vertical="top"/>
    </xf>
    <xf numFmtId="1" fontId="2" fillId="7" borderId="16" xfId="0" applyNumberFormat="1" applyFont="1" applyFill="1" applyBorder="1" applyAlignment="1">
      <alignment horizontal="center" vertical="top"/>
    </xf>
    <xf numFmtId="164" fontId="0" fillId="4" borderId="10" xfId="0" applyNumberFormat="1" applyFont="1" applyFill="1" applyBorder="1" applyAlignment="1">
      <alignment horizontal="center" vertical="top"/>
    </xf>
    <xf numFmtId="0" fontId="1" fillId="7" borderId="9" xfId="0" applyFont="1" applyFill="1" applyBorder="1" applyAlignment="1">
      <alignment horizontal="center"/>
    </xf>
    <xf numFmtId="164" fontId="0" fillId="7" borderId="10" xfId="0" applyNumberFormat="1" applyFont="1" applyFill="1" applyBorder="1" applyAlignment="1">
      <alignment horizontal="center" vertical="top"/>
    </xf>
    <xf numFmtId="0" fontId="7" fillId="3" borderId="17" xfId="0" applyFont="1" applyFill="1" applyBorder="1" applyAlignment="1">
      <alignment horizontal="left" wrapText="1"/>
    </xf>
    <xf numFmtId="0" fontId="7" fillId="3" borderId="18" xfId="0" applyFont="1" applyFill="1" applyBorder="1" applyAlignment="1">
      <alignment horizontal="left" wrapText="1"/>
    </xf>
    <xf numFmtId="0" fontId="2" fillId="3" borderId="18" xfId="0" applyFont="1" applyFill="1" applyBorder="1" applyAlignment="1">
      <alignment horizontal="left" wrapText="1"/>
    </xf>
    <xf numFmtId="0" fontId="2" fillId="3" borderId="19" xfId="0" applyFont="1" applyFill="1" applyBorder="1" applyAlignment="1">
      <alignment horizontal="left" wrapText="1"/>
    </xf>
    <xf numFmtId="0" fontId="2" fillId="3" borderId="17" xfId="0" applyFont="1" applyFill="1" applyBorder="1" applyAlignment="1">
      <alignment horizontal="left" wrapText="1"/>
    </xf>
    <xf numFmtId="0" fontId="1" fillId="4" borderId="20" xfId="0" applyFont="1" applyFill="1" applyBorder="1" applyAlignment="1">
      <alignment horizontal="left"/>
    </xf>
    <xf numFmtId="0" fontId="8" fillId="4" borderId="20" xfId="0" applyFont="1" applyFill="1" applyBorder="1" applyAlignment="1">
      <alignment horizontal="left" wrapText="1"/>
    </xf>
    <xf numFmtId="0" fontId="1" fillId="4" borderId="20" xfId="0" applyFont="1" applyFill="1" applyBorder="1" applyAlignment="1">
      <alignment horizontal="center" vertical="top"/>
    </xf>
    <xf numFmtId="164" fontId="1" fillId="4" borderId="20" xfId="0" applyNumberFormat="1" applyFont="1" applyFill="1" applyBorder="1" applyAlignment="1">
      <alignment horizontal="center" vertical="top"/>
    </xf>
    <xf numFmtId="1" fontId="2" fillId="4" borderId="20" xfId="0" applyNumberFormat="1" applyFont="1" applyFill="1" applyBorder="1" applyAlignment="1">
      <alignment horizontal="center" vertical="top"/>
    </xf>
    <xf numFmtId="164" fontId="0" fillId="5" borderId="20" xfId="0" applyNumberFormat="1" applyFont="1" applyFill="1" applyBorder="1" applyAlignment="1">
      <alignment horizontal="center" vertical="top"/>
    </xf>
    <xf numFmtId="0" fontId="8" fillId="4" borderId="20" xfId="0" applyFont="1" applyFill="1" applyBorder="1" applyAlignment="1">
      <alignment horizontal="right" wrapText="1"/>
    </xf>
    <xf numFmtId="164" fontId="2" fillId="4" borderId="20" xfId="0" applyNumberFormat="1" applyFont="1" applyFill="1" applyBorder="1" applyAlignment="1">
      <alignment horizontal="center" vertical="top"/>
    </xf>
    <xf numFmtId="164" fontId="0" fillId="4" borderId="20" xfId="0" applyNumberFormat="1" applyFont="1" applyFill="1" applyBorder="1" applyAlignment="1">
      <alignment horizontal="center" vertical="top"/>
    </xf>
    <xf numFmtId="0" fontId="1" fillId="7" borderId="0" xfId="0" applyFont="1" applyFill="1" applyBorder="1" applyAlignment="1">
      <alignment horizontal="center"/>
    </xf>
    <xf numFmtId="0" fontId="8" fillId="7" borderId="0" xfId="0" applyFont="1" applyFill="1" applyBorder="1" applyAlignment="1">
      <alignment horizontal="right" wrapText="1"/>
    </xf>
    <xf numFmtId="0" fontId="1" fillId="7" borderId="0" xfId="0" applyFont="1" applyFill="1" applyBorder="1" applyAlignment="1">
      <alignment horizontal="center" vertical="top"/>
    </xf>
    <xf numFmtId="164" fontId="1" fillId="7" borderId="0" xfId="0" applyNumberFormat="1" applyFont="1" applyFill="1" applyBorder="1" applyAlignment="1">
      <alignment horizontal="center" vertical="top"/>
    </xf>
    <xf numFmtId="1" fontId="2" fillId="7" borderId="0" xfId="0" applyNumberFormat="1" applyFont="1" applyFill="1" applyBorder="1" applyAlignment="1">
      <alignment horizontal="center" vertical="top"/>
    </xf>
    <xf numFmtId="0" fontId="1" fillId="2" borderId="0" xfId="0" applyFont="1" applyFill="1"/>
    <xf numFmtId="0" fontId="2" fillId="2" borderId="0" xfId="0" applyFont="1" applyFill="1" applyAlignment="1">
      <alignment horizontal="center"/>
    </xf>
    <xf numFmtId="0" fontId="6" fillId="2" borderId="0" xfId="0" applyFont="1" applyFill="1"/>
    <xf numFmtId="0" fontId="6" fillId="0" borderId="0" xfId="0" applyFont="1" applyFill="1"/>
  </cellXfs>
  <cellStyles count="1794">
    <cellStyle name="?" xfId="2"/>
    <cellStyle name="? 2" xfId="3"/>
    <cellStyle name="??" xfId="4"/>
    <cellStyle name="?? [0.00]_ Att. 1- Cover" xfId="5"/>
    <cellStyle name="?? [0]" xfId="6"/>
    <cellStyle name="?_x001d_??%U" xfId="7"/>
    <cellStyle name="?_x001d_??%U©÷" xfId="8"/>
    <cellStyle name="?_x001d_??%U©÷u" xfId="9"/>
    <cellStyle name="?_x001d_??%U©÷u&amp;H" xfId="10"/>
    <cellStyle name="?_x001d_??%U©÷u&amp;H©÷" xfId="11"/>
    <cellStyle name="?_x001d_??%U©÷u&amp;H©÷9_x0008_? s_x000a_" xfId="12"/>
    <cellStyle name="?_x001d_??%U©÷u&amp;H©÷9_x0008_? s_x000a__x0007__x0001_" xfId="13"/>
    <cellStyle name="?_x001d_??%U©÷u&amp;H©÷9_x0008_? s_x000a__x0007__x0001__x0001_" xfId="14"/>
    <cellStyle name="?_x001d_??%U©÷u&amp;H©÷9_x0008_? s_x000a__x0007__x0001__x0001_ 2" xfId="15"/>
    <cellStyle name="?_x001d_??%U©÷u&amp;H©÷9_x0008_? s_x000a__x0007__x0001__x0001_ 3" xfId="16"/>
    <cellStyle name="?_x001d_??%U©÷u&amp;H©÷9_x0008_? s_x000a__x0007__x0001__x0001_ 4" xfId="17"/>
    <cellStyle name="?_x001d_??%U©÷u&amp;H©÷9_x0008_? s_x000a__C16_Defect Distribution" xfId="18"/>
    <cellStyle name="?_x001d_??%U©÷u&amp;H©÷9_x0008_? s_x000a__x0007__x0001__C16_Defect Distribution" xfId="19"/>
    <cellStyle name="?_x001d_??%U©÷u&amp;H©÷9_x0008_? s_x000a__x0007__x0001__x0001__C16_Defect Distribution" xfId="20"/>
    <cellStyle name="?_x001d_??%U©÷u&amp;H©÷9_x0008_? s_x000a__C16_Defect Distribution_D_Sub Process" xfId="21"/>
    <cellStyle name="?_x001d_??%U©÷u&amp;H©÷9_x0008_? s_x000a__x0007__x0001__C16_Defect Distribution_D_Sub Process" xfId="22"/>
    <cellStyle name="?_x001d_??%U©÷u&amp;H©÷9_x0008_? s_x000a__x0007__x0001__x0001__C16_Defect Distribution_D_Sub Process" xfId="23"/>
    <cellStyle name="?_x001d_??%U©÷u&amp;H©÷9_x0008_? s_x000a__C16_Defect Distribution_of Software PCB Report 21.0_S1-2010" xfId="24"/>
    <cellStyle name="?_x001d_??%U©÷u&amp;H©÷9_x0008_? s_x000a__x0007__x0001__C16_Defect Distribution_of Software PCB Report 21.0_S1-2010" xfId="25"/>
    <cellStyle name="?_x001d_??%U©÷u&amp;H©÷9_x0008_? s_x000a__x0007__x0001__x0001__C16_Defect Distribution_of Software PCB Report 21.0_S1-2010" xfId="26"/>
    <cellStyle name="?_x001d_??%U©÷u&amp;H©÷9_x0008_? s_x000a__C16_Defect Distribution_PCB 20 22-Jan-10" xfId="27"/>
    <cellStyle name="?_x001d_??%U©÷u&amp;H©÷9_x0008_? s_x000a__x0007__x0001__C16_Defect Distribution_PCB 20 22-Jan-10" xfId="28"/>
    <cellStyle name="?_x001d_??%U©÷u&amp;H©÷9_x0008_? s_x000a__x0007__x0001__x0001__C16_Defect Distribution_PCB 20 22-Jan-10" xfId="29"/>
    <cellStyle name="?_x001d_??%U©÷u&amp;H©÷9_x0008_? s_x000a__C16_Defect Distribution_Software PCB Report 20.0" xfId="30"/>
    <cellStyle name="?_x001d_??%U©÷u&amp;H©÷9_x0008_? s_x000a__x0007__x0001__C16_Defect Distribution_Software PCB Report 20.0" xfId="31"/>
    <cellStyle name="?_x001d_??%U©÷u&amp;H©÷9_x0008_? s_x000a__x0007__x0001__x0001__C16_Defect Distribution_Software PCB Report 20.0" xfId="32"/>
    <cellStyle name="?_x001d_??%U©÷u_C16_Defect Distribution" xfId="33"/>
    <cellStyle name="???? [0.00]_PRODUCT DETAIL Q1" xfId="34"/>
    <cellStyle name="????_PRODUCT DETAIL Q1" xfId="35"/>
    <cellStyle name="???[0]_?? DI" xfId="36"/>
    <cellStyle name="???_?? DI" xfId="37"/>
    <cellStyle name="??[0]_BRE" xfId="38"/>
    <cellStyle name="??_ Att. 1- Cover" xfId="39"/>
    <cellStyle name="??A? [0]_ÿÿÿÿÿÿ_1_¢¬???¢â? " xfId="40"/>
    <cellStyle name="??A?_ÿÿÿÿÿÿ_1_¢¬???¢â? " xfId="41"/>
    <cellStyle name="?_C16_Defect Distribution" xfId="42"/>
    <cellStyle name="?_C16_Defect Distribution_D_Sub Process" xfId="43"/>
    <cellStyle name="?_C16_Defect Distribution_of Software PCB Report 21.0_S1-2010" xfId="44"/>
    <cellStyle name="?_C16_Defect Distribution_PCB 20 22-Jan-10" xfId="45"/>
    <cellStyle name="?_C16_Defect Distribution_Software PCB Report 20.0" xfId="46"/>
    <cellStyle name="?¡±¢¥?_?¨ù??¢´¢¥_¢¬???¢â? " xfId="47"/>
    <cellStyle name="?ðÇ%" xfId="48"/>
    <cellStyle name="?ðÇ%U?&amp;H?_x0008_" xfId="49"/>
    <cellStyle name="?ðÇ%U?&amp;H?_x0008_?s" xfId="50"/>
    <cellStyle name="?ðÇ%U?&amp;H?_x0008_?s_x000a_" xfId="51"/>
    <cellStyle name="?ðÇ%U?&amp;H?_x0008_?s_x000a__x0007__x0001_" xfId="52"/>
    <cellStyle name="?ðÇ%U?&amp;H?_x0008_?s_x000a__x0007__x0001__x0001_" xfId="53"/>
    <cellStyle name="?ðÇ%U?&amp;H?_x0008_?s_x000a__x0007__x0001__x0001_ 2" xfId="54"/>
    <cellStyle name="?ðÇ%U?&amp;H?_x0008_?s_x000a__x0007__x0001__x0001_ 3" xfId="55"/>
    <cellStyle name="?ðÇ%U?&amp;H?_x0008_?s_x000a__x0007__x0001__x0001_ 4" xfId="56"/>
    <cellStyle name="?ðÇ%U?&amp;H?_x0008_?s_x000a__C16_Defect Distribution" xfId="57"/>
    <cellStyle name="?ðÇ%U?&amp;H?_x0008_?s_x000a__x0007__x0001__C16_Defect Distribution" xfId="58"/>
    <cellStyle name="?ðÇ%U?&amp;H?_x0008_?s_x000a__x0007__x0001__x0001__C16_Defect Distribution" xfId="59"/>
    <cellStyle name="?ðÇ%U?&amp;H?_x0008_?s_x000a__C16_Defect Distribution_D_Sub Process" xfId="60"/>
    <cellStyle name="?ðÇ%U?&amp;H?_x0008_?s_x000a__x0007__x0001__C16_Defect Distribution_D_Sub Process" xfId="61"/>
    <cellStyle name="?ðÇ%U?&amp;H?_x0008_?s_x000a__x0007__x0001__x0001__C16_Defect Distribution_D_Sub Process" xfId="62"/>
    <cellStyle name="?ðÇ%U?&amp;H?_x0008_?s_x000a__C16_Defect Distribution_of Software PCB Report 21.0_S1-2010" xfId="63"/>
    <cellStyle name="?ðÇ%U?&amp;H?_x0008_?s_x000a__x0007__x0001__C16_Defect Distribution_of Software PCB Report 21.0_S1-2010" xfId="64"/>
    <cellStyle name="?ðÇ%U?&amp;H?_x0008_?s_x000a__x0007__x0001__x0001__C16_Defect Distribution_of Software PCB Report 21.0_S1-2010" xfId="65"/>
    <cellStyle name="?ðÇ%U?&amp;H?_x0008_?s_x000a__C16_Defect Distribution_PCB 20 22-Jan-10" xfId="66"/>
    <cellStyle name="?ðÇ%U?&amp;H?_x0008_?s_x000a__x0007__x0001__C16_Defect Distribution_PCB 20 22-Jan-10" xfId="67"/>
    <cellStyle name="?ðÇ%U?&amp;H?_x0008_?s_x000a__x0007__x0001__x0001__C16_Defect Distribution_PCB 20 22-Jan-10" xfId="68"/>
    <cellStyle name="?ðÇ%U?&amp;H?_x0008_?s_x000a__C16_Defect Distribution_Software PCB Report 20.0" xfId="69"/>
    <cellStyle name="?ðÇ%U?&amp;H?_x0008_?s_x000a__x0007__x0001__C16_Defect Distribution_Software PCB Report 20.0" xfId="70"/>
    <cellStyle name="?ðÇ%U?&amp;H?_x0008_?s_x000a__x0007__x0001__x0001__C16_Defect Distribution_Software PCB Report 20.0" xfId="71"/>
    <cellStyle name="?ðÇ%U?&amp;H?_x0008_?s_C16_Defect Distribution" xfId="72"/>
    <cellStyle name="?ðÇ%U?&amp;H?_x0008__C16_Defect Distribution" xfId="73"/>
    <cellStyle name="_Bang Chi tieu (2)" xfId="74"/>
    <cellStyle name="_BCT, TimeSheet_2306-2906" xfId="75"/>
    <cellStyle name="_BCT, TimeSheet_2306-2906 2" xfId="76"/>
    <cellStyle name="_BCT, TimeSheet_2306-2906 3" xfId="77"/>
    <cellStyle name="_BCT, TimeSheet_2306-2906 4" xfId="78"/>
    <cellStyle name="_BCT, TimeSheet_2306-2906_C16_Defect Distribution" xfId="79"/>
    <cellStyle name="_BCT, TimeSheet_2306-2906_CAR evaluation" xfId="80"/>
    <cellStyle name="_BCT, TimeSheet_2306-2906_Copy of PCB 19_ChiNTT" xfId="81"/>
    <cellStyle name="_BCT, TimeSheet_2306-2906_D_Sub Process" xfId="82"/>
    <cellStyle name="_BCT, TimeSheet_2306-2906_of Software PCB Report 21.0_S1-2010" xfId="83"/>
    <cellStyle name="_BCT, TimeSheet_2306-2906_PCB 19" xfId="84"/>
    <cellStyle name="_BCT, TimeSheet_2306-2906_PCB 19 Tu 23-Jul-09" xfId="85"/>
    <cellStyle name="_BCT, TimeSheet_2306-2906_PCB 19 Tu+Chi" xfId="86"/>
    <cellStyle name="_BCT, TimeSheet_2306-2906_PCB 19_20-Jul" xfId="87"/>
    <cellStyle name="_BCT, TimeSheet_2306-2906_PCB 19_ChiNTT" xfId="88"/>
    <cellStyle name="_BCT, TimeSheet_2306-2906_PCB 19_Sub-process (2)" xfId="89"/>
    <cellStyle name="_BCT, TimeSheet_2306-2906_PCB 20 (sub-process) 20-Jan" xfId="90"/>
    <cellStyle name="_BCT, TimeSheet_2306-2906_PCB 20 20-Jan-10" xfId="91"/>
    <cellStyle name="_BCT, TimeSheet_2306-2906_PCB 20 22-Jan-10" xfId="92"/>
    <cellStyle name="_BCT, TimeSheet_2306-2906_PCB 20_PhuongLT2" xfId="93"/>
    <cellStyle name="_BCT, TimeSheet_2306-2906_Software PCB Report 16-0_v0.1_Duong" xfId="94"/>
    <cellStyle name="_BCT, TimeSheet_2306-2906_Software PCB Report 17-0" xfId="95"/>
    <cellStyle name="_BCT, TimeSheet_2306-2906_Software PCB Report 20.0" xfId="96"/>
    <cellStyle name="_Book1" xfId="97"/>
    <cellStyle name="_Copy of PCB 19_ChiNTT" xfId="98"/>
    <cellStyle name="_Copy of PCB 19_ChiNTT_C16_Defect Distribution" xfId="99"/>
    <cellStyle name="_Copy of PCB 19_ChiNTT_C16_Defect Distribution_D_Sub Process" xfId="100"/>
    <cellStyle name="_Copy of PCB 19_ChiNTT_C16_Defect Distribution_of Software PCB Report 21.0_S1-2010" xfId="101"/>
    <cellStyle name="_Copy of PCB 19_ChiNTT_C16_Defect Distribution_PCB 20 22-Jan-10" xfId="102"/>
    <cellStyle name="_Copy of PCB 19_ChiNTT_C16_Defect Distribution_Software PCB Report 20.0" xfId="103"/>
    <cellStyle name="_HOGV_QC_Guideline_Project Reward" xfId="104"/>
    <cellStyle name="_PCB 19 Tu 23-Jul-09" xfId="105"/>
    <cellStyle name="_PCB 19_20-Jul" xfId="106"/>
    <cellStyle name="_PCB 19_20-Jul_C16_Defect Distribution" xfId="107"/>
    <cellStyle name="_PCB 19_20-Jul_C16_Defect Distribution_D_Sub Process" xfId="108"/>
    <cellStyle name="_PCB 19_20-Jul_C16_Defect Distribution_of Software PCB Report 21.0_S1-2010" xfId="109"/>
    <cellStyle name="_PCB 19_20-Jul_C16_Defect Distribution_PCB 20 22-Jan-10" xfId="110"/>
    <cellStyle name="_PCB 19_20-Jul_C16_Defect Distribution_Software PCB Report 20.0" xfId="111"/>
    <cellStyle name="_PM- FSE" xfId="112"/>
    <cellStyle name="~1" xfId="113"/>
    <cellStyle name="~1 2" xfId="114"/>
    <cellStyle name="~1 3" xfId="115"/>
    <cellStyle name="~1 4" xfId="116"/>
    <cellStyle name="~1_CAR evaluation" xfId="117"/>
    <cellStyle name="1" xfId="118"/>
    <cellStyle name="1 2" xfId="119"/>
    <cellStyle name="1 3" xfId="120"/>
    <cellStyle name="1 4" xfId="121"/>
    <cellStyle name="1_CAR evaluation" xfId="122"/>
    <cellStyle name="2" xfId="123"/>
    <cellStyle name="3" xfId="124"/>
    <cellStyle name="4" xfId="125"/>
    <cellStyle name="ÅëÈ­ [0]_¿ì¹°Åë" xfId="126"/>
    <cellStyle name="AeE­ [0]_INQUIRY ¿?¾÷AßAø " xfId="127"/>
    <cellStyle name="ÅëÈ­ [0]_laroux" xfId="128"/>
    <cellStyle name="ÅëÈ­_¿ì¹°Åë" xfId="129"/>
    <cellStyle name="AeE­_INQUIRY ¿?¾÷AßAø " xfId="130"/>
    <cellStyle name="ÅëÈ­_laroux" xfId="131"/>
    <cellStyle name="ÄÞ¸¶ [0]_¿ì¹°Åë" xfId="132"/>
    <cellStyle name="AÞ¸¶ [0]_INQUIRY ¿?¾÷AßAø " xfId="133"/>
    <cellStyle name="ÄÞ¸¶ [0]_laroux" xfId="134"/>
    <cellStyle name="ÄÞ¸¶_¿ì¹°Åë" xfId="135"/>
    <cellStyle name="AÞ¸¶_INQUIRY ¿?¾÷AßAø " xfId="136"/>
    <cellStyle name="ÄÞ¸¶_laroux" xfId="137"/>
    <cellStyle name="C?AØ_¿?¾÷CoE² " xfId="138"/>
    <cellStyle name="Ç¥ÁØ_´çÃÊ±¸ÀÔ»ý»ê" xfId="139"/>
    <cellStyle name="C￥AØ_¿μ¾÷CoE² " xfId="140"/>
    <cellStyle name="Ç¥ÁØ_±³°¢¼ö·®" xfId="141"/>
    <cellStyle name="C￥AØ_Sheet1_¿μ¾÷CoE² " xfId="142"/>
    <cellStyle name="Calc Currency (0)" xfId="143"/>
    <cellStyle name="Calc Currency (0) 2" xfId="144"/>
    <cellStyle name="Calc Currency (0) 3" xfId="145"/>
    <cellStyle name="Calc Currency (0) 4" xfId="146"/>
    <cellStyle name="category" xfId="147"/>
    <cellStyle name="Chi phÝ kh¸c_Book1" xfId="148"/>
    <cellStyle name="comma zerodec" xfId="149"/>
    <cellStyle name="Comma0" xfId="150"/>
    <cellStyle name="Currency0" xfId="151"/>
    <cellStyle name="Currency1" xfId="152"/>
    <cellStyle name="Date" xfId="153"/>
    <cellStyle name="Dollar (zero dec)" xfId="154"/>
    <cellStyle name="Dziesi?tny [0]_Invoices2001Slovakia" xfId="155"/>
    <cellStyle name="Dziesi?tny_Invoices2001Slovakia" xfId="156"/>
    <cellStyle name="Dziesietny [0]_Invoices2001Slovakia" xfId="157"/>
    <cellStyle name="Dziesiętny [0]_Invoices2001Slovakia" xfId="158"/>
    <cellStyle name="Dziesietny [0]_Invoices2001Slovakia 2" xfId="159"/>
    <cellStyle name="Dziesiętny [0]_Invoices2001Slovakia_Book1" xfId="160"/>
    <cellStyle name="Dziesietny [0]_Invoices2001Slovakia_Book1 2" xfId="161"/>
    <cellStyle name="Dziesiętny [0]_Invoices2001Slovakia_Book1 2" xfId="162"/>
    <cellStyle name="Dziesietny [0]_Invoices2001Slovakia_Book1 3" xfId="163"/>
    <cellStyle name="Dziesiętny [0]_Invoices2001Slovakia_Book1 3" xfId="164"/>
    <cellStyle name="Dziesietny [0]_Invoices2001Slovakia_Book1 4" xfId="165"/>
    <cellStyle name="Dziesiętny [0]_Invoices2001Slovakia_Book1 4" xfId="166"/>
    <cellStyle name="Dziesietny [0]_Invoices2001Slovakia_Book1_Tong hop Cac tuyen(9-1-06)" xfId="167"/>
    <cellStyle name="Dziesiętny [0]_Invoices2001Slovakia_Book1_Tong hop Cac tuyen(9-1-06)" xfId="168"/>
    <cellStyle name="Dziesietny [0]_Invoices2001Slovakia_CAR evaluation" xfId="169"/>
    <cellStyle name="Dziesiętny [0]_Invoices2001Slovakia_Nhalamviec VTC(25-1-05)" xfId="170"/>
    <cellStyle name="Dziesietny [0]_Invoices2001Slovakia_TDT KHANH HOA" xfId="171"/>
    <cellStyle name="Dziesiętny [0]_Invoices2001Slovakia_TDT KHANH HOA" xfId="172"/>
    <cellStyle name="Dziesietny [0]_Invoices2001Slovakia_TDT KHANH HOA 2" xfId="173"/>
    <cellStyle name="Dziesiętny [0]_Invoices2001Slovakia_TDT KHANH HOA 2" xfId="174"/>
    <cellStyle name="Dziesietny [0]_Invoices2001Slovakia_TDT KHANH HOA 3" xfId="175"/>
    <cellStyle name="Dziesiętny [0]_Invoices2001Slovakia_TDT KHANH HOA 3" xfId="176"/>
    <cellStyle name="Dziesietny [0]_Invoices2001Slovakia_TDT KHANH HOA 4" xfId="177"/>
    <cellStyle name="Dziesiętny [0]_Invoices2001Slovakia_TDT KHANH HOA 4" xfId="178"/>
    <cellStyle name="Dziesietny [0]_Invoices2001Slovakia_TDT KHANH HOA_CAR evaluation" xfId="179"/>
    <cellStyle name="Dziesiętny [0]_Invoices2001Slovakia_TDT KHANH HOA_CAR evaluation" xfId="180"/>
    <cellStyle name="Dziesietny [0]_Invoices2001Slovakia_TDT KHANH HOA_Tong hop Cac tuyen(9-1-06)" xfId="181"/>
    <cellStyle name="Dziesiętny [0]_Invoices2001Slovakia_TDT KHANH HOA_Tong hop Cac tuyen(9-1-06)" xfId="182"/>
    <cellStyle name="Dziesietny [0]_Invoices2001Slovakia_TDT quangngai" xfId="183"/>
    <cellStyle name="Dziesiętny [0]_Invoices2001Slovakia_TDT quangngai" xfId="184"/>
    <cellStyle name="Dziesietny [0]_Invoices2001Slovakia_Tong hop Cac tuyen(9-1-06)" xfId="185"/>
    <cellStyle name="Dziesietny_Invoices2001Slovakia" xfId="186"/>
    <cellStyle name="Dziesiętny_Invoices2001Slovakia" xfId="187"/>
    <cellStyle name="Dziesietny_Invoices2001Slovakia 2" xfId="188"/>
    <cellStyle name="Dziesiętny_Invoices2001Slovakia_Book1" xfId="189"/>
    <cellStyle name="Dziesietny_Invoices2001Slovakia_Book1 2" xfId="190"/>
    <cellStyle name="Dziesiętny_Invoices2001Slovakia_Book1 2" xfId="191"/>
    <cellStyle name="Dziesietny_Invoices2001Slovakia_Book1 3" xfId="192"/>
    <cellStyle name="Dziesiętny_Invoices2001Slovakia_Book1 3" xfId="193"/>
    <cellStyle name="Dziesietny_Invoices2001Slovakia_Book1 4" xfId="194"/>
    <cellStyle name="Dziesiętny_Invoices2001Slovakia_Book1 4" xfId="195"/>
    <cellStyle name="Dziesietny_Invoices2001Slovakia_Book1_Tong hop Cac tuyen(9-1-06)" xfId="196"/>
    <cellStyle name="Dziesiętny_Invoices2001Slovakia_Book1_Tong hop Cac tuyen(9-1-06)" xfId="197"/>
    <cellStyle name="Dziesietny_Invoices2001Slovakia_CAR evaluation" xfId="198"/>
    <cellStyle name="Dziesiętny_Invoices2001Slovakia_Nhalamviec VTC(25-1-05)" xfId="199"/>
    <cellStyle name="Dziesietny_Invoices2001Slovakia_TDT KHANH HOA" xfId="200"/>
    <cellStyle name="Dziesiętny_Invoices2001Slovakia_TDT KHANH HOA" xfId="201"/>
    <cellStyle name="Dziesietny_Invoices2001Slovakia_TDT KHANH HOA 2" xfId="202"/>
    <cellStyle name="Dziesiętny_Invoices2001Slovakia_TDT KHANH HOA 2" xfId="203"/>
    <cellStyle name="Dziesietny_Invoices2001Slovakia_TDT KHANH HOA 3" xfId="204"/>
    <cellStyle name="Dziesiętny_Invoices2001Slovakia_TDT KHANH HOA 3" xfId="205"/>
    <cellStyle name="Dziesietny_Invoices2001Slovakia_TDT KHANH HOA 4" xfId="206"/>
    <cellStyle name="Dziesiętny_Invoices2001Slovakia_TDT KHANH HOA 4" xfId="207"/>
    <cellStyle name="Dziesietny_Invoices2001Slovakia_TDT KHANH HOA_CAR evaluation" xfId="208"/>
    <cellStyle name="Dziesiętny_Invoices2001Slovakia_TDT KHANH HOA_CAR evaluation" xfId="209"/>
    <cellStyle name="Dziesietny_Invoices2001Slovakia_TDT KHANH HOA_Tong hop Cac tuyen(9-1-06)" xfId="210"/>
    <cellStyle name="Dziesiętny_Invoices2001Slovakia_TDT KHANH HOA_Tong hop Cac tuyen(9-1-06)" xfId="211"/>
    <cellStyle name="Dziesietny_Invoices2001Slovakia_TDT quangngai" xfId="212"/>
    <cellStyle name="Dziesiętny_Invoices2001Slovakia_TDT quangngai" xfId="213"/>
    <cellStyle name="Dziesietny_Invoices2001Slovakia_Tong hop Cac tuyen(9-1-06)" xfId="214"/>
    <cellStyle name="Fixed" xfId="215"/>
    <cellStyle name="Grey" xfId="216"/>
    <cellStyle name="HEADER" xfId="217"/>
    <cellStyle name="Header1" xfId="218"/>
    <cellStyle name="Header2" xfId="219"/>
    <cellStyle name="Heading 1 2" xfId="220"/>
    <cellStyle name="Heading 1 3" xfId="221"/>
    <cellStyle name="Heading 1 4" xfId="222"/>
    <cellStyle name="Heading 2 2" xfId="223"/>
    <cellStyle name="Heading 2 3" xfId="224"/>
    <cellStyle name="Heading 2 4" xfId="225"/>
    <cellStyle name="HEADING1" xfId="226"/>
    <cellStyle name="HEADING2" xfId="227"/>
    <cellStyle name="HEADING2 2" xfId="228"/>
    <cellStyle name="HEADING2 3" xfId="229"/>
    <cellStyle name="HEADING2 4" xfId="230"/>
    <cellStyle name="HEADING2_CAR evaluation" xfId="231"/>
    <cellStyle name="headoption" xfId="232"/>
    <cellStyle name="Hoa-Scholl" xfId="233"/>
    <cellStyle name="Hyperlink" xfId="1" builtinId="8"/>
    <cellStyle name="Input [yellow]" xfId="234"/>
    <cellStyle name="Input 2" xfId="235"/>
    <cellStyle name="Input 3" xfId="236"/>
    <cellStyle name="Input 4" xfId="237"/>
    <cellStyle name="khanh" xfId="238"/>
    <cellStyle name="khanh 2" xfId="239"/>
    <cellStyle name="khanh 3" xfId="240"/>
    <cellStyle name="khanh 4" xfId="241"/>
    <cellStyle name="khanh_CAR evaluation" xfId="242"/>
    <cellStyle name="Ledger 17 x 11 in" xfId="243"/>
    <cellStyle name="Millares [0]_Well Timing" xfId="244"/>
    <cellStyle name="Millares_Well Timing" xfId="245"/>
    <cellStyle name="Model" xfId="246"/>
    <cellStyle name="moi" xfId="247"/>
    <cellStyle name="moi 2" xfId="248"/>
    <cellStyle name="moi 3" xfId="249"/>
    <cellStyle name="moi 4" xfId="250"/>
    <cellStyle name="moi_CAR evaluation" xfId="251"/>
    <cellStyle name="Moneda [0]_Well Timing" xfId="252"/>
    <cellStyle name="Moneda_Well Timing" xfId="253"/>
    <cellStyle name="Monétaire [0]_TARIFFS DB" xfId="254"/>
    <cellStyle name="Monétaire_TARIFFS DB" xfId="255"/>
    <cellStyle name="n" xfId="256"/>
    <cellStyle name="New Times Roman" xfId="257"/>
    <cellStyle name="no dec" xfId="258"/>
    <cellStyle name="Normal" xfId="0" builtinId="0"/>
    <cellStyle name="Normal - Style1" xfId="259"/>
    <cellStyle name="Normal 10" xfId="260"/>
    <cellStyle name="Normal 10 10" xfId="261"/>
    <cellStyle name="Normal 10 11" xfId="262"/>
    <cellStyle name="Normal 10 12" xfId="263"/>
    <cellStyle name="Normal 10 13" xfId="264"/>
    <cellStyle name="Normal 10 14" xfId="265"/>
    <cellStyle name="Normal 10 15" xfId="266"/>
    <cellStyle name="Normal 10 16" xfId="267"/>
    <cellStyle name="Normal 10 16 2" xfId="268"/>
    <cellStyle name="Normal 10 16 3" xfId="269"/>
    <cellStyle name="Normal 10 16 4" xfId="270"/>
    <cellStyle name="Normal 10 16 5" xfId="271"/>
    <cellStyle name="Normal 10 16 6" xfId="272"/>
    <cellStyle name="Normal 10 16 7" xfId="273"/>
    <cellStyle name="Normal 10 16 8" xfId="274"/>
    <cellStyle name="Normal 10 16 9" xfId="275"/>
    <cellStyle name="Normal 10 17" xfId="276"/>
    <cellStyle name="Normal 10 18" xfId="277"/>
    <cellStyle name="Normal 10 19" xfId="278"/>
    <cellStyle name="Normal 10 2" xfId="279"/>
    <cellStyle name="Normal 10 2 10" xfId="280"/>
    <cellStyle name="Normal 10 2 11" xfId="281"/>
    <cellStyle name="Normal 10 2 12" xfId="282"/>
    <cellStyle name="Normal 10 2 13" xfId="283"/>
    <cellStyle name="Normal 10 2 14" xfId="284"/>
    <cellStyle name="Normal 10 2 2" xfId="285"/>
    <cellStyle name="Normal 10 2 2 2" xfId="286"/>
    <cellStyle name="Normal 10 2 2 3" xfId="287"/>
    <cellStyle name="Normal 10 2 2 4" xfId="288"/>
    <cellStyle name="Normal 10 2 2 5" xfId="289"/>
    <cellStyle name="Normal 10 2 2 6" xfId="290"/>
    <cellStyle name="Normal 10 2 2 7" xfId="291"/>
    <cellStyle name="Normal 10 2 2 8" xfId="292"/>
    <cellStyle name="Normal 10 2 2 9" xfId="293"/>
    <cellStyle name="Normal 10 2 2_Sheet1" xfId="294"/>
    <cellStyle name="Normal 10 2 3" xfId="295"/>
    <cellStyle name="Normal 10 2 4" xfId="296"/>
    <cellStyle name="Normal 10 2 5" xfId="297"/>
    <cellStyle name="Normal 10 2 6" xfId="298"/>
    <cellStyle name="Normal 10 2 7" xfId="299"/>
    <cellStyle name="Normal 10 2 8" xfId="300"/>
    <cellStyle name="Normal 10 2 9" xfId="301"/>
    <cellStyle name="Normal 10 20" xfId="302"/>
    <cellStyle name="Normal 10 21" xfId="303"/>
    <cellStyle name="Normal 10 22" xfId="304"/>
    <cellStyle name="Normal 10 23" xfId="305"/>
    <cellStyle name="Normal 10 24" xfId="306"/>
    <cellStyle name="Normal 10 25" xfId="307"/>
    <cellStyle name="Normal 10 26" xfId="308"/>
    <cellStyle name="Normal 10 27" xfId="309"/>
    <cellStyle name="Normal 10 3" xfId="310"/>
    <cellStyle name="Normal 10 4" xfId="311"/>
    <cellStyle name="Normal 10 5" xfId="312"/>
    <cellStyle name="Normal 10 6" xfId="313"/>
    <cellStyle name="Normal 10 7" xfId="314"/>
    <cellStyle name="Normal 10 8" xfId="315"/>
    <cellStyle name="Normal 10 9" xfId="316"/>
    <cellStyle name="Normal 10_Sheet1" xfId="317"/>
    <cellStyle name="Normal 11" xfId="318"/>
    <cellStyle name="Normal 11 10" xfId="319"/>
    <cellStyle name="Normal 11 11" xfId="320"/>
    <cellStyle name="Normal 11 12" xfId="321"/>
    <cellStyle name="Normal 11 13" xfId="322"/>
    <cellStyle name="Normal 11 14" xfId="323"/>
    <cellStyle name="Normal 11 15" xfId="324"/>
    <cellStyle name="Normal 11 16" xfId="325"/>
    <cellStyle name="Normal 11 16 2" xfId="326"/>
    <cellStyle name="Normal 11 16 3" xfId="327"/>
    <cellStyle name="Normal 11 16 4" xfId="328"/>
    <cellStyle name="Normal 11 16 5" xfId="329"/>
    <cellStyle name="Normal 11 16 6" xfId="330"/>
    <cellStyle name="Normal 11 16 7" xfId="331"/>
    <cellStyle name="Normal 11 16 8" xfId="332"/>
    <cellStyle name="Normal 11 16 9" xfId="333"/>
    <cellStyle name="Normal 11 17" xfId="334"/>
    <cellStyle name="Normal 11 18" xfId="335"/>
    <cellStyle name="Normal 11 19" xfId="336"/>
    <cellStyle name="Normal 11 2" xfId="337"/>
    <cellStyle name="Normal 11 2 10" xfId="338"/>
    <cellStyle name="Normal 11 2 11" xfId="339"/>
    <cellStyle name="Normal 11 2 12" xfId="340"/>
    <cellStyle name="Normal 11 2 13" xfId="341"/>
    <cellStyle name="Normal 11 2 14" xfId="342"/>
    <cellStyle name="Normal 11 2 2" xfId="343"/>
    <cellStyle name="Normal 11 2 2 2" xfId="344"/>
    <cellStyle name="Normal 11 2 2 3" xfId="345"/>
    <cellStyle name="Normal 11 2 2 4" xfId="346"/>
    <cellStyle name="Normal 11 2 2 5" xfId="347"/>
    <cellStyle name="Normal 11 2 2 6" xfId="348"/>
    <cellStyle name="Normal 11 2 2 7" xfId="349"/>
    <cellStyle name="Normal 11 2 2 8" xfId="350"/>
    <cellStyle name="Normal 11 2 2 9" xfId="351"/>
    <cellStyle name="Normal 11 2 2_Sheet1" xfId="352"/>
    <cellStyle name="Normal 11 2 3" xfId="353"/>
    <cellStyle name="Normal 11 2 4" xfId="354"/>
    <cellStyle name="Normal 11 2 5" xfId="355"/>
    <cellStyle name="Normal 11 2 6" xfId="356"/>
    <cellStyle name="Normal 11 2 7" xfId="357"/>
    <cellStyle name="Normal 11 2 8" xfId="358"/>
    <cellStyle name="Normal 11 2 9" xfId="359"/>
    <cellStyle name="Normal 11 20" xfId="360"/>
    <cellStyle name="Normal 11 21" xfId="361"/>
    <cellStyle name="Normal 11 22" xfId="362"/>
    <cellStyle name="Normal 11 23" xfId="363"/>
    <cellStyle name="Normal 11 24" xfId="364"/>
    <cellStyle name="Normal 11 25" xfId="365"/>
    <cellStyle name="Normal 11 26" xfId="366"/>
    <cellStyle name="Normal 11 27" xfId="367"/>
    <cellStyle name="Normal 11 3" xfId="368"/>
    <cellStyle name="Normal 11 4" xfId="369"/>
    <cellStyle name="Normal 11 5" xfId="370"/>
    <cellStyle name="Normal 11 6" xfId="371"/>
    <cellStyle name="Normal 11 7" xfId="372"/>
    <cellStyle name="Normal 11 8" xfId="373"/>
    <cellStyle name="Normal 11 9" xfId="374"/>
    <cellStyle name="Normal 11_Sheet1" xfId="375"/>
    <cellStyle name="Normal 12" xfId="376"/>
    <cellStyle name="Normal 12 10" xfId="377"/>
    <cellStyle name="Normal 12 11" xfId="378"/>
    <cellStyle name="Normal 12 12" xfId="379"/>
    <cellStyle name="Normal 12 13" xfId="380"/>
    <cellStyle name="Normal 12 14" xfId="381"/>
    <cellStyle name="Normal 12 15" xfId="382"/>
    <cellStyle name="Normal 12 16" xfId="383"/>
    <cellStyle name="Normal 12 16 2" xfId="384"/>
    <cellStyle name="Normal 12 16 3" xfId="385"/>
    <cellStyle name="Normal 12 16 4" xfId="386"/>
    <cellStyle name="Normal 12 16 5" xfId="387"/>
    <cellStyle name="Normal 12 16 6" xfId="388"/>
    <cellStyle name="Normal 12 16 7" xfId="389"/>
    <cellStyle name="Normal 12 16 8" xfId="390"/>
    <cellStyle name="Normal 12 16 9" xfId="391"/>
    <cellStyle name="Normal 12 17" xfId="392"/>
    <cellStyle name="Normal 12 18" xfId="393"/>
    <cellStyle name="Normal 12 19" xfId="394"/>
    <cellStyle name="Normal 12 2" xfId="395"/>
    <cellStyle name="Normal 12 2 10" xfId="396"/>
    <cellStyle name="Normal 12 2 11" xfId="397"/>
    <cellStyle name="Normal 12 2 12" xfId="398"/>
    <cellStyle name="Normal 12 2 13" xfId="399"/>
    <cellStyle name="Normal 12 2 14" xfId="400"/>
    <cellStyle name="Normal 12 2 2" xfId="401"/>
    <cellStyle name="Normal 12 2 2 2" xfId="402"/>
    <cellStyle name="Normal 12 2 2 3" xfId="403"/>
    <cellStyle name="Normal 12 2 2 4" xfId="404"/>
    <cellStyle name="Normal 12 2 2 5" xfId="405"/>
    <cellStyle name="Normal 12 2 2 6" xfId="406"/>
    <cellStyle name="Normal 12 2 2 7" xfId="407"/>
    <cellStyle name="Normal 12 2 2 8" xfId="408"/>
    <cellStyle name="Normal 12 2 2 9" xfId="409"/>
    <cellStyle name="Normal 12 2 2_Sheet1" xfId="410"/>
    <cellStyle name="Normal 12 2 3" xfId="411"/>
    <cellStyle name="Normal 12 2 4" xfId="412"/>
    <cellStyle name="Normal 12 2 5" xfId="413"/>
    <cellStyle name="Normal 12 2 6" xfId="414"/>
    <cellStyle name="Normal 12 2 7" xfId="415"/>
    <cellStyle name="Normal 12 2 8" xfId="416"/>
    <cellStyle name="Normal 12 2 9" xfId="417"/>
    <cellStyle name="Normal 12 20" xfId="418"/>
    <cellStyle name="Normal 12 21" xfId="419"/>
    <cellStyle name="Normal 12 22" xfId="420"/>
    <cellStyle name="Normal 12 23" xfId="421"/>
    <cellStyle name="Normal 12 24" xfId="422"/>
    <cellStyle name="Normal 12 25" xfId="423"/>
    <cellStyle name="Normal 12 26" xfId="424"/>
    <cellStyle name="Normal 12 27" xfId="425"/>
    <cellStyle name="Normal 12 3" xfId="426"/>
    <cellStyle name="Normal 12 4" xfId="427"/>
    <cellStyle name="Normal 12 5" xfId="428"/>
    <cellStyle name="Normal 12 6" xfId="429"/>
    <cellStyle name="Normal 12 7" xfId="430"/>
    <cellStyle name="Normal 12 8" xfId="431"/>
    <cellStyle name="Normal 12 9" xfId="432"/>
    <cellStyle name="Normal 12_Sheet1" xfId="433"/>
    <cellStyle name="Normal 13" xfId="434"/>
    <cellStyle name="Normal 13 10" xfId="435"/>
    <cellStyle name="Normal 13 11" xfId="436"/>
    <cellStyle name="Normal 13 12" xfId="437"/>
    <cellStyle name="Normal 13 13" xfId="438"/>
    <cellStyle name="Normal 13 14" xfId="439"/>
    <cellStyle name="Normal 13 2" xfId="440"/>
    <cellStyle name="Normal 13 2 2" xfId="441"/>
    <cellStyle name="Normal 13 2 3" xfId="442"/>
    <cellStyle name="Normal 13 2 4" xfId="443"/>
    <cellStyle name="Normal 13 2 5" xfId="444"/>
    <cellStyle name="Normal 13 2 6" xfId="445"/>
    <cellStyle name="Normal 13 2 7" xfId="446"/>
    <cellStyle name="Normal 13 2 8" xfId="447"/>
    <cellStyle name="Normal 13 2 9" xfId="448"/>
    <cellStyle name="Normal 13 3" xfId="449"/>
    <cellStyle name="Normal 13 4" xfId="450"/>
    <cellStyle name="Normal 13 5" xfId="451"/>
    <cellStyle name="Normal 13 6" xfId="452"/>
    <cellStyle name="Normal 13 7" xfId="453"/>
    <cellStyle name="Normal 13 8" xfId="454"/>
    <cellStyle name="Normal 13 9" xfId="455"/>
    <cellStyle name="Normal 13_Sheet1" xfId="456"/>
    <cellStyle name="Normal 14" xfId="457"/>
    <cellStyle name="Normal 15" xfId="458"/>
    <cellStyle name="Normal 16" xfId="459"/>
    <cellStyle name="Normal 17" xfId="460"/>
    <cellStyle name="Normal 18" xfId="461"/>
    <cellStyle name="Normal 19" xfId="462"/>
    <cellStyle name="Normal 2" xfId="463"/>
    <cellStyle name="Normal 2 10" xfId="464"/>
    <cellStyle name="Normal 2 10 10" xfId="465"/>
    <cellStyle name="Normal 2 10 11" xfId="466"/>
    <cellStyle name="Normal 2 10 12" xfId="467"/>
    <cellStyle name="Normal 2 10 13" xfId="468"/>
    <cellStyle name="Normal 2 10 14" xfId="469"/>
    <cellStyle name="Normal 2 10 15" xfId="470"/>
    <cellStyle name="Normal 2 10 16" xfId="471"/>
    <cellStyle name="Normal 2 10 16 2" xfId="472"/>
    <cellStyle name="Normal 2 10 16 3" xfId="473"/>
    <cellStyle name="Normal 2 10 16 4" xfId="474"/>
    <cellStyle name="Normal 2 10 16 5" xfId="475"/>
    <cellStyle name="Normal 2 10 16 6" xfId="476"/>
    <cellStyle name="Normal 2 10 16 7" xfId="477"/>
    <cellStyle name="Normal 2 10 16 8" xfId="478"/>
    <cellStyle name="Normal 2 10 16 9" xfId="479"/>
    <cellStyle name="Normal 2 10 17" xfId="480"/>
    <cellStyle name="Normal 2 10 18" xfId="481"/>
    <cellStyle name="Normal 2 10 19" xfId="482"/>
    <cellStyle name="Normal 2 10 2" xfId="483"/>
    <cellStyle name="Normal 2 10 2 10" xfId="484"/>
    <cellStyle name="Normal 2 10 2 11" xfId="485"/>
    <cellStyle name="Normal 2 10 2 12" xfId="486"/>
    <cellStyle name="Normal 2 10 2 13" xfId="487"/>
    <cellStyle name="Normal 2 10 2 14" xfId="488"/>
    <cellStyle name="Normal 2 10 2 2" xfId="489"/>
    <cellStyle name="Normal 2 10 2 2 2" xfId="490"/>
    <cellStyle name="Normal 2 10 2 2 3" xfId="491"/>
    <cellStyle name="Normal 2 10 2 2 4" xfId="492"/>
    <cellStyle name="Normal 2 10 2 2 5" xfId="493"/>
    <cellStyle name="Normal 2 10 2 2 6" xfId="494"/>
    <cellStyle name="Normal 2 10 2 2 7" xfId="495"/>
    <cellStyle name="Normal 2 10 2 2 8" xfId="496"/>
    <cellStyle name="Normal 2 10 2 2 9" xfId="497"/>
    <cellStyle name="Normal 2 10 2 3" xfId="498"/>
    <cellStyle name="Normal 2 10 2 4" xfId="499"/>
    <cellStyle name="Normal 2 10 2 5" xfId="500"/>
    <cellStyle name="Normal 2 10 2 6" xfId="501"/>
    <cellStyle name="Normal 2 10 2 7" xfId="502"/>
    <cellStyle name="Normal 2 10 2 8" xfId="503"/>
    <cellStyle name="Normal 2 10 2 9" xfId="504"/>
    <cellStyle name="Normal 2 10 20" xfId="505"/>
    <cellStyle name="Normal 2 10 21" xfId="506"/>
    <cellStyle name="Normal 2 10 22" xfId="507"/>
    <cellStyle name="Normal 2 10 23" xfId="508"/>
    <cellStyle name="Normal 2 10 24" xfId="509"/>
    <cellStyle name="Normal 2 10 25" xfId="510"/>
    <cellStyle name="Normal 2 10 26" xfId="511"/>
    <cellStyle name="Normal 2 10 27" xfId="512"/>
    <cellStyle name="Normal 2 10 3" xfId="513"/>
    <cellStyle name="Normal 2 10 4" xfId="514"/>
    <cellStyle name="Normal 2 10 5" xfId="515"/>
    <cellStyle name="Normal 2 10 6" xfId="516"/>
    <cellStyle name="Normal 2 10 7" xfId="517"/>
    <cellStyle name="Normal 2 10 8" xfId="518"/>
    <cellStyle name="Normal 2 10 9" xfId="519"/>
    <cellStyle name="Normal 2 11" xfId="520"/>
    <cellStyle name="Normal 2 11 10" xfId="521"/>
    <cellStyle name="Normal 2 11 11" xfId="522"/>
    <cellStyle name="Normal 2 11 12" xfId="523"/>
    <cellStyle name="Normal 2 11 13" xfId="524"/>
    <cellStyle name="Normal 2 11 14" xfId="525"/>
    <cellStyle name="Normal 2 11 15" xfId="526"/>
    <cellStyle name="Normal 2 11 16" xfId="527"/>
    <cellStyle name="Normal 2 11 16 2" xfId="528"/>
    <cellStyle name="Normal 2 11 16 3" xfId="529"/>
    <cellStyle name="Normal 2 11 16 4" xfId="530"/>
    <cellStyle name="Normal 2 11 16 5" xfId="531"/>
    <cellStyle name="Normal 2 11 16 6" xfId="532"/>
    <cellStyle name="Normal 2 11 16 7" xfId="533"/>
    <cellStyle name="Normal 2 11 16 8" xfId="534"/>
    <cellStyle name="Normal 2 11 16 9" xfId="535"/>
    <cellStyle name="Normal 2 11 17" xfId="536"/>
    <cellStyle name="Normal 2 11 18" xfId="537"/>
    <cellStyle name="Normal 2 11 19" xfId="538"/>
    <cellStyle name="Normal 2 11 2" xfId="539"/>
    <cellStyle name="Normal 2 11 2 10" xfId="540"/>
    <cellStyle name="Normal 2 11 2 11" xfId="541"/>
    <cellStyle name="Normal 2 11 2 12" xfId="542"/>
    <cellStyle name="Normal 2 11 2 13" xfId="543"/>
    <cellStyle name="Normal 2 11 2 14" xfId="544"/>
    <cellStyle name="Normal 2 11 2 2" xfId="545"/>
    <cellStyle name="Normal 2 11 2 2 2" xfId="546"/>
    <cellStyle name="Normal 2 11 2 2 3" xfId="547"/>
    <cellStyle name="Normal 2 11 2 2 4" xfId="548"/>
    <cellStyle name="Normal 2 11 2 2 5" xfId="549"/>
    <cellStyle name="Normal 2 11 2 2 6" xfId="550"/>
    <cellStyle name="Normal 2 11 2 2 7" xfId="551"/>
    <cellStyle name="Normal 2 11 2 2 8" xfId="552"/>
    <cellStyle name="Normal 2 11 2 2 9" xfId="553"/>
    <cellStyle name="Normal 2 11 2 3" xfId="554"/>
    <cellStyle name="Normal 2 11 2 4" xfId="555"/>
    <cellStyle name="Normal 2 11 2 5" xfId="556"/>
    <cellStyle name="Normal 2 11 2 6" xfId="557"/>
    <cellStyle name="Normal 2 11 2 7" xfId="558"/>
    <cellStyle name="Normal 2 11 2 8" xfId="559"/>
    <cellStyle name="Normal 2 11 2 9" xfId="560"/>
    <cellStyle name="Normal 2 11 20" xfId="561"/>
    <cellStyle name="Normal 2 11 21" xfId="562"/>
    <cellStyle name="Normal 2 11 22" xfId="563"/>
    <cellStyle name="Normal 2 11 23" xfId="564"/>
    <cellStyle name="Normal 2 11 24" xfId="565"/>
    <cellStyle name="Normal 2 11 25" xfId="566"/>
    <cellStyle name="Normal 2 11 26" xfId="567"/>
    <cellStyle name="Normal 2 11 27" xfId="568"/>
    <cellStyle name="Normal 2 11 3" xfId="569"/>
    <cellStyle name="Normal 2 11 4" xfId="570"/>
    <cellStyle name="Normal 2 11 5" xfId="571"/>
    <cellStyle name="Normal 2 11 6" xfId="572"/>
    <cellStyle name="Normal 2 11 7" xfId="573"/>
    <cellStyle name="Normal 2 11 8" xfId="574"/>
    <cellStyle name="Normal 2 11 9" xfId="575"/>
    <cellStyle name="Normal 2 12" xfId="576"/>
    <cellStyle name="Normal 2 12 10" xfId="577"/>
    <cellStyle name="Normal 2 12 11" xfId="578"/>
    <cellStyle name="Normal 2 12 12" xfId="579"/>
    <cellStyle name="Normal 2 12 13" xfId="580"/>
    <cellStyle name="Normal 2 12 14" xfId="581"/>
    <cellStyle name="Normal 2 12 15" xfId="582"/>
    <cellStyle name="Normal 2 12 16" xfId="583"/>
    <cellStyle name="Normal 2 12 16 2" xfId="584"/>
    <cellStyle name="Normal 2 12 16 3" xfId="585"/>
    <cellStyle name="Normal 2 12 16 4" xfId="586"/>
    <cellStyle name="Normal 2 12 16 5" xfId="587"/>
    <cellStyle name="Normal 2 12 16 6" xfId="588"/>
    <cellStyle name="Normal 2 12 16 7" xfId="589"/>
    <cellStyle name="Normal 2 12 16 8" xfId="590"/>
    <cellStyle name="Normal 2 12 16 9" xfId="591"/>
    <cellStyle name="Normal 2 12 17" xfId="592"/>
    <cellStyle name="Normal 2 12 18" xfId="593"/>
    <cellStyle name="Normal 2 12 19" xfId="594"/>
    <cellStyle name="Normal 2 12 2" xfId="595"/>
    <cellStyle name="Normal 2 12 2 10" xfId="596"/>
    <cellStyle name="Normal 2 12 2 11" xfId="597"/>
    <cellStyle name="Normal 2 12 2 12" xfId="598"/>
    <cellStyle name="Normal 2 12 2 13" xfId="599"/>
    <cellStyle name="Normal 2 12 2 14" xfId="600"/>
    <cellStyle name="Normal 2 12 2 2" xfId="601"/>
    <cellStyle name="Normal 2 12 2 2 2" xfId="602"/>
    <cellStyle name="Normal 2 12 2 2 3" xfId="603"/>
    <cellStyle name="Normal 2 12 2 2 4" xfId="604"/>
    <cellStyle name="Normal 2 12 2 2 5" xfId="605"/>
    <cellStyle name="Normal 2 12 2 2 6" xfId="606"/>
    <cellStyle name="Normal 2 12 2 2 7" xfId="607"/>
    <cellStyle name="Normal 2 12 2 2 8" xfId="608"/>
    <cellStyle name="Normal 2 12 2 2 9" xfId="609"/>
    <cellStyle name="Normal 2 12 2 3" xfId="610"/>
    <cellStyle name="Normal 2 12 2 4" xfId="611"/>
    <cellStyle name="Normal 2 12 2 5" xfId="612"/>
    <cellStyle name="Normal 2 12 2 6" xfId="613"/>
    <cellStyle name="Normal 2 12 2 7" xfId="614"/>
    <cellStyle name="Normal 2 12 2 8" xfId="615"/>
    <cellStyle name="Normal 2 12 2 9" xfId="616"/>
    <cellStyle name="Normal 2 12 20" xfId="617"/>
    <cellStyle name="Normal 2 12 21" xfId="618"/>
    <cellStyle name="Normal 2 12 22" xfId="619"/>
    <cellStyle name="Normal 2 12 23" xfId="620"/>
    <cellStyle name="Normal 2 12 24" xfId="621"/>
    <cellStyle name="Normal 2 12 25" xfId="622"/>
    <cellStyle name="Normal 2 12 26" xfId="623"/>
    <cellStyle name="Normal 2 12 27" xfId="624"/>
    <cellStyle name="Normal 2 12 3" xfId="625"/>
    <cellStyle name="Normal 2 12 4" xfId="626"/>
    <cellStyle name="Normal 2 12 5" xfId="627"/>
    <cellStyle name="Normal 2 12 6" xfId="628"/>
    <cellStyle name="Normal 2 12 7" xfId="629"/>
    <cellStyle name="Normal 2 12 8" xfId="630"/>
    <cellStyle name="Normal 2 12 9" xfId="631"/>
    <cellStyle name="Normal 2 13" xfId="632"/>
    <cellStyle name="Normal 2 13 10" xfId="633"/>
    <cellStyle name="Normal 2 13 11" xfId="634"/>
    <cellStyle name="Normal 2 13 12" xfId="635"/>
    <cellStyle name="Normal 2 13 13" xfId="636"/>
    <cellStyle name="Normal 2 13 14" xfId="637"/>
    <cellStyle name="Normal 2 13 15" xfId="638"/>
    <cellStyle name="Normal 2 13 16" xfId="639"/>
    <cellStyle name="Normal 2 13 16 2" xfId="640"/>
    <cellStyle name="Normal 2 13 16 3" xfId="641"/>
    <cellStyle name="Normal 2 13 16 4" xfId="642"/>
    <cellStyle name="Normal 2 13 16 5" xfId="643"/>
    <cellStyle name="Normal 2 13 16 6" xfId="644"/>
    <cellStyle name="Normal 2 13 16 7" xfId="645"/>
    <cellStyle name="Normal 2 13 16 8" xfId="646"/>
    <cellStyle name="Normal 2 13 16 9" xfId="647"/>
    <cellStyle name="Normal 2 13 17" xfId="648"/>
    <cellStyle name="Normal 2 13 18" xfId="649"/>
    <cellStyle name="Normal 2 13 19" xfId="650"/>
    <cellStyle name="Normal 2 13 2" xfId="651"/>
    <cellStyle name="Normal 2 13 2 10" xfId="652"/>
    <cellStyle name="Normal 2 13 2 11" xfId="653"/>
    <cellStyle name="Normal 2 13 2 12" xfId="654"/>
    <cellStyle name="Normal 2 13 2 13" xfId="655"/>
    <cellStyle name="Normal 2 13 2 14" xfId="656"/>
    <cellStyle name="Normal 2 13 2 2" xfId="657"/>
    <cellStyle name="Normal 2 13 2 2 2" xfId="658"/>
    <cellStyle name="Normal 2 13 2 2 3" xfId="659"/>
    <cellStyle name="Normal 2 13 2 2 4" xfId="660"/>
    <cellStyle name="Normal 2 13 2 2 5" xfId="661"/>
    <cellStyle name="Normal 2 13 2 2 6" xfId="662"/>
    <cellStyle name="Normal 2 13 2 2 7" xfId="663"/>
    <cellStyle name="Normal 2 13 2 2 8" xfId="664"/>
    <cellStyle name="Normal 2 13 2 2 9" xfId="665"/>
    <cellStyle name="Normal 2 13 2 3" xfId="666"/>
    <cellStyle name="Normal 2 13 2 4" xfId="667"/>
    <cellStyle name="Normal 2 13 2 5" xfId="668"/>
    <cellStyle name="Normal 2 13 2 6" xfId="669"/>
    <cellStyle name="Normal 2 13 2 7" xfId="670"/>
    <cellStyle name="Normal 2 13 2 8" xfId="671"/>
    <cellStyle name="Normal 2 13 2 9" xfId="672"/>
    <cellStyle name="Normal 2 13 20" xfId="673"/>
    <cellStyle name="Normal 2 13 21" xfId="674"/>
    <cellStyle name="Normal 2 13 22" xfId="675"/>
    <cellStyle name="Normal 2 13 23" xfId="676"/>
    <cellStyle name="Normal 2 13 24" xfId="677"/>
    <cellStyle name="Normal 2 13 25" xfId="678"/>
    <cellStyle name="Normal 2 13 26" xfId="679"/>
    <cellStyle name="Normal 2 13 27" xfId="680"/>
    <cellStyle name="Normal 2 13 3" xfId="681"/>
    <cellStyle name="Normal 2 13 4" xfId="682"/>
    <cellStyle name="Normal 2 13 5" xfId="683"/>
    <cellStyle name="Normal 2 13 6" xfId="684"/>
    <cellStyle name="Normal 2 13 7" xfId="685"/>
    <cellStyle name="Normal 2 13 8" xfId="686"/>
    <cellStyle name="Normal 2 13 9" xfId="687"/>
    <cellStyle name="Normal 2 14" xfId="688"/>
    <cellStyle name="Normal 2 14 10" xfId="689"/>
    <cellStyle name="Normal 2 14 11" xfId="690"/>
    <cellStyle name="Normal 2 14 12" xfId="691"/>
    <cellStyle name="Normal 2 14 13" xfId="692"/>
    <cellStyle name="Normal 2 14 14" xfId="693"/>
    <cellStyle name="Normal 2 14 2" xfId="694"/>
    <cellStyle name="Normal 2 14 2 2" xfId="695"/>
    <cellStyle name="Normal 2 14 2 3" xfId="696"/>
    <cellStyle name="Normal 2 14 2 4" xfId="697"/>
    <cellStyle name="Normal 2 14 2 5" xfId="698"/>
    <cellStyle name="Normal 2 14 2 6" xfId="699"/>
    <cellStyle name="Normal 2 14 2 7" xfId="700"/>
    <cellStyle name="Normal 2 14 2 8" xfId="701"/>
    <cellStyle name="Normal 2 14 2 9" xfId="702"/>
    <cellStyle name="Normal 2 14 2_Sheet1" xfId="703"/>
    <cellStyle name="Normal 2 14 3" xfId="704"/>
    <cellStyle name="Normal 2 14 4" xfId="705"/>
    <cellStyle name="Normal 2 14 5" xfId="706"/>
    <cellStyle name="Normal 2 14 6" xfId="707"/>
    <cellStyle name="Normal 2 14 7" xfId="708"/>
    <cellStyle name="Normal 2 14 8" xfId="709"/>
    <cellStyle name="Normal 2 14 9" xfId="710"/>
    <cellStyle name="Normal 2 15" xfId="711"/>
    <cellStyle name="Normal 2 16" xfId="712"/>
    <cellStyle name="Normal 2 17" xfId="713"/>
    <cellStyle name="Normal 2 18" xfId="714"/>
    <cellStyle name="Normal 2 19" xfId="715"/>
    <cellStyle name="Normal 2 2" xfId="716"/>
    <cellStyle name="Normal 2 2 10" xfId="717"/>
    <cellStyle name="Normal 2 2 11" xfId="718"/>
    <cellStyle name="Normal 2 2 12" xfId="719"/>
    <cellStyle name="Normal 2 2 13" xfId="720"/>
    <cellStyle name="Normal 2 2 14" xfId="721"/>
    <cellStyle name="Normal 2 2 15" xfId="722"/>
    <cellStyle name="Normal 2 2 16" xfId="723"/>
    <cellStyle name="Normal 2 2 17" xfId="724"/>
    <cellStyle name="Normal 2 2 18" xfId="725"/>
    <cellStyle name="Normal 2 2 19" xfId="726"/>
    <cellStyle name="Normal 2 2 2" xfId="727"/>
    <cellStyle name="Normal 2 2 2 10" xfId="728"/>
    <cellStyle name="Normal 2 2 2 11" xfId="729"/>
    <cellStyle name="Normal 2 2 2 12" xfId="730"/>
    <cellStyle name="Normal 2 2 2 13" xfId="731"/>
    <cellStyle name="Normal 2 2 2 14" xfId="732"/>
    <cellStyle name="Normal 2 2 2 2" xfId="733"/>
    <cellStyle name="Normal 2 2 2 2 2" xfId="734"/>
    <cellStyle name="Normal 2 2 2 2 3" xfId="735"/>
    <cellStyle name="Normal 2 2 2 2 4" xfId="736"/>
    <cellStyle name="Normal 2 2 2 2 5" xfId="737"/>
    <cellStyle name="Normal 2 2 2 2 6" xfId="738"/>
    <cellStyle name="Normal 2 2 2 2 7" xfId="739"/>
    <cellStyle name="Normal 2 2 2 2 8" xfId="740"/>
    <cellStyle name="Normal 2 2 2 2 9" xfId="741"/>
    <cellStyle name="Normal 2 2 2 3" xfId="742"/>
    <cellStyle name="Normal 2 2 2 4" xfId="743"/>
    <cellStyle name="Normal 2 2 2 5" xfId="744"/>
    <cellStyle name="Normal 2 2 2 6" xfId="745"/>
    <cellStyle name="Normal 2 2 2 7" xfId="746"/>
    <cellStyle name="Normal 2 2 2 8" xfId="747"/>
    <cellStyle name="Normal 2 2 2 9" xfId="748"/>
    <cellStyle name="Normal 2 2 20" xfId="749"/>
    <cellStyle name="Normal 2 2 21" xfId="750"/>
    <cellStyle name="Normal 2 2 22" xfId="751"/>
    <cellStyle name="Normal 2 2 23" xfId="752"/>
    <cellStyle name="Normal 2 2 24" xfId="753"/>
    <cellStyle name="Normal 2 2 25" xfId="754"/>
    <cellStyle name="Normal 2 2 26" xfId="755"/>
    <cellStyle name="Normal 2 2 27" xfId="756"/>
    <cellStyle name="Normal 2 2 28" xfId="757"/>
    <cellStyle name="Normal 2 2 29" xfId="758"/>
    <cellStyle name="Normal 2 2 3" xfId="759"/>
    <cellStyle name="Normal 2 2 30" xfId="760"/>
    <cellStyle name="Normal 2 2 31" xfId="761"/>
    <cellStyle name="Normal 2 2 32" xfId="762"/>
    <cellStyle name="Normal 2 2 33" xfId="763"/>
    <cellStyle name="Normal 2 2 34" xfId="764"/>
    <cellStyle name="Normal 2 2 35" xfId="765"/>
    <cellStyle name="Normal 2 2 36" xfId="766"/>
    <cellStyle name="Normal 2 2 37" xfId="767"/>
    <cellStyle name="Normal 2 2 37 2" xfId="768"/>
    <cellStyle name="Normal 2 2 37 3" xfId="769"/>
    <cellStyle name="Normal 2 2 37 4" xfId="770"/>
    <cellStyle name="Normal 2 2 37 5" xfId="771"/>
    <cellStyle name="Normal 2 2 37 6" xfId="772"/>
    <cellStyle name="Normal 2 2 37 7" xfId="773"/>
    <cellStyle name="Normal 2 2 37 8" xfId="774"/>
    <cellStyle name="Normal 2 2 37 9" xfId="775"/>
    <cellStyle name="Normal 2 2 38" xfId="776"/>
    <cellStyle name="Normal 2 2 39" xfId="777"/>
    <cellStyle name="Normal 2 2 4" xfId="778"/>
    <cellStyle name="Normal 2 2 40" xfId="779"/>
    <cellStyle name="Normal 2 2 41" xfId="780"/>
    <cellStyle name="Normal 2 2 42" xfId="781"/>
    <cellStyle name="Normal 2 2 43" xfId="782"/>
    <cellStyle name="Normal 2 2 44" xfId="783"/>
    <cellStyle name="Normal 2 2 45" xfId="784"/>
    <cellStyle name="Normal 2 2 46" xfId="785"/>
    <cellStyle name="Normal 2 2 47" xfId="786"/>
    <cellStyle name="Normal 2 2 48" xfId="787"/>
    <cellStyle name="Normal 2 2 5" xfId="788"/>
    <cellStyle name="Normal 2 2 6" xfId="789"/>
    <cellStyle name="Normal 2 2 7" xfId="790"/>
    <cellStyle name="Normal 2 2 8" xfId="791"/>
    <cellStyle name="Normal 2 2 9" xfId="792"/>
    <cellStyle name="Normal 2 2_ C13_Coding creation.Bud.effort" xfId="793"/>
    <cellStyle name="Normal 2 20" xfId="794"/>
    <cellStyle name="Normal 2 21" xfId="795"/>
    <cellStyle name="Normal 2 22" xfId="796"/>
    <cellStyle name="Normal 2 23" xfId="797"/>
    <cellStyle name="Normal 2 24" xfId="798"/>
    <cellStyle name="Normal 2 25" xfId="799"/>
    <cellStyle name="Normal 2 26" xfId="800"/>
    <cellStyle name="Normal 2 27" xfId="801"/>
    <cellStyle name="Normal 2 28" xfId="802"/>
    <cellStyle name="Normal 2 29" xfId="803"/>
    <cellStyle name="Normal 2 3" xfId="804"/>
    <cellStyle name="Normal 2 3 10" xfId="805"/>
    <cellStyle name="Normal 2 3 11" xfId="806"/>
    <cellStyle name="Normal 2 3 12" xfId="807"/>
    <cellStyle name="Normal 2 3 13" xfId="808"/>
    <cellStyle name="Normal 2 3 14" xfId="809"/>
    <cellStyle name="Normal 2 3 15" xfId="810"/>
    <cellStyle name="Normal 2 3 16" xfId="811"/>
    <cellStyle name="Normal 2 3 17" xfId="812"/>
    <cellStyle name="Normal 2 3 18" xfId="813"/>
    <cellStyle name="Normal 2 3 19" xfId="814"/>
    <cellStyle name="Normal 2 3 2" xfId="815"/>
    <cellStyle name="Normal 2 3 2 10" xfId="816"/>
    <cellStyle name="Normal 2 3 2 11" xfId="817"/>
    <cellStyle name="Normal 2 3 2 12" xfId="818"/>
    <cellStyle name="Normal 2 3 2 13" xfId="819"/>
    <cellStyle name="Normal 2 3 2 14" xfId="820"/>
    <cellStyle name="Normal 2 3 2 2" xfId="821"/>
    <cellStyle name="Normal 2 3 2 2 2" xfId="822"/>
    <cellStyle name="Normal 2 3 2 2 3" xfId="823"/>
    <cellStyle name="Normal 2 3 2 2 4" xfId="824"/>
    <cellStyle name="Normal 2 3 2 2 5" xfId="825"/>
    <cellStyle name="Normal 2 3 2 2 6" xfId="826"/>
    <cellStyle name="Normal 2 3 2 2 7" xfId="827"/>
    <cellStyle name="Normal 2 3 2 2 8" xfId="828"/>
    <cellStyle name="Normal 2 3 2 2 9" xfId="829"/>
    <cellStyle name="Normal 2 3 2 3" xfId="830"/>
    <cellStyle name="Normal 2 3 2 4" xfId="831"/>
    <cellStyle name="Normal 2 3 2 5" xfId="832"/>
    <cellStyle name="Normal 2 3 2 6" xfId="833"/>
    <cellStyle name="Normal 2 3 2 7" xfId="834"/>
    <cellStyle name="Normal 2 3 2 8" xfId="835"/>
    <cellStyle name="Normal 2 3 2 9" xfId="836"/>
    <cellStyle name="Normal 2 3 20" xfId="837"/>
    <cellStyle name="Normal 2 3 21" xfId="838"/>
    <cellStyle name="Normal 2 3 22" xfId="839"/>
    <cellStyle name="Normal 2 3 23" xfId="840"/>
    <cellStyle name="Normal 2 3 24" xfId="841"/>
    <cellStyle name="Normal 2 3 25" xfId="842"/>
    <cellStyle name="Normal 2 3 26" xfId="843"/>
    <cellStyle name="Normal 2 3 27" xfId="844"/>
    <cellStyle name="Normal 2 3 28" xfId="845"/>
    <cellStyle name="Normal 2 3 29" xfId="846"/>
    <cellStyle name="Normal 2 3 3" xfId="847"/>
    <cellStyle name="Normal 2 3 30" xfId="848"/>
    <cellStyle name="Normal 2 3 31" xfId="849"/>
    <cellStyle name="Normal 2 3 32" xfId="850"/>
    <cellStyle name="Normal 2 3 33" xfId="851"/>
    <cellStyle name="Normal 2 3 34" xfId="852"/>
    <cellStyle name="Normal 2 3 35" xfId="853"/>
    <cellStyle name="Normal 2 3 35 2" xfId="854"/>
    <cellStyle name="Normal 2 3 35 3" xfId="855"/>
    <cellStyle name="Normal 2 3 35 4" xfId="856"/>
    <cellStyle name="Normal 2 3 35 5" xfId="857"/>
    <cellStyle name="Normal 2 3 35 6" xfId="858"/>
    <cellStyle name="Normal 2 3 35 7" xfId="859"/>
    <cellStyle name="Normal 2 3 35 8" xfId="860"/>
    <cellStyle name="Normal 2 3 35 9" xfId="861"/>
    <cellStyle name="Normal 2 3 36" xfId="862"/>
    <cellStyle name="Normal 2 3 37" xfId="863"/>
    <cellStyle name="Normal 2 3 38" xfId="864"/>
    <cellStyle name="Normal 2 3 39" xfId="865"/>
    <cellStyle name="Normal 2 3 4" xfId="866"/>
    <cellStyle name="Normal 2 3 40" xfId="867"/>
    <cellStyle name="Normal 2 3 41" xfId="868"/>
    <cellStyle name="Normal 2 3 42" xfId="869"/>
    <cellStyle name="Normal 2 3 43" xfId="870"/>
    <cellStyle name="Normal 2 3 44" xfId="871"/>
    <cellStyle name="Normal 2 3 45" xfId="872"/>
    <cellStyle name="Normal 2 3 46" xfId="873"/>
    <cellStyle name="Normal 2 3 5" xfId="874"/>
    <cellStyle name="Normal 2 3 6" xfId="875"/>
    <cellStyle name="Normal 2 3 7" xfId="876"/>
    <cellStyle name="Normal 2 3 8" xfId="877"/>
    <cellStyle name="Normal 2 3 9" xfId="878"/>
    <cellStyle name="Normal 2 30" xfId="879"/>
    <cellStyle name="Normal 2 31" xfId="880"/>
    <cellStyle name="Normal 2 32" xfId="881"/>
    <cellStyle name="Normal 2 33" xfId="882"/>
    <cellStyle name="Normal 2 34" xfId="883"/>
    <cellStyle name="Normal 2 35" xfId="884"/>
    <cellStyle name="Normal 2 36" xfId="885"/>
    <cellStyle name="Normal 2 37" xfId="886"/>
    <cellStyle name="Normal 2 38" xfId="887"/>
    <cellStyle name="Normal 2 39" xfId="888"/>
    <cellStyle name="Normal 2 4" xfId="889"/>
    <cellStyle name="Normal 2 4 10" xfId="890"/>
    <cellStyle name="Normal 2 4 11" xfId="891"/>
    <cellStyle name="Normal 2 4 12" xfId="892"/>
    <cellStyle name="Normal 2 4 13" xfId="893"/>
    <cellStyle name="Normal 2 4 14" xfId="894"/>
    <cellStyle name="Normal 2 4 15" xfId="895"/>
    <cellStyle name="Normal 2 4 16" xfId="896"/>
    <cellStyle name="Normal 2 4 17" xfId="897"/>
    <cellStyle name="Normal 2 4 18" xfId="898"/>
    <cellStyle name="Normal 2 4 19" xfId="899"/>
    <cellStyle name="Normal 2 4 2" xfId="900"/>
    <cellStyle name="Normal 2 4 2 10" xfId="901"/>
    <cellStyle name="Normal 2 4 2 11" xfId="902"/>
    <cellStyle name="Normal 2 4 2 12" xfId="903"/>
    <cellStyle name="Normal 2 4 2 13" xfId="904"/>
    <cellStyle name="Normal 2 4 2 14" xfId="905"/>
    <cellStyle name="Normal 2 4 2 2" xfId="906"/>
    <cellStyle name="Normal 2 4 2 2 2" xfId="907"/>
    <cellStyle name="Normal 2 4 2 2 3" xfId="908"/>
    <cellStyle name="Normal 2 4 2 2 4" xfId="909"/>
    <cellStyle name="Normal 2 4 2 2 5" xfId="910"/>
    <cellStyle name="Normal 2 4 2 2 6" xfId="911"/>
    <cellStyle name="Normal 2 4 2 2 7" xfId="912"/>
    <cellStyle name="Normal 2 4 2 2 8" xfId="913"/>
    <cellStyle name="Normal 2 4 2 2 9" xfId="914"/>
    <cellStyle name="Normal 2 4 2 3" xfId="915"/>
    <cellStyle name="Normal 2 4 2 4" xfId="916"/>
    <cellStyle name="Normal 2 4 2 5" xfId="917"/>
    <cellStyle name="Normal 2 4 2 6" xfId="918"/>
    <cellStyle name="Normal 2 4 2 7" xfId="919"/>
    <cellStyle name="Normal 2 4 2 8" xfId="920"/>
    <cellStyle name="Normal 2 4 2 9" xfId="921"/>
    <cellStyle name="Normal 2 4 20" xfId="922"/>
    <cellStyle name="Normal 2 4 21" xfId="923"/>
    <cellStyle name="Normal 2 4 22" xfId="924"/>
    <cellStyle name="Normal 2 4 23" xfId="925"/>
    <cellStyle name="Normal 2 4 24" xfId="926"/>
    <cellStyle name="Normal 2 4 25" xfId="927"/>
    <cellStyle name="Normal 2 4 26" xfId="928"/>
    <cellStyle name="Normal 2 4 27" xfId="929"/>
    <cellStyle name="Normal 2 4 28" xfId="930"/>
    <cellStyle name="Normal 2 4 29" xfId="931"/>
    <cellStyle name="Normal 2 4 3" xfId="932"/>
    <cellStyle name="Normal 2 4 30" xfId="933"/>
    <cellStyle name="Normal 2 4 31" xfId="934"/>
    <cellStyle name="Normal 2 4 32" xfId="935"/>
    <cellStyle name="Normal 2 4 33" xfId="936"/>
    <cellStyle name="Normal 2 4 33 2" xfId="937"/>
    <cellStyle name="Normal 2 4 33 3" xfId="938"/>
    <cellStyle name="Normal 2 4 33 4" xfId="939"/>
    <cellStyle name="Normal 2 4 33 5" xfId="940"/>
    <cellStyle name="Normal 2 4 33 6" xfId="941"/>
    <cellStyle name="Normal 2 4 33 7" xfId="942"/>
    <cellStyle name="Normal 2 4 33 8" xfId="943"/>
    <cellStyle name="Normal 2 4 33 9" xfId="944"/>
    <cellStyle name="Normal 2 4 34" xfId="945"/>
    <cellStyle name="Normal 2 4 35" xfId="946"/>
    <cellStyle name="Normal 2 4 36" xfId="947"/>
    <cellStyle name="Normal 2 4 37" xfId="948"/>
    <cellStyle name="Normal 2 4 38" xfId="949"/>
    <cellStyle name="Normal 2 4 39" xfId="950"/>
    <cellStyle name="Normal 2 4 4" xfId="951"/>
    <cellStyle name="Normal 2 4 40" xfId="952"/>
    <cellStyle name="Normal 2 4 41" xfId="953"/>
    <cellStyle name="Normal 2 4 42" xfId="954"/>
    <cellStyle name="Normal 2 4 43" xfId="955"/>
    <cellStyle name="Normal 2 4 44" xfId="956"/>
    <cellStyle name="Normal 2 4 5" xfId="957"/>
    <cellStyle name="Normal 2 4 6" xfId="958"/>
    <cellStyle name="Normal 2 4 7" xfId="959"/>
    <cellStyle name="Normal 2 4 8" xfId="960"/>
    <cellStyle name="Normal 2 4 9" xfId="961"/>
    <cellStyle name="Normal 2 40" xfId="962"/>
    <cellStyle name="Normal 2 40 2" xfId="963"/>
    <cellStyle name="Normal 2 40 3" xfId="964"/>
    <cellStyle name="Normal 2 40 4" xfId="965"/>
    <cellStyle name="Normal 2 40 5" xfId="966"/>
    <cellStyle name="Normal 2 40 6" xfId="967"/>
    <cellStyle name="Normal 2 40 7" xfId="968"/>
    <cellStyle name="Normal 2 40 8" xfId="969"/>
    <cellStyle name="Normal 2 40 9" xfId="970"/>
    <cellStyle name="Normal 2 41" xfId="971"/>
    <cellStyle name="Normal 2 42" xfId="972"/>
    <cellStyle name="Normal 2 43" xfId="973"/>
    <cellStyle name="Normal 2 44" xfId="974"/>
    <cellStyle name="Normal 2 45" xfId="975"/>
    <cellStyle name="Normal 2 46" xfId="976"/>
    <cellStyle name="Normal 2 47" xfId="977"/>
    <cellStyle name="Normal 2 48" xfId="978"/>
    <cellStyle name="Normal 2 49" xfId="979"/>
    <cellStyle name="Normal 2 5" xfId="980"/>
    <cellStyle name="Normal 2 5 10" xfId="981"/>
    <cellStyle name="Normal 2 5 11" xfId="982"/>
    <cellStyle name="Normal 2 5 12" xfId="983"/>
    <cellStyle name="Normal 2 5 13" xfId="984"/>
    <cellStyle name="Normal 2 5 14" xfId="985"/>
    <cellStyle name="Normal 2 5 15" xfId="986"/>
    <cellStyle name="Normal 2 5 16" xfId="987"/>
    <cellStyle name="Normal 2 5 17" xfId="988"/>
    <cellStyle name="Normal 2 5 18" xfId="989"/>
    <cellStyle name="Normal 2 5 19" xfId="990"/>
    <cellStyle name="Normal 2 5 2" xfId="991"/>
    <cellStyle name="Normal 2 5 2 10" xfId="992"/>
    <cellStyle name="Normal 2 5 2 11" xfId="993"/>
    <cellStyle name="Normal 2 5 2 12" xfId="994"/>
    <cellStyle name="Normal 2 5 2 13" xfId="995"/>
    <cellStyle name="Normal 2 5 2 14" xfId="996"/>
    <cellStyle name="Normal 2 5 2 2" xfId="997"/>
    <cellStyle name="Normal 2 5 2 2 2" xfId="998"/>
    <cellStyle name="Normal 2 5 2 2 3" xfId="999"/>
    <cellStyle name="Normal 2 5 2 2 4" xfId="1000"/>
    <cellStyle name="Normal 2 5 2 2 5" xfId="1001"/>
    <cellStyle name="Normal 2 5 2 2 6" xfId="1002"/>
    <cellStyle name="Normal 2 5 2 2 7" xfId="1003"/>
    <cellStyle name="Normal 2 5 2 2 8" xfId="1004"/>
    <cellStyle name="Normal 2 5 2 2 9" xfId="1005"/>
    <cellStyle name="Normal 2 5 2 3" xfId="1006"/>
    <cellStyle name="Normal 2 5 2 4" xfId="1007"/>
    <cellStyle name="Normal 2 5 2 5" xfId="1008"/>
    <cellStyle name="Normal 2 5 2 6" xfId="1009"/>
    <cellStyle name="Normal 2 5 2 7" xfId="1010"/>
    <cellStyle name="Normal 2 5 2 8" xfId="1011"/>
    <cellStyle name="Normal 2 5 2 9" xfId="1012"/>
    <cellStyle name="Normal 2 5 20" xfId="1013"/>
    <cellStyle name="Normal 2 5 21" xfId="1014"/>
    <cellStyle name="Normal 2 5 22" xfId="1015"/>
    <cellStyle name="Normal 2 5 23" xfId="1016"/>
    <cellStyle name="Normal 2 5 24" xfId="1017"/>
    <cellStyle name="Normal 2 5 25" xfId="1018"/>
    <cellStyle name="Normal 2 5 26" xfId="1019"/>
    <cellStyle name="Normal 2 5 27" xfId="1020"/>
    <cellStyle name="Normal 2 5 28" xfId="1021"/>
    <cellStyle name="Normal 2 5 29" xfId="1022"/>
    <cellStyle name="Normal 2 5 3" xfId="1023"/>
    <cellStyle name="Normal 2 5 30" xfId="1024"/>
    <cellStyle name="Normal 2 5 31" xfId="1025"/>
    <cellStyle name="Normal 2 5 32" xfId="1026"/>
    <cellStyle name="Normal 2 5 33" xfId="1027"/>
    <cellStyle name="Normal 2 5 33 2" xfId="1028"/>
    <cellStyle name="Normal 2 5 33 3" xfId="1029"/>
    <cellStyle name="Normal 2 5 33 4" xfId="1030"/>
    <cellStyle name="Normal 2 5 33 5" xfId="1031"/>
    <cellStyle name="Normal 2 5 33 6" xfId="1032"/>
    <cellStyle name="Normal 2 5 33 7" xfId="1033"/>
    <cellStyle name="Normal 2 5 33 8" xfId="1034"/>
    <cellStyle name="Normal 2 5 33 9" xfId="1035"/>
    <cellStyle name="Normal 2 5 34" xfId="1036"/>
    <cellStyle name="Normal 2 5 35" xfId="1037"/>
    <cellStyle name="Normal 2 5 36" xfId="1038"/>
    <cellStyle name="Normal 2 5 37" xfId="1039"/>
    <cellStyle name="Normal 2 5 38" xfId="1040"/>
    <cellStyle name="Normal 2 5 39" xfId="1041"/>
    <cellStyle name="Normal 2 5 4" xfId="1042"/>
    <cellStyle name="Normal 2 5 40" xfId="1043"/>
    <cellStyle name="Normal 2 5 41" xfId="1044"/>
    <cellStyle name="Normal 2 5 42" xfId="1045"/>
    <cellStyle name="Normal 2 5 43" xfId="1046"/>
    <cellStyle name="Normal 2 5 44" xfId="1047"/>
    <cellStyle name="Normal 2 5 5" xfId="1048"/>
    <cellStyle name="Normal 2 5 6" xfId="1049"/>
    <cellStyle name="Normal 2 5 7" xfId="1050"/>
    <cellStyle name="Normal 2 5 8" xfId="1051"/>
    <cellStyle name="Normal 2 5 9" xfId="1052"/>
    <cellStyle name="Normal 2 50" xfId="1053"/>
    <cellStyle name="Normal 2 51" xfId="1054"/>
    <cellStyle name="Normal 2 6" xfId="1055"/>
    <cellStyle name="Normal 2 6 10" xfId="1056"/>
    <cellStyle name="Normal 2 6 11" xfId="1057"/>
    <cellStyle name="Normal 2 6 12" xfId="1058"/>
    <cellStyle name="Normal 2 6 13" xfId="1059"/>
    <cellStyle name="Normal 2 6 14" xfId="1060"/>
    <cellStyle name="Normal 2 6 15" xfId="1061"/>
    <cellStyle name="Normal 2 6 16" xfId="1062"/>
    <cellStyle name="Normal 2 6 17" xfId="1063"/>
    <cellStyle name="Normal 2 6 18" xfId="1064"/>
    <cellStyle name="Normal 2 6 19" xfId="1065"/>
    <cellStyle name="Normal 2 6 2" xfId="1066"/>
    <cellStyle name="Normal 2 6 2 10" xfId="1067"/>
    <cellStyle name="Normal 2 6 2 11" xfId="1068"/>
    <cellStyle name="Normal 2 6 2 12" xfId="1069"/>
    <cellStyle name="Normal 2 6 2 13" xfId="1070"/>
    <cellStyle name="Normal 2 6 2 14" xfId="1071"/>
    <cellStyle name="Normal 2 6 2 2" xfId="1072"/>
    <cellStyle name="Normal 2 6 2 2 2" xfId="1073"/>
    <cellStyle name="Normal 2 6 2 2 3" xfId="1074"/>
    <cellStyle name="Normal 2 6 2 2 4" xfId="1075"/>
    <cellStyle name="Normal 2 6 2 2 5" xfId="1076"/>
    <cellStyle name="Normal 2 6 2 2 6" xfId="1077"/>
    <cellStyle name="Normal 2 6 2 2 7" xfId="1078"/>
    <cellStyle name="Normal 2 6 2 2 8" xfId="1079"/>
    <cellStyle name="Normal 2 6 2 2 9" xfId="1080"/>
    <cellStyle name="Normal 2 6 2 3" xfId="1081"/>
    <cellStyle name="Normal 2 6 2 4" xfId="1082"/>
    <cellStyle name="Normal 2 6 2 5" xfId="1083"/>
    <cellStyle name="Normal 2 6 2 6" xfId="1084"/>
    <cellStyle name="Normal 2 6 2 7" xfId="1085"/>
    <cellStyle name="Normal 2 6 2 8" xfId="1086"/>
    <cellStyle name="Normal 2 6 2 9" xfId="1087"/>
    <cellStyle name="Normal 2 6 20" xfId="1088"/>
    <cellStyle name="Normal 2 6 21" xfId="1089"/>
    <cellStyle name="Normal 2 6 22" xfId="1090"/>
    <cellStyle name="Normal 2 6 23" xfId="1091"/>
    <cellStyle name="Normal 2 6 24" xfId="1092"/>
    <cellStyle name="Normal 2 6 25" xfId="1093"/>
    <cellStyle name="Normal 2 6 26" xfId="1094"/>
    <cellStyle name="Normal 2 6 27" xfId="1095"/>
    <cellStyle name="Normal 2 6 28" xfId="1096"/>
    <cellStyle name="Normal 2 6 29" xfId="1097"/>
    <cellStyle name="Normal 2 6 3" xfId="1098"/>
    <cellStyle name="Normal 2 6 30" xfId="1099"/>
    <cellStyle name="Normal 2 6 31" xfId="1100"/>
    <cellStyle name="Normal 2 6 32" xfId="1101"/>
    <cellStyle name="Normal 2 6 33" xfId="1102"/>
    <cellStyle name="Normal 2 6 33 2" xfId="1103"/>
    <cellStyle name="Normal 2 6 33 3" xfId="1104"/>
    <cellStyle name="Normal 2 6 33 4" xfId="1105"/>
    <cellStyle name="Normal 2 6 33 5" xfId="1106"/>
    <cellStyle name="Normal 2 6 33 6" xfId="1107"/>
    <cellStyle name="Normal 2 6 33 7" xfId="1108"/>
    <cellStyle name="Normal 2 6 33 8" xfId="1109"/>
    <cellStyle name="Normal 2 6 33 9" xfId="1110"/>
    <cellStyle name="Normal 2 6 34" xfId="1111"/>
    <cellStyle name="Normal 2 6 35" xfId="1112"/>
    <cellStyle name="Normal 2 6 36" xfId="1113"/>
    <cellStyle name="Normal 2 6 37" xfId="1114"/>
    <cellStyle name="Normal 2 6 38" xfId="1115"/>
    <cellStyle name="Normal 2 6 39" xfId="1116"/>
    <cellStyle name="Normal 2 6 4" xfId="1117"/>
    <cellStyle name="Normal 2 6 40" xfId="1118"/>
    <cellStyle name="Normal 2 6 41" xfId="1119"/>
    <cellStyle name="Normal 2 6 42" xfId="1120"/>
    <cellStyle name="Normal 2 6 43" xfId="1121"/>
    <cellStyle name="Normal 2 6 44" xfId="1122"/>
    <cellStyle name="Normal 2 6 5" xfId="1123"/>
    <cellStyle name="Normal 2 6 6" xfId="1124"/>
    <cellStyle name="Normal 2 6 7" xfId="1125"/>
    <cellStyle name="Normal 2 6 8" xfId="1126"/>
    <cellStyle name="Normal 2 6 9" xfId="1127"/>
    <cellStyle name="Normal 2 7" xfId="1128"/>
    <cellStyle name="Normal 2 8" xfId="1129"/>
    <cellStyle name="Normal 2 9" xfId="1130"/>
    <cellStyle name="Normal 2_C20_UT effort.Testing effort" xfId="1131"/>
    <cellStyle name="Normal 20" xfId="1132"/>
    <cellStyle name="Normal 21" xfId="1133"/>
    <cellStyle name="Normal 22" xfId="1134"/>
    <cellStyle name="Normal 23" xfId="1135"/>
    <cellStyle name="Normal 24" xfId="1136"/>
    <cellStyle name="Normal 25" xfId="1137"/>
    <cellStyle name="Normal 26" xfId="1138"/>
    <cellStyle name="Normal 27" xfId="1139"/>
    <cellStyle name="Normal 28" xfId="1140"/>
    <cellStyle name="Normal 29" xfId="1141"/>
    <cellStyle name="Normal 3" xfId="1142"/>
    <cellStyle name="Normal 3 10" xfId="1143"/>
    <cellStyle name="Normal 3 11" xfId="1144"/>
    <cellStyle name="Normal 3 12" xfId="1145"/>
    <cellStyle name="Normal 3 13" xfId="1146"/>
    <cellStyle name="Normal 3 14" xfId="1147"/>
    <cellStyle name="Normal 3 15" xfId="1148"/>
    <cellStyle name="Normal 3 16" xfId="1149"/>
    <cellStyle name="Normal 3 17" xfId="1150"/>
    <cellStyle name="Normal 3 18" xfId="1151"/>
    <cellStyle name="Normal 3 19" xfId="1152"/>
    <cellStyle name="Normal 3 2" xfId="1153"/>
    <cellStyle name="Normal 3 2 10" xfId="1154"/>
    <cellStyle name="Normal 3 2 11" xfId="1155"/>
    <cellStyle name="Normal 3 2 12" xfId="1156"/>
    <cellStyle name="Normal 3 2 13" xfId="1157"/>
    <cellStyle name="Normal 3 2 14" xfId="1158"/>
    <cellStyle name="Normal 3 2 2" xfId="1159"/>
    <cellStyle name="Normal 3 2 2 2" xfId="1160"/>
    <cellStyle name="Normal 3 2 2 3" xfId="1161"/>
    <cellStyle name="Normal 3 2 2 4" xfId="1162"/>
    <cellStyle name="Normal 3 2 2 5" xfId="1163"/>
    <cellStyle name="Normal 3 2 2 6" xfId="1164"/>
    <cellStyle name="Normal 3 2 2 7" xfId="1165"/>
    <cellStyle name="Normal 3 2 2 8" xfId="1166"/>
    <cellStyle name="Normal 3 2 2 9" xfId="1167"/>
    <cellStyle name="Normal 3 2 2_Sheet1" xfId="1168"/>
    <cellStyle name="Normal 3 2 3" xfId="1169"/>
    <cellStyle name="Normal 3 2 4" xfId="1170"/>
    <cellStyle name="Normal 3 2 5" xfId="1171"/>
    <cellStyle name="Normal 3 2 6" xfId="1172"/>
    <cellStyle name="Normal 3 2 7" xfId="1173"/>
    <cellStyle name="Normal 3 2 8" xfId="1174"/>
    <cellStyle name="Normal 3 2 9" xfId="1175"/>
    <cellStyle name="Normal 3 20" xfId="1176"/>
    <cellStyle name="Normal 3 21" xfId="1177"/>
    <cellStyle name="Normal 3 22" xfId="1178"/>
    <cellStyle name="Normal 3 23" xfId="1179"/>
    <cellStyle name="Normal 3 24" xfId="1180"/>
    <cellStyle name="Normal 3 25" xfId="1181"/>
    <cellStyle name="Normal 3 26" xfId="1182"/>
    <cellStyle name="Normal 3 27" xfId="1183"/>
    <cellStyle name="Normal 3 28" xfId="1184"/>
    <cellStyle name="Normal 3 29" xfId="1185"/>
    <cellStyle name="Normal 3 3" xfId="1186"/>
    <cellStyle name="Normal 3 30" xfId="1187"/>
    <cellStyle name="Normal 3 31" xfId="1188"/>
    <cellStyle name="Normal 3 32" xfId="1189"/>
    <cellStyle name="Normal 3 33" xfId="1190"/>
    <cellStyle name="Normal 3 34" xfId="1191"/>
    <cellStyle name="Normal 3 35" xfId="1192"/>
    <cellStyle name="Normal 3 35 2" xfId="1193"/>
    <cellStyle name="Normal 3 35 3" xfId="1194"/>
    <cellStyle name="Normal 3 35 4" xfId="1195"/>
    <cellStyle name="Normal 3 35 5" xfId="1196"/>
    <cellStyle name="Normal 3 35 6" xfId="1197"/>
    <cellStyle name="Normal 3 35 7" xfId="1198"/>
    <cellStyle name="Normal 3 35 8" xfId="1199"/>
    <cellStyle name="Normal 3 35 9" xfId="1200"/>
    <cellStyle name="Normal 3 36" xfId="1201"/>
    <cellStyle name="Normal 3 37" xfId="1202"/>
    <cellStyle name="Normal 3 38" xfId="1203"/>
    <cellStyle name="Normal 3 39" xfId="1204"/>
    <cellStyle name="Normal 3 4" xfId="1205"/>
    <cellStyle name="Normal 3 40" xfId="1206"/>
    <cellStyle name="Normal 3 41" xfId="1207"/>
    <cellStyle name="Normal 3 42" xfId="1208"/>
    <cellStyle name="Normal 3 43" xfId="1209"/>
    <cellStyle name="Normal 3 44" xfId="1210"/>
    <cellStyle name="Normal 3 45" xfId="1211"/>
    <cellStyle name="Normal 3 46" xfId="1212"/>
    <cellStyle name="Normal 3 5" xfId="1213"/>
    <cellStyle name="Normal 3 6" xfId="1214"/>
    <cellStyle name="Normal 3 7" xfId="1215"/>
    <cellStyle name="Normal 3 8" xfId="1216"/>
    <cellStyle name="Normal 3 9" xfId="1217"/>
    <cellStyle name="Normal 3_Sheet1" xfId="1218"/>
    <cellStyle name="Normal 30" xfId="1219"/>
    <cellStyle name="Normal 31" xfId="1220"/>
    <cellStyle name="Normal 32" xfId="1221"/>
    <cellStyle name="Normal 33" xfId="1222"/>
    <cellStyle name="Normal 34" xfId="1223"/>
    <cellStyle name="Normal 35" xfId="1224"/>
    <cellStyle name="Normal 36" xfId="1225"/>
    <cellStyle name="Normal 37" xfId="1226"/>
    <cellStyle name="Normal 38" xfId="1227"/>
    <cellStyle name="Normal 39" xfId="1228"/>
    <cellStyle name="Normal 4" xfId="1229"/>
    <cellStyle name="Normal 4 10" xfId="1230"/>
    <cellStyle name="Normal 4 11" xfId="1231"/>
    <cellStyle name="Normal 4 12" xfId="1232"/>
    <cellStyle name="Normal 4 13" xfId="1233"/>
    <cellStyle name="Normal 4 14" xfId="1234"/>
    <cellStyle name="Normal 4 15" xfId="1235"/>
    <cellStyle name="Normal 4 16" xfId="1236"/>
    <cellStyle name="Normal 4 16 2" xfId="1237"/>
    <cellStyle name="Normal 4 16 3" xfId="1238"/>
    <cellStyle name="Normal 4 16 4" xfId="1239"/>
    <cellStyle name="Normal 4 16 5" xfId="1240"/>
    <cellStyle name="Normal 4 16 6" xfId="1241"/>
    <cellStyle name="Normal 4 16 7" xfId="1242"/>
    <cellStyle name="Normal 4 16 8" xfId="1243"/>
    <cellStyle name="Normal 4 16 9" xfId="1244"/>
    <cellStyle name="Normal 4 17" xfId="1245"/>
    <cellStyle name="Normal 4 18" xfId="1246"/>
    <cellStyle name="Normal 4 19" xfId="1247"/>
    <cellStyle name="Normal 4 2" xfId="1248"/>
    <cellStyle name="Normal 4 2 10" xfId="1249"/>
    <cellStyle name="Normal 4 2 11" xfId="1250"/>
    <cellStyle name="Normal 4 2 12" xfId="1251"/>
    <cellStyle name="Normal 4 2 13" xfId="1252"/>
    <cellStyle name="Normal 4 2 14" xfId="1253"/>
    <cellStyle name="Normal 4 2 2" xfId="1254"/>
    <cellStyle name="Normal 4 2 2 2" xfId="1255"/>
    <cellStyle name="Normal 4 2 2 3" xfId="1256"/>
    <cellStyle name="Normal 4 2 2 4" xfId="1257"/>
    <cellStyle name="Normal 4 2 2 5" xfId="1258"/>
    <cellStyle name="Normal 4 2 2 6" xfId="1259"/>
    <cellStyle name="Normal 4 2 2 7" xfId="1260"/>
    <cellStyle name="Normal 4 2 2 8" xfId="1261"/>
    <cellStyle name="Normal 4 2 2 9" xfId="1262"/>
    <cellStyle name="Normal 4 2 2_Sheet1" xfId="1263"/>
    <cellStyle name="Normal 4 2 3" xfId="1264"/>
    <cellStyle name="Normal 4 2 4" xfId="1265"/>
    <cellStyle name="Normal 4 2 5" xfId="1266"/>
    <cellStyle name="Normal 4 2 6" xfId="1267"/>
    <cellStyle name="Normal 4 2 7" xfId="1268"/>
    <cellStyle name="Normal 4 2 8" xfId="1269"/>
    <cellStyle name="Normal 4 2 9" xfId="1270"/>
    <cellStyle name="Normal 4 20" xfId="1271"/>
    <cellStyle name="Normal 4 21" xfId="1272"/>
    <cellStyle name="Normal 4 22" xfId="1273"/>
    <cellStyle name="Normal 4 23" xfId="1274"/>
    <cellStyle name="Normal 4 24" xfId="1275"/>
    <cellStyle name="Normal 4 25" xfId="1276"/>
    <cellStyle name="Normal 4 26" xfId="1277"/>
    <cellStyle name="Normal 4 27" xfId="1278"/>
    <cellStyle name="Normal 4 3" xfId="1279"/>
    <cellStyle name="Normal 4 4" xfId="1280"/>
    <cellStyle name="Normal 4 5" xfId="1281"/>
    <cellStyle name="Normal 4 6" xfId="1282"/>
    <cellStyle name="Normal 4 7" xfId="1283"/>
    <cellStyle name="Normal 4 8" xfId="1284"/>
    <cellStyle name="Normal 4 9" xfId="1285"/>
    <cellStyle name="Normal 4_Sheet1" xfId="1286"/>
    <cellStyle name="Normal 40" xfId="1287"/>
    <cellStyle name="Normal 41" xfId="1288"/>
    <cellStyle name="Normal 42" xfId="1289"/>
    <cellStyle name="Normal 5" xfId="1290"/>
    <cellStyle name="Normal 5 10" xfId="1291"/>
    <cellStyle name="Normal 5 11" xfId="1292"/>
    <cellStyle name="Normal 5 12" xfId="1293"/>
    <cellStyle name="Normal 5 13" xfId="1294"/>
    <cellStyle name="Normal 5 14" xfId="1295"/>
    <cellStyle name="Normal 5 15" xfId="1296"/>
    <cellStyle name="Normal 5 16" xfId="1297"/>
    <cellStyle name="Normal 5 17" xfId="1298"/>
    <cellStyle name="Normal 5 18" xfId="1299"/>
    <cellStyle name="Normal 5 19" xfId="1300"/>
    <cellStyle name="Normal 5 2" xfId="1301"/>
    <cellStyle name="Normal 5 2 10" xfId="1302"/>
    <cellStyle name="Normal 5 2 11" xfId="1303"/>
    <cellStyle name="Normal 5 2 12" xfId="1304"/>
    <cellStyle name="Normal 5 2 13" xfId="1305"/>
    <cellStyle name="Normal 5 2 14" xfId="1306"/>
    <cellStyle name="Normal 5 2 2" xfId="1307"/>
    <cellStyle name="Normal 5 2 2 2" xfId="1308"/>
    <cellStyle name="Normal 5 2 2 3" xfId="1309"/>
    <cellStyle name="Normal 5 2 2 4" xfId="1310"/>
    <cellStyle name="Normal 5 2 2 5" xfId="1311"/>
    <cellStyle name="Normal 5 2 2 6" xfId="1312"/>
    <cellStyle name="Normal 5 2 2 7" xfId="1313"/>
    <cellStyle name="Normal 5 2 2 8" xfId="1314"/>
    <cellStyle name="Normal 5 2 2 9" xfId="1315"/>
    <cellStyle name="Normal 5 2 2_Sheet1" xfId="1316"/>
    <cellStyle name="Normal 5 2 3" xfId="1317"/>
    <cellStyle name="Normal 5 2 4" xfId="1318"/>
    <cellStyle name="Normal 5 2 5" xfId="1319"/>
    <cellStyle name="Normal 5 2 6" xfId="1320"/>
    <cellStyle name="Normal 5 2 7" xfId="1321"/>
    <cellStyle name="Normal 5 2 8" xfId="1322"/>
    <cellStyle name="Normal 5 2 9" xfId="1323"/>
    <cellStyle name="Normal 5 20" xfId="1324"/>
    <cellStyle name="Normal 5 21" xfId="1325"/>
    <cellStyle name="Normal 5 22" xfId="1326"/>
    <cellStyle name="Normal 5 23" xfId="1327"/>
    <cellStyle name="Normal 5 24" xfId="1328"/>
    <cellStyle name="Normal 5 25" xfId="1329"/>
    <cellStyle name="Normal 5 26" xfId="1330"/>
    <cellStyle name="Normal 5 27" xfId="1331"/>
    <cellStyle name="Normal 5 28" xfId="1332"/>
    <cellStyle name="Normal 5 29" xfId="1333"/>
    <cellStyle name="Normal 5 3" xfId="1334"/>
    <cellStyle name="Normal 5 30" xfId="1335"/>
    <cellStyle name="Normal 5 31" xfId="1336"/>
    <cellStyle name="Normal 5 32" xfId="1337"/>
    <cellStyle name="Normal 5 33" xfId="1338"/>
    <cellStyle name="Normal 5 33 2" xfId="1339"/>
    <cellStyle name="Normal 5 33 3" xfId="1340"/>
    <cellStyle name="Normal 5 33 4" xfId="1341"/>
    <cellStyle name="Normal 5 33 5" xfId="1342"/>
    <cellStyle name="Normal 5 33 6" xfId="1343"/>
    <cellStyle name="Normal 5 33 7" xfId="1344"/>
    <cellStyle name="Normal 5 33 8" xfId="1345"/>
    <cellStyle name="Normal 5 33 9" xfId="1346"/>
    <cellStyle name="Normal 5 34" xfId="1347"/>
    <cellStyle name="Normal 5 35" xfId="1348"/>
    <cellStyle name="Normal 5 36" xfId="1349"/>
    <cellStyle name="Normal 5 37" xfId="1350"/>
    <cellStyle name="Normal 5 38" xfId="1351"/>
    <cellStyle name="Normal 5 39" xfId="1352"/>
    <cellStyle name="Normal 5 4" xfId="1353"/>
    <cellStyle name="Normal 5 40" xfId="1354"/>
    <cellStyle name="Normal 5 41" xfId="1355"/>
    <cellStyle name="Normal 5 42" xfId="1356"/>
    <cellStyle name="Normal 5 43" xfId="1357"/>
    <cellStyle name="Normal 5 44" xfId="1358"/>
    <cellStyle name="Normal 5 5" xfId="1359"/>
    <cellStyle name="Normal 5 6" xfId="1360"/>
    <cellStyle name="Normal 5 7" xfId="1361"/>
    <cellStyle name="Normal 5 8" xfId="1362"/>
    <cellStyle name="Normal 5 9" xfId="1363"/>
    <cellStyle name="Normal 5_Sheet1" xfId="1364"/>
    <cellStyle name="Normal 6" xfId="1365"/>
    <cellStyle name="Normal 6 10" xfId="1366"/>
    <cellStyle name="Normal 6 11" xfId="1367"/>
    <cellStyle name="Normal 6 12" xfId="1368"/>
    <cellStyle name="Normal 6 13" xfId="1369"/>
    <cellStyle name="Normal 6 14" xfId="1370"/>
    <cellStyle name="Normal 6 15" xfId="1371"/>
    <cellStyle name="Normal 6 16" xfId="1372"/>
    <cellStyle name="Normal 6 17" xfId="1373"/>
    <cellStyle name="Normal 6 18" xfId="1374"/>
    <cellStyle name="Normal 6 19" xfId="1375"/>
    <cellStyle name="Normal 6 2" xfId="1376"/>
    <cellStyle name="Normal 6 2 10" xfId="1377"/>
    <cellStyle name="Normal 6 2 11" xfId="1378"/>
    <cellStyle name="Normal 6 2 12" xfId="1379"/>
    <cellStyle name="Normal 6 2 13" xfId="1380"/>
    <cellStyle name="Normal 6 2 14" xfId="1381"/>
    <cellStyle name="Normal 6 2 2" xfId="1382"/>
    <cellStyle name="Normal 6 2 2 2" xfId="1383"/>
    <cellStyle name="Normal 6 2 2 3" xfId="1384"/>
    <cellStyle name="Normal 6 2 2 4" xfId="1385"/>
    <cellStyle name="Normal 6 2 2 5" xfId="1386"/>
    <cellStyle name="Normal 6 2 2 6" xfId="1387"/>
    <cellStyle name="Normal 6 2 2 7" xfId="1388"/>
    <cellStyle name="Normal 6 2 2 8" xfId="1389"/>
    <cellStyle name="Normal 6 2 2 9" xfId="1390"/>
    <cellStyle name="Normal 6 2 2_Sheet1" xfId="1391"/>
    <cellStyle name="Normal 6 2 3" xfId="1392"/>
    <cellStyle name="Normal 6 2 4" xfId="1393"/>
    <cellStyle name="Normal 6 2 5" xfId="1394"/>
    <cellStyle name="Normal 6 2 6" xfId="1395"/>
    <cellStyle name="Normal 6 2 7" xfId="1396"/>
    <cellStyle name="Normal 6 2 8" xfId="1397"/>
    <cellStyle name="Normal 6 2 9" xfId="1398"/>
    <cellStyle name="Normal 6 20" xfId="1399"/>
    <cellStyle name="Normal 6 21" xfId="1400"/>
    <cellStyle name="Normal 6 22" xfId="1401"/>
    <cellStyle name="Normal 6 23" xfId="1402"/>
    <cellStyle name="Normal 6 24" xfId="1403"/>
    <cellStyle name="Normal 6 25" xfId="1404"/>
    <cellStyle name="Normal 6 26" xfId="1405"/>
    <cellStyle name="Normal 6 27" xfId="1406"/>
    <cellStyle name="Normal 6 28" xfId="1407"/>
    <cellStyle name="Normal 6 29" xfId="1408"/>
    <cellStyle name="Normal 6 3" xfId="1409"/>
    <cellStyle name="Normal 6 30" xfId="1410"/>
    <cellStyle name="Normal 6 31" xfId="1411"/>
    <cellStyle name="Normal 6 32" xfId="1412"/>
    <cellStyle name="Normal 6 33" xfId="1413"/>
    <cellStyle name="Normal 6 33 2" xfId="1414"/>
    <cellStyle name="Normal 6 33 3" xfId="1415"/>
    <cellStyle name="Normal 6 33 4" xfId="1416"/>
    <cellStyle name="Normal 6 33 5" xfId="1417"/>
    <cellStyle name="Normal 6 33 6" xfId="1418"/>
    <cellStyle name="Normal 6 33 7" xfId="1419"/>
    <cellStyle name="Normal 6 33 8" xfId="1420"/>
    <cellStyle name="Normal 6 33 9" xfId="1421"/>
    <cellStyle name="Normal 6 34" xfId="1422"/>
    <cellStyle name="Normal 6 35" xfId="1423"/>
    <cellStyle name="Normal 6 36" xfId="1424"/>
    <cellStyle name="Normal 6 37" xfId="1425"/>
    <cellStyle name="Normal 6 38" xfId="1426"/>
    <cellStyle name="Normal 6 39" xfId="1427"/>
    <cellStyle name="Normal 6 4" xfId="1428"/>
    <cellStyle name="Normal 6 40" xfId="1429"/>
    <cellStyle name="Normal 6 41" xfId="1430"/>
    <cellStyle name="Normal 6 42" xfId="1431"/>
    <cellStyle name="Normal 6 43" xfId="1432"/>
    <cellStyle name="Normal 6 44" xfId="1433"/>
    <cellStyle name="Normal 6 5" xfId="1434"/>
    <cellStyle name="Normal 6 6" xfId="1435"/>
    <cellStyle name="Normal 6 7" xfId="1436"/>
    <cellStyle name="Normal 6 8" xfId="1437"/>
    <cellStyle name="Normal 6 9" xfId="1438"/>
    <cellStyle name="Normal 6_Sheet1" xfId="1439"/>
    <cellStyle name="Normal 7" xfId="1440"/>
    <cellStyle name="Normal 7 10" xfId="1441"/>
    <cellStyle name="Normal 7 11" xfId="1442"/>
    <cellStyle name="Normal 7 12" xfId="1443"/>
    <cellStyle name="Normal 7 13" xfId="1444"/>
    <cellStyle name="Normal 7 14" xfId="1445"/>
    <cellStyle name="Normal 7 15" xfId="1446"/>
    <cellStyle name="Normal 7 16" xfId="1447"/>
    <cellStyle name="Normal 7 17" xfId="1448"/>
    <cellStyle name="Normal 7 18" xfId="1449"/>
    <cellStyle name="Normal 7 19" xfId="1450"/>
    <cellStyle name="Normal 7 2" xfId="1451"/>
    <cellStyle name="Normal 7 2 10" xfId="1452"/>
    <cellStyle name="Normal 7 2 11" xfId="1453"/>
    <cellStyle name="Normal 7 2 12" xfId="1454"/>
    <cellStyle name="Normal 7 2 13" xfId="1455"/>
    <cellStyle name="Normal 7 2 14" xfId="1456"/>
    <cellStyle name="Normal 7 2 2" xfId="1457"/>
    <cellStyle name="Normal 7 2 2 2" xfId="1458"/>
    <cellStyle name="Normal 7 2 2 3" xfId="1459"/>
    <cellStyle name="Normal 7 2 2 4" xfId="1460"/>
    <cellStyle name="Normal 7 2 2 5" xfId="1461"/>
    <cellStyle name="Normal 7 2 2 6" xfId="1462"/>
    <cellStyle name="Normal 7 2 2 7" xfId="1463"/>
    <cellStyle name="Normal 7 2 2 8" xfId="1464"/>
    <cellStyle name="Normal 7 2 2 9" xfId="1465"/>
    <cellStyle name="Normal 7 2 2_Sheet1" xfId="1466"/>
    <cellStyle name="Normal 7 2 3" xfId="1467"/>
    <cellStyle name="Normal 7 2 4" xfId="1468"/>
    <cellStyle name="Normal 7 2 5" xfId="1469"/>
    <cellStyle name="Normal 7 2 6" xfId="1470"/>
    <cellStyle name="Normal 7 2 7" xfId="1471"/>
    <cellStyle name="Normal 7 2 8" xfId="1472"/>
    <cellStyle name="Normal 7 2 9" xfId="1473"/>
    <cellStyle name="Normal 7 20" xfId="1474"/>
    <cellStyle name="Normal 7 21" xfId="1475"/>
    <cellStyle name="Normal 7 22" xfId="1476"/>
    <cellStyle name="Normal 7 23" xfId="1477"/>
    <cellStyle name="Normal 7 24" xfId="1478"/>
    <cellStyle name="Normal 7 25" xfId="1479"/>
    <cellStyle name="Normal 7 26" xfId="1480"/>
    <cellStyle name="Normal 7 27" xfId="1481"/>
    <cellStyle name="Normal 7 28" xfId="1482"/>
    <cellStyle name="Normal 7 29" xfId="1483"/>
    <cellStyle name="Normal 7 3" xfId="1484"/>
    <cellStyle name="Normal 7 30" xfId="1485"/>
    <cellStyle name="Normal 7 31" xfId="1486"/>
    <cellStyle name="Normal 7 32" xfId="1487"/>
    <cellStyle name="Normal 7 33" xfId="1488"/>
    <cellStyle name="Normal 7 33 2" xfId="1489"/>
    <cellStyle name="Normal 7 33 3" xfId="1490"/>
    <cellStyle name="Normal 7 33 4" xfId="1491"/>
    <cellStyle name="Normal 7 33 5" xfId="1492"/>
    <cellStyle name="Normal 7 33 6" xfId="1493"/>
    <cellStyle name="Normal 7 33 7" xfId="1494"/>
    <cellStyle name="Normal 7 33 8" xfId="1495"/>
    <cellStyle name="Normal 7 33 9" xfId="1496"/>
    <cellStyle name="Normal 7 34" xfId="1497"/>
    <cellStyle name="Normal 7 35" xfId="1498"/>
    <cellStyle name="Normal 7 36" xfId="1499"/>
    <cellStyle name="Normal 7 37" xfId="1500"/>
    <cellStyle name="Normal 7 38" xfId="1501"/>
    <cellStyle name="Normal 7 39" xfId="1502"/>
    <cellStyle name="Normal 7 4" xfId="1503"/>
    <cellStyle name="Normal 7 40" xfId="1504"/>
    <cellStyle name="Normal 7 41" xfId="1505"/>
    <cellStyle name="Normal 7 42" xfId="1506"/>
    <cellStyle name="Normal 7 43" xfId="1507"/>
    <cellStyle name="Normal 7 44" xfId="1508"/>
    <cellStyle name="Normal 7 5" xfId="1509"/>
    <cellStyle name="Normal 7 6" xfId="1510"/>
    <cellStyle name="Normal 7 7" xfId="1511"/>
    <cellStyle name="Normal 7 8" xfId="1512"/>
    <cellStyle name="Normal 7 9" xfId="1513"/>
    <cellStyle name="Normal 7_Sheet1" xfId="1514"/>
    <cellStyle name="Normal 8" xfId="1515"/>
    <cellStyle name="Normal 8 10" xfId="1516"/>
    <cellStyle name="Normal 8 11" xfId="1517"/>
    <cellStyle name="Normal 8 12" xfId="1518"/>
    <cellStyle name="Normal 8 13" xfId="1519"/>
    <cellStyle name="Normal 8 14" xfId="1520"/>
    <cellStyle name="Normal 8 15" xfId="1521"/>
    <cellStyle name="Normal 8 16" xfId="1522"/>
    <cellStyle name="Normal 8 17" xfId="1523"/>
    <cellStyle name="Normal 8 18" xfId="1524"/>
    <cellStyle name="Normal 8 19" xfId="1525"/>
    <cellStyle name="Normal 8 2" xfId="1526"/>
    <cellStyle name="Normal 8 2 10" xfId="1527"/>
    <cellStyle name="Normal 8 2 11" xfId="1528"/>
    <cellStyle name="Normal 8 2 12" xfId="1529"/>
    <cellStyle name="Normal 8 2 13" xfId="1530"/>
    <cellStyle name="Normal 8 2 14" xfId="1531"/>
    <cellStyle name="Normal 8 2 2" xfId="1532"/>
    <cellStyle name="Normal 8 2 2 2" xfId="1533"/>
    <cellStyle name="Normal 8 2 2 3" xfId="1534"/>
    <cellStyle name="Normal 8 2 2 4" xfId="1535"/>
    <cellStyle name="Normal 8 2 2 5" xfId="1536"/>
    <cellStyle name="Normal 8 2 2 6" xfId="1537"/>
    <cellStyle name="Normal 8 2 2 7" xfId="1538"/>
    <cellStyle name="Normal 8 2 2 8" xfId="1539"/>
    <cellStyle name="Normal 8 2 2 9" xfId="1540"/>
    <cellStyle name="Normal 8 2 2_Sheet1" xfId="1541"/>
    <cellStyle name="Normal 8 2 3" xfId="1542"/>
    <cellStyle name="Normal 8 2 4" xfId="1543"/>
    <cellStyle name="Normal 8 2 5" xfId="1544"/>
    <cellStyle name="Normal 8 2 6" xfId="1545"/>
    <cellStyle name="Normal 8 2 7" xfId="1546"/>
    <cellStyle name="Normal 8 2 8" xfId="1547"/>
    <cellStyle name="Normal 8 2 9" xfId="1548"/>
    <cellStyle name="Normal 8 20" xfId="1549"/>
    <cellStyle name="Normal 8 21" xfId="1550"/>
    <cellStyle name="Normal 8 22" xfId="1551"/>
    <cellStyle name="Normal 8 23" xfId="1552"/>
    <cellStyle name="Normal 8 24" xfId="1553"/>
    <cellStyle name="Normal 8 25" xfId="1554"/>
    <cellStyle name="Normal 8 26" xfId="1555"/>
    <cellStyle name="Normal 8 27" xfId="1556"/>
    <cellStyle name="Normal 8 28" xfId="1557"/>
    <cellStyle name="Normal 8 29" xfId="1558"/>
    <cellStyle name="Normal 8 3" xfId="1559"/>
    <cellStyle name="Normal 8 30" xfId="1560"/>
    <cellStyle name="Normal 8 31" xfId="1561"/>
    <cellStyle name="Normal 8 32" xfId="1562"/>
    <cellStyle name="Normal 8 33" xfId="1563"/>
    <cellStyle name="Normal 8 33 2" xfId="1564"/>
    <cellStyle name="Normal 8 33 3" xfId="1565"/>
    <cellStyle name="Normal 8 33 4" xfId="1566"/>
    <cellStyle name="Normal 8 33 5" xfId="1567"/>
    <cellStyle name="Normal 8 33 6" xfId="1568"/>
    <cellStyle name="Normal 8 33 7" xfId="1569"/>
    <cellStyle name="Normal 8 33 8" xfId="1570"/>
    <cellStyle name="Normal 8 33 9" xfId="1571"/>
    <cellStyle name="Normal 8 34" xfId="1572"/>
    <cellStyle name="Normal 8 35" xfId="1573"/>
    <cellStyle name="Normal 8 36" xfId="1574"/>
    <cellStyle name="Normal 8 37" xfId="1575"/>
    <cellStyle name="Normal 8 38" xfId="1576"/>
    <cellStyle name="Normal 8 39" xfId="1577"/>
    <cellStyle name="Normal 8 4" xfId="1578"/>
    <cellStyle name="Normal 8 40" xfId="1579"/>
    <cellStyle name="Normal 8 41" xfId="1580"/>
    <cellStyle name="Normal 8 42" xfId="1581"/>
    <cellStyle name="Normal 8 43" xfId="1582"/>
    <cellStyle name="Normal 8 44" xfId="1583"/>
    <cellStyle name="Normal 8 5" xfId="1584"/>
    <cellStyle name="Normal 8 6" xfId="1585"/>
    <cellStyle name="Normal 8 7" xfId="1586"/>
    <cellStyle name="Normal 8 8" xfId="1587"/>
    <cellStyle name="Normal 8 9" xfId="1588"/>
    <cellStyle name="Normal 8_Sheet1" xfId="1589"/>
    <cellStyle name="Normal 9" xfId="1590"/>
    <cellStyle name="Normal 9 10" xfId="1591"/>
    <cellStyle name="Normal 9 11" xfId="1592"/>
    <cellStyle name="Normal 9 12" xfId="1593"/>
    <cellStyle name="Normal 9 13" xfId="1594"/>
    <cellStyle name="Normal 9 14" xfId="1595"/>
    <cellStyle name="Normal 9 15" xfId="1596"/>
    <cellStyle name="Normal 9 16" xfId="1597"/>
    <cellStyle name="Normal 9 17" xfId="1598"/>
    <cellStyle name="Normal 9 18" xfId="1599"/>
    <cellStyle name="Normal 9 19" xfId="1600"/>
    <cellStyle name="Normal 9 2" xfId="1601"/>
    <cellStyle name="Normal 9 2 10" xfId="1602"/>
    <cellStyle name="Normal 9 2 11" xfId="1603"/>
    <cellStyle name="Normal 9 2 12" xfId="1604"/>
    <cellStyle name="Normal 9 2 13" xfId="1605"/>
    <cellStyle name="Normal 9 2 14" xfId="1606"/>
    <cellStyle name="Normal 9 2 2" xfId="1607"/>
    <cellStyle name="Normal 9 2 2 2" xfId="1608"/>
    <cellStyle name="Normal 9 2 2 3" xfId="1609"/>
    <cellStyle name="Normal 9 2 2 4" xfId="1610"/>
    <cellStyle name="Normal 9 2 2 5" xfId="1611"/>
    <cellStyle name="Normal 9 2 2 6" xfId="1612"/>
    <cellStyle name="Normal 9 2 2 7" xfId="1613"/>
    <cellStyle name="Normal 9 2 2 8" xfId="1614"/>
    <cellStyle name="Normal 9 2 2 9" xfId="1615"/>
    <cellStyle name="Normal 9 2 2_Sheet1" xfId="1616"/>
    <cellStyle name="Normal 9 2 3" xfId="1617"/>
    <cellStyle name="Normal 9 2 4" xfId="1618"/>
    <cellStyle name="Normal 9 2 5" xfId="1619"/>
    <cellStyle name="Normal 9 2 6" xfId="1620"/>
    <cellStyle name="Normal 9 2 7" xfId="1621"/>
    <cellStyle name="Normal 9 2 8" xfId="1622"/>
    <cellStyle name="Normal 9 2 9" xfId="1623"/>
    <cellStyle name="Normal 9 20" xfId="1624"/>
    <cellStyle name="Normal 9 21" xfId="1625"/>
    <cellStyle name="Normal 9 22" xfId="1626"/>
    <cellStyle name="Normal 9 23" xfId="1627"/>
    <cellStyle name="Normal 9 24" xfId="1628"/>
    <cellStyle name="Normal 9 25" xfId="1629"/>
    <cellStyle name="Normal 9 26" xfId="1630"/>
    <cellStyle name="Normal 9 27" xfId="1631"/>
    <cellStyle name="Normal 9 28" xfId="1632"/>
    <cellStyle name="Normal 9 29" xfId="1633"/>
    <cellStyle name="Normal 9 3" xfId="1634"/>
    <cellStyle name="Normal 9 30" xfId="1635"/>
    <cellStyle name="Normal 9 31" xfId="1636"/>
    <cellStyle name="Normal 9 32" xfId="1637"/>
    <cellStyle name="Normal 9 33" xfId="1638"/>
    <cellStyle name="Normal 9 33 2" xfId="1639"/>
    <cellStyle name="Normal 9 33 3" xfId="1640"/>
    <cellStyle name="Normal 9 33 4" xfId="1641"/>
    <cellStyle name="Normal 9 33 5" xfId="1642"/>
    <cellStyle name="Normal 9 33 6" xfId="1643"/>
    <cellStyle name="Normal 9 33 7" xfId="1644"/>
    <cellStyle name="Normal 9 33 8" xfId="1645"/>
    <cellStyle name="Normal 9 33 9" xfId="1646"/>
    <cellStyle name="Normal 9 34" xfId="1647"/>
    <cellStyle name="Normal 9 35" xfId="1648"/>
    <cellStyle name="Normal 9 36" xfId="1649"/>
    <cellStyle name="Normal 9 37" xfId="1650"/>
    <cellStyle name="Normal 9 38" xfId="1651"/>
    <cellStyle name="Normal 9 39" xfId="1652"/>
    <cellStyle name="Normal 9 4" xfId="1653"/>
    <cellStyle name="Normal 9 40" xfId="1654"/>
    <cellStyle name="Normal 9 41" xfId="1655"/>
    <cellStyle name="Normal 9 42" xfId="1656"/>
    <cellStyle name="Normal 9 43" xfId="1657"/>
    <cellStyle name="Normal 9 44" xfId="1658"/>
    <cellStyle name="Normal 9 5" xfId="1659"/>
    <cellStyle name="Normal 9 6" xfId="1660"/>
    <cellStyle name="Normal 9 7" xfId="1661"/>
    <cellStyle name="Normal 9 8" xfId="1662"/>
    <cellStyle name="Normal 9 9" xfId="1663"/>
    <cellStyle name="Normal 9_Sheet1" xfId="1664"/>
    <cellStyle name="Normal1" xfId="1665"/>
    <cellStyle name="Normal1 2" xfId="1666"/>
    <cellStyle name="Normal1 3" xfId="1667"/>
    <cellStyle name="Normal1 4" xfId="1668"/>
    <cellStyle name="Normal1_CAR evaluation" xfId="1669"/>
    <cellStyle name="Normalny_Cennik obowiazuje od 06-08-2001 r (1)" xfId="1670"/>
    <cellStyle name="Note 2" xfId="1671"/>
    <cellStyle name="Note 3" xfId="1672"/>
    <cellStyle name="Note 4" xfId="1673"/>
    <cellStyle name="Percent [2]" xfId="1674"/>
    <cellStyle name="Percent 2" xfId="1675"/>
    <cellStyle name="Percent 2 2" xfId="1676"/>
    <cellStyle name="Percent 2 2 2" xfId="1677"/>
    <cellStyle name="Percent 3" xfId="1678"/>
    <cellStyle name="SAPBEXaggData" xfId="1679"/>
    <cellStyle name="SAPBEXaggDataEmph" xfId="1680"/>
    <cellStyle name="SAPBEXaggItem" xfId="1681"/>
    <cellStyle name="SAPBEXchaText" xfId="1682"/>
    <cellStyle name="SAPBEXexcBad7" xfId="1683"/>
    <cellStyle name="SAPBEXexcBad8" xfId="1684"/>
    <cellStyle name="SAPBEXexcBad9" xfId="1685"/>
    <cellStyle name="SAPBEXexcCritical4" xfId="1686"/>
    <cellStyle name="SAPBEXexcCritical5" xfId="1687"/>
    <cellStyle name="SAPBEXexcCritical6" xfId="1688"/>
    <cellStyle name="SAPBEXexcGood1" xfId="1689"/>
    <cellStyle name="SAPBEXexcGood2" xfId="1690"/>
    <cellStyle name="SAPBEXexcGood3" xfId="1691"/>
    <cellStyle name="SAPBEXfilterDrill" xfId="1692"/>
    <cellStyle name="SAPBEXfilterItem" xfId="1693"/>
    <cellStyle name="SAPBEXfilterText" xfId="1694"/>
    <cellStyle name="SAPBEXformats" xfId="1695"/>
    <cellStyle name="SAPBEXheaderItem" xfId="1696"/>
    <cellStyle name="SAPBEXheaderText" xfId="1697"/>
    <cellStyle name="SAPBEXresData" xfId="1698"/>
    <cellStyle name="SAPBEXresDataEmph" xfId="1699"/>
    <cellStyle name="SAPBEXresItem" xfId="1700"/>
    <cellStyle name="SAPBEXstdData" xfId="1701"/>
    <cellStyle name="SAPBEXstdDataEmph" xfId="1702"/>
    <cellStyle name="SAPBEXstdItem" xfId="1703"/>
    <cellStyle name="SAPBEXtitle" xfId="1704"/>
    <cellStyle name="SAPBEXundefined" xfId="1705"/>
    <cellStyle name="Style 1" xfId="1706"/>
    <cellStyle name="Style 2" xfId="1707"/>
    <cellStyle name="Style 2 2" xfId="1708"/>
    <cellStyle name="Style 2 3" xfId="1709"/>
    <cellStyle name="Style 2 4" xfId="1710"/>
    <cellStyle name="Style 2_CAR evaluation" xfId="1711"/>
    <cellStyle name="Style 3" xfId="1712"/>
    <cellStyle name="subhead" xfId="1713"/>
    <cellStyle name="T" xfId="1714"/>
    <cellStyle name="T_CAR evaluation" xfId="1715"/>
    <cellStyle name="T_CAR evaluation_ C13_Coding creation.Bud.effort" xfId="1716"/>
    <cellStyle name="T_CAR evaluation_ C13_Coding creation.Bud.effort_OID" xfId="1717"/>
    <cellStyle name="T_CAR evaluation_C10_Review DD. Eng effort" xfId="1718"/>
    <cellStyle name="T_CAR evaluation_C10_Review DD. Eng effort_OID" xfId="1719"/>
    <cellStyle name="T_CAR evaluation_C11_% Escape Design" xfId="1720"/>
    <cellStyle name="T_CAR evaluation_C11_% Escape Design_OID" xfId="1721"/>
    <cellStyle name="T_CAR evaluation_C12_Review code.Coding effort" xfId="1722"/>
    <cellStyle name="T_CAR evaluation_C12_Review code.Coding effort_OID" xfId="1723"/>
    <cellStyle name="T_CAR evaluation_C14_Review code.Bud.effort" xfId="1724"/>
    <cellStyle name="T_CAR evaluation_C14_Review code.Bud.effort_OID" xfId="1725"/>
    <cellStyle name="T_CAR evaluation_C15_Review code.Eng effort" xfId="1726"/>
    <cellStyle name="T_CAR evaluation_C15_Review code.Eng effort_OID" xfId="1727"/>
    <cellStyle name="T_CAR evaluation_C16_Project size.ITST effort" xfId="1728"/>
    <cellStyle name="T_CAR evaluation_C16_Project size.ITST effort_OID" xfId="1729"/>
    <cellStyle name="T_CAR evaluation_C17_ITST effort.Project size" xfId="1730"/>
    <cellStyle name="T_CAR evaluation_C17_ITST effort.Project size_OID" xfId="1731"/>
    <cellStyle name="T_CAR evaluation_C18_TC.Project size" xfId="1732"/>
    <cellStyle name="T_CAR evaluation_C18_TC.Project size_OID" xfId="1733"/>
    <cellStyle name="T_CAR evaluation_C19_Review TC.Testing effort" xfId="1734"/>
    <cellStyle name="T_CAR evaluation_C19_Review TC.Testing effort_OID" xfId="1735"/>
    <cellStyle name="T_CAR evaluation_C2_Leakage TS" xfId="1736"/>
    <cellStyle name="T_CAR evaluation_C2_Leakage TS_OID" xfId="1737"/>
    <cellStyle name="T_CAR evaluation_C20_UT effort.Testing effort" xfId="1738"/>
    <cellStyle name="T_CAR evaluation_C20_UT effort.Testing effort_OID" xfId="1739"/>
    <cellStyle name="T_CAR evaluation_C21_PM effort.Budget effort" xfId="1740"/>
    <cellStyle name="T_CAR evaluation_C21_PM effort.Budget effort_OID" xfId="1741"/>
    <cellStyle name="T_CAR evaluation_C5_Effort Efficiency" xfId="1742"/>
    <cellStyle name="T_CAR evaluation_C5_Effort Efficiency_OID" xfId="1743"/>
    <cellStyle name="T_CAR evaluation_C9_DD creation.Eng effort" xfId="1744"/>
    <cellStyle name="T_CAR evaluation_C9_DD creation.Eng effort_OID" xfId="1745"/>
    <cellStyle name="T_CAR evaluation_OID" xfId="1746"/>
    <cellStyle name="T_CAR evaluation_Software PCB Report 21.1_S1-2010" xfId="1747"/>
    <cellStyle name="T_CAR evaluation_Software PCB Report 21.1_S1-2010_1" xfId="1748"/>
    <cellStyle name="T_OID" xfId="1749"/>
    <cellStyle name="th" xfId="1750"/>
    <cellStyle name="Title 2" xfId="1751"/>
    <cellStyle name="Title 3" xfId="1752"/>
    <cellStyle name="Title 4" xfId="1753"/>
    <cellStyle name="Total 2" xfId="1754"/>
    <cellStyle name="Total 3" xfId="1755"/>
    <cellStyle name="Total 4" xfId="1756"/>
    <cellStyle name="viet" xfId="1757"/>
    <cellStyle name="viet2" xfId="1758"/>
    <cellStyle name="vnbo" xfId="1759"/>
    <cellStyle name="vnhead1" xfId="1760"/>
    <cellStyle name="vnhead2" xfId="1761"/>
    <cellStyle name="vnhead3" xfId="1762"/>
    <cellStyle name="vnhead4" xfId="1763"/>
    <cellStyle name="vntxt1" xfId="1764"/>
    <cellStyle name="vntxt1 2" xfId="1765"/>
    <cellStyle name="vntxt1 3" xfId="1766"/>
    <cellStyle name="vntxt1 4" xfId="1767"/>
    <cellStyle name="vntxt1_CAR evaluation" xfId="1768"/>
    <cellStyle name="vntxt2" xfId="1769"/>
    <cellStyle name="Walutowy [0]_Invoices2001Slovakia" xfId="1770"/>
    <cellStyle name="Walutowy_Invoices2001Slovakia" xfId="1771"/>
    <cellStyle name="xuan" xfId="1772"/>
    <cellStyle name=" [0.00]_ Att. 1- Cover" xfId="1773"/>
    <cellStyle name="_ Att. 1- Cover" xfId="1774"/>
    <cellStyle name="?_ Att. 1- Cover" xfId="1775"/>
    <cellStyle name="똿뗦먛귟 [0.00]_PRODUCT DETAIL Q1" xfId="1776"/>
    <cellStyle name="똿뗦먛귟_PRODUCT DETAIL Q1" xfId="1777"/>
    <cellStyle name="믅됞 [0.00]_PRODUCT DETAIL Q1" xfId="1778"/>
    <cellStyle name="믅됞_PRODUCT DETAIL Q1" xfId="1779"/>
    <cellStyle name="백분율_95" xfId="1780"/>
    <cellStyle name="뷭?_BOOKSHIP" xfId="1781"/>
    <cellStyle name="콤마 [0]_1202" xfId="1782"/>
    <cellStyle name="콤마_1202" xfId="1783"/>
    <cellStyle name="통화 [0]_1202" xfId="1784"/>
    <cellStyle name="통화_1202" xfId="1785"/>
    <cellStyle name="표준_(정보부문)월별인원계획" xfId="1786"/>
    <cellStyle name="一般_00Q3902REV.1" xfId="1787"/>
    <cellStyle name="千分位[0]_00Q3902REV.1" xfId="1788"/>
    <cellStyle name="千分位_00Q3902REV.1" xfId="1789"/>
    <cellStyle name="標準_BOQ-08" xfId="1790"/>
    <cellStyle name="貨幣 [0]_00Q3902REV.1" xfId="1791"/>
    <cellStyle name="貨幣[0]_BRE" xfId="1792"/>
    <cellStyle name="貨幣_00Q3902REV.1" xfId="179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WIP/1.%20QA/6.%20Acc/Database_Asset/Software%20PCB%20Report%2028_%20S2-2013_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Users\HPDV4~1\AppData\Local\Temp\Rar$DI00.023\Software%20PCB%20Report%2022_S2-20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y-out"/>
      <sheetName val="A_General Info"/>
      <sheetName val="B_Trend"/>
      <sheetName val="C1_Leakage"/>
      <sheetName val="C2_Defect Rate"/>
      <sheetName val="C3_Effort Efficiency"/>
      <sheetName val="C4_Customer Satisfaction"/>
      <sheetName val="C5_Timeliness "/>
      <sheetName val="C6_LOC_ Productivity"/>
      <sheetName val="C7_Correction Cost"/>
      <sheetName val="C8_Defect Distribution"/>
      <sheetName val="C9_Effort Distribution"/>
      <sheetName val="C10_Defect removal efficiency"/>
      <sheetName val="C11_Review efficiency"/>
      <sheetName val="C12_Test efficiency"/>
      <sheetName val="C13_DP"/>
      <sheetName val="EE in new fomular"/>
    </sheetNames>
    <sheetDataSet>
      <sheetData sheetId="0"/>
      <sheetData sheetId="1"/>
      <sheetData sheetId="2">
        <row r="5">
          <cell r="U5">
            <v>18.001112301119747</v>
          </cell>
        </row>
        <row r="7">
          <cell r="U7">
            <v>0</v>
          </cell>
        </row>
        <row r="8">
          <cell r="U8">
            <v>74.219844648843463</v>
          </cell>
        </row>
        <row r="10">
          <cell r="U10">
            <v>0.17180265706831066</v>
          </cell>
        </row>
        <row r="12">
          <cell r="U12">
            <v>0</v>
          </cell>
        </row>
        <row r="13">
          <cell r="U13">
            <v>1.2054676319871878</v>
          </cell>
        </row>
        <row r="15">
          <cell r="U15">
            <v>91.648766793552724</v>
          </cell>
        </row>
        <row r="17">
          <cell r="U17">
            <v>52.917310392656361</v>
          </cell>
        </row>
        <row r="18">
          <cell r="U18">
            <v>100</v>
          </cell>
        </row>
        <row r="20">
          <cell r="U20">
            <v>48.243875834927934</v>
          </cell>
        </row>
        <row r="22">
          <cell r="U22">
            <v>0</v>
          </cell>
        </row>
        <row r="23">
          <cell r="U23">
            <v>100</v>
          </cell>
        </row>
        <row r="25">
          <cell r="U25">
            <v>40.155092066592516</v>
          </cell>
        </row>
        <row r="27">
          <cell r="U27">
            <v>0</v>
          </cell>
        </row>
        <row r="28">
          <cell r="U28">
            <v>100</v>
          </cell>
        </row>
        <row r="30">
          <cell r="U30">
            <v>86.783064516129045</v>
          </cell>
        </row>
        <row r="32">
          <cell r="U32">
            <v>48.840193554157693</v>
          </cell>
        </row>
        <row r="33">
          <cell r="U33">
            <v>100</v>
          </cell>
        </row>
        <row r="36">
          <cell r="U36">
            <v>95.427478612571718</v>
          </cell>
        </row>
        <row r="38">
          <cell r="U38">
            <v>41.574443790495117</v>
          </cell>
        </row>
        <row r="39">
          <cell r="U39">
            <v>149.28051343464836</v>
          </cell>
        </row>
        <row r="41">
          <cell r="U41">
            <v>87.346877389602895</v>
          </cell>
        </row>
        <row r="43">
          <cell r="U43">
            <v>0</v>
          </cell>
        </row>
        <row r="44">
          <cell r="U44">
            <v>479.82233039594655</v>
          </cell>
        </row>
        <row r="47">
          <cell r="U47">
            <v>97.454086366475948</v>
          </cell>
        </row>
        <row r="49">
          <cell r="U49">
            <v>76.478746342790217</v>
          </cell>
        </row>
        <row r="50">
          <cell r="U50">
            <v>100</v>
          </cell>
        </row>
        <row r="60">
          <cell r="U60">
            <v>24.176326649038202</v>
          </cell>
        </row>
        <row r="62">
          <cell r="U62">
            <v>0</v>
          </cell>
        </row>
        <row r="63">
          <cell r="U63">
            <v>88.26995683629309</v>
          </cell>
        </row>
        <row r="65">
          <cell r="U65">
            <v>0.23985707295437933</v>
          </cell>
        </row>
        <row r="67">
          <cell r="U67">
            <v>0</v>
          </cell>
        </row>
        <row r="68">
          <cell r="U68">
            <v>1.4967014080491625</v>
          </cell>
        </row>
        <row r="70">
          <cell r="U70">
            <v>94.643386615087266</v>
          </cell>
        </row>
        <row r="72">
          <cell r="U72">
            <v>70.745661428551344</v>
          </cell>
        </row>
        <row r="73">
          <cell r="U73">
            <v>100</v>
          </cell>
        </row>
        <row r="75">
          <cell r="U75">
            <v>41.754424081579494</v>
          </cell>
        </row>
        <row r="77">
          <cell r="U77">
            <v>0</v>
          </cell>
        </row>
        <row r="78">
          <cell r="U78">
            <v>100</v>
          </cell>
        </row>
        <row r="80">
          <cell r="U80">
            <v>52.163396885902145</v>
          </cell>
        </row>
        <row r="82">
          <cell r="U82">
            <v>0</v>
          </cell>
        </row>
        <row r="83">
          <cell r="U83">
            <v>100</v>
          </cell>
        </row>
        <row r="86">
          <cell r="U86">
            <v>93.278300395879725</v>
          </cell>
        </row>
        <row r="88">
          <cell r="U88">
            <v>28.962869458237307</v>
          </cell>
        </row>
        <row r="89">
          <cell r="U89">
            <v>157.59373133352216</v>
          </cell>
        </row>
        <row r="91">
          <cell r="U91">
            <v>84.038944646979047</v>
          </cell>
        </row>
        <row r="93">
          <cell r="U93">
            <v>0</v>
          </cell>
        </row>
        <row r="94">
          <cell r="U94">
            <v>413.74859500453533</v>
          </cell>
        </row>
        <row r="97">
          <cell r="U97">
            <v>97.358107679210249</v>
          </cell>
        </row>
        <row r="99">
          <cell r="U99">
            <v>74.608821638342278</v>
          </cell>
        </row>
        <row r="100">
          <cell r="U100">
            <v>100</v>
          </cell>
        </row>
        <row r="110">
          <cell r="U110">
            <v>14.04902577799735</v>
          </cell>
        </row>
        <row r="112">
          <cell r="U112">
            <v>0</v>
          </cell>
        </row>
        <row r="113">
          <cell r="U113">
            <v>50.305978985551434</v>
          </cell>
        </row>
        <row r="115">
          <cell r="U115">
            <v>9.4913663774490425E-2</v>
          </cell>
        </row>
        <row r="117">
          <cell r="U117">
            <v>0</v>
          </cell>
        </row>
        <row r="118">
          <cell r="U118">
            <v>0.64425110040006517</v>
          </cell>
        </row>
        <row r="120">
          <cell r="U120">
            <v>84.766839434710647</v>
          </cell>
        </row>
        <row r="122">
          <cell r="U122">
            <v>30.867575055610764</v>
          </cell>
        </row>
        <row r="123">
          <cell r="U123">
            <v>100</v>
          </cell>
        </row>
        <row r="125">
          <cell r="U125">
            <v>48.731779760244429</v>
          </cell>
        </row>
        <row r="127">
          <cell r="U127">
            <v>0</v>
          </cell>
        </row>
        <row r="128">
          <cell r="U128">
            <v>100</v>
          </cell>
        </row>
        <row r="130">
          <cell r="U130">
            <v>34.353043974617471</v>
          </cell>
        </row>
        <row r="132">
          <cell r="U132">
            <v>0</v>
          </cell>
        </row>
        <row r="133">
          <cell r="U133">
            <v>100</v>
          </cell>
        </row>
        <row r="136">
          <cell r="U136">
            <v>97.345590271277842</v>
          </cell>
        </row>
        <row r="138">
          <cell r="U138">
            <v>41.390700402296218</v>
          </cell>
        </row>
        <row r="139">
          <cell r="U139">
            <v>153.30048014025945</v>
          </cell>
        </row>
        <row r="141">
          <cell r="U141">
            <v>69.115492138802992</v>
          </cell>
        </row>
        <row r="143">
          <cell r="U143">
            <v>0</v>
          </cell>
        </row>
        <row r="144">
          <cell r="U144">
            <v>368.08516302939552</v>
          </cell>
        </row>
        <row r="147">
          <cell r="U147">
            <v>97.308989187756055</v>
          </cell>
        </row>
        <row r="149">
          <cell r="U149">
            <v>76.70850183495466</v>
          </cell>
        </row>
        <row r="150">
          <cell r="U150">
            <v>100</v>
          </cell>
        </row>
        <row r="161">
          <cell r="U161">
            <v>4.0614074996699063</v>
          </cell>
        </row>
        <row r="163">
          <cell r="U163">
            <v>0</v>
          </cell>
        </row>
        <row r="164">
          <cell r="U164">
            <v>22.957633962289528</v>
          </cell>
        </row>
        <row r="166">
          <cell r="U166">
            <v>1.4498894583048951E-2</v>
          </cell>
        </row>
        <row r="168">
          <cell r="U168">
            <v>0</v>
          </cell>
        </row>
        <row r="169">
          <cell r="U169">
            <v>0.10659853362024965</v>
          </cell>
        </row>
        <row r="171">
          <cell r="U171">
            <v>91.879748467346928</v>
          </cell>
        </row>
        <row r="173">
          <cell r="U173">
            <v>48.991567206807964</v>
          </cell>
        </row>
        <row r="174">
          <cell r="U174">
            <v>100</v>
          </cell>
        </row>
        <row r="177">
          <cell r="U177">
            <v>98.256846056170971</v>
          </cell>
        </row>
        <row r="179">
          <cell r="U179">
            <v>52.257158395931668</v>
          </cell>
        </row>
        <row r="180">
          <cell r="U180">
            <v>144.25653371641025</v>
          </cell>
        </row>
        <row r="183">
          <cell r="U183">
            <v>98.545581402724267</v>
          </cell>
        </row>
        <row r="185">
          <cell r="U185">
            <v>87.655256092416366</v>
          </cell>
        </row>
        <row r="186">
          <cell r="U186">
            <v>100</v>
          </cell>
        </row>
      </sheetData>
      <sheetData sheetId="3">
        <row r="602">
          <cell r="I602">
            <v>8.822907888320046E-2</v>
          </cell>
          <cell r="J602">
            <v>0</v>
          </cell>
          <cell r="K602">
            <v>0.68603017872892125</v>
          </cell>
        </row>
        <row r="622">
          <cell r="I622">
            <v>0.20339495646143416</v>
          </cell>
          <cell r="J622">
            <v>0</v>
          </cell>
          <cell r="K622">
            <v>1.0220016983207121</v>
          </cell>
        </row>
      </sheetData>
      <sheetData sheetId="4"/>
      <sheetData sheetId="5">
        <row r="603">
          <cell r="I603">
            <v>0.9020979458408509</v>
          </cell>
          <cell r="J603">
            <v>0.26146654934504787</v>
          </cell>
          <cell r="K603">
            <v>1.5427293423366539</v>
          </cell>
        </row>
        <row r="622">
          <cell r="I622">
            <v>1.0683597861908452</v>
          </cell>
          <cell r="J622">
            <v>0.21922153442139236</v>
          </cell>
          <cell r="K622">
            <v>1.9174980379602979</v>
          </cell>
        </row>
      </sheetData>
      <sheetData sheetId="6">
        <row r="636">
          <cell r="K636">
            <v>83.233136094674563</v>
          </cell>
          <cell r="L636">
            <v>43.270782534996151</v>
          </cell>
          <cell r="M636">
            <v>100</v>
          </cell>
        </row>
      </sheetData>
      <sheetData sheetId="7">
        <row r="601">
          <cell r="I601">
            <v>96</v>
          </cell>
          <cell r="J601">
            <v>69.167184270002522</v>
          </cell>
          <cell r="K601">
            <v>100</v>
          </cell>
        </row>
        <row r="619">
          <cell r="I619">
            <v>96.373626373626365</v>
          </cell>
          <cell r="J619">
            <v>69.097404650946402</v>
          </cell>
          <cell r="K619">
            <v>100</v>
          </cell>
        </row>
      </sheetData>
      <sheetData sheetId="8">
        <row r="33">
          <cell r="L33">
            <v>479.82233039594655</v>
          </cell>
        </row>
        <row r="553">
          <cell r="J553">
            <v>175.30198838591119</v>
          </cell>
          <cell r="K553">
            <v>0</v>
          </cell>
          <cell r="L553">
            <v>774.02661910119457</v>
          </cell>
        </row>
        <row r="585">
          <cell r="J585">
            <v>81.222466904043344</v>
          </cell>
          <cell r="K585">
            <v>0</v>
          </cell>
          <cell r="L585">
            <v>291.92366417236315</v>
          </cell>
        </row>
        <row r="646">
          <cell r="J646">
            <v>62.274039949801775</v>
          </cell>
          <cell r="K646">
            <v>0</v>
          </cell>
          <cell r="L646">
            <v>293.11999806529047</v>
          </cell>
        </row>
        <row r="743">
          <cell r="J743">
            <v>66.465038602116252</v>
          </cell>
          <cell r="K743">
            <v>0</v>
          </cell>
          <cell r="L743">
            <v>286.06274487829029</v>
          </cell>
        </row>
        <row r="792">
          <cell r="J792">
            <v>50.378209537788088</v>
          </cell>
          <cell r="K792">
            <v>0</v>
          </cell>
          <cell r="L792">
            <v>158.21970074927273</v>
          </cell>
        </row>
        <row r="835">
          <cell r="J835">
            <v>81.744039800855603</v>
          </cell>
          <cell r="K835">
            <v>0</v>
          </cell>
          <cell r="L835">
            <v>388.69314818970702</v>
          </cell>
        </row>
        <row r="893">
          <cell r="J893">
            <v>86.839569333615259</v>
          </cell>
          <cell r="K893">
            <v>0</v>
          </cell>
          <cell r="L893">
            <v>397.57914640379244</v>
          </cell>
        </row>
        <row r="931">
          <cell r="J931">
            <v>82.59902653190187</v>
          </cell>
          <cell r="K931">
            <v>0</v>
          </cell>
          <cell r="L931">
            <v>345.09105897364589</v>
          </cell>
        </row>
        <row r="960">
          <cell r="J960">
            <v>203.73890864235335</v>
          </cell>
          <cell r="K960">
            <v>0</v>
          </cell>
          <cell r="L960">
            <v>749.45615553498169</v>
          </cell>
        </row>
        <row r="1250">
          <cell r="J1250">
            <v>210.11714059770998</v>
          </cell>
          <cell r="K1250">
            <v>0</v>
          </cell>
          <cell r="L1250">
            <v>783.69041366332112</v>
          </cell>
        </row>
        <row r="1403">
          <cell r="J1403">
            <v>178.07176106243759</v>
          </cell>
          <cell r="K1403">
            <v>0</v>
          </cell>
        </row>
      </sheetData>
      <sheetData sheetId="9">
        <row r="15">
          <cell r="I15">
            <v>6.051990447048114E-2</v>
          </cell>
          <cell r="J15">
            <v>0</v>
          </cell>
          <cell r="K15">
            <v>0.20819066126669308</v>
          </cell>
        </row>
        <row r="304">
          <cell r="I304">
            <v>8.1686650024519025E-2</v>
          </cell>
          <cell r="J304">
            <v>0</v>
          </cell>
          <cell r="K304">
            <v>0.23787757362893339</v>
          </cell>
        </row>
        <row r="458">
          <cell r="I458">
            <v>4.3271499769363848E-2</v>
          </cell>
          <cell r="J458">
            <v>0</v>
          </cell>
          <cell r="K458">
            <v>0.13976301414851119</v>
          </cell>
        </row>
        <row r="543">
          <cell r="I543">
            <v>1.7602569324154108E-2</v>
          </cell>
          <cell r="J543">
            <v>0</v>
          </cell>
          <cell r="K543">
            <v>8.9395740792371031E-2</v>
          </cell>
        </row>
        <row r="597">
          <cell r="I597">
            <v>3.4265707331092438E-2</v>
          </cell>
          <cell r="J597">
            <v>0</v>
          </cell>
          <cell r="K597">
            <v>0.1287698238403846</v>
          </cell>
        </row>
        <row r="616">
          <cell r="I616">
            <v>6.4680436940331265E-2</v>
          </cell>
          <cell r="J616">
            <v>0</v>
          </cell>
          <cell r="K616">
            <v>0.16823668510502185</v>
          </cell>
        </row>
      </sheetData>
      <sheetData sheetId="10"/>
      <sheetData sheetId="11"/>
      <sheetData sheetId="12"/>
      <sheetData sheetId="13"/>
      <sheetData sheetId="14"/>
      <sheetData sheetId="15"/>
      <sheetData sheetId="16">
        <row r="4">
          <cell r="I4">
            <v>73.752026921261105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ay-out"/>
      <sheetName val="A_General Info"/>
      <sheetName val="B_Trend"/>
      <sheetName val="B1_Trend_Development"/>
      <sheetName val="B2_Trend_Maintainance"/>
      <sheetName val="B3_Trend_Test"/>
      <sheetName val="B4_Trend_Subprocess"/>
      <sheetName val="C1_Leakage"/>
      <sheetName val="C2_Leakage TS"/>
      <sheetName val="C3_Customer Satisfaction"/>
      <sheetName val="C4_Effort effectiveness"/>
      <sheetName val="C5_Effort Efficiency"/>
      <sheetName val="C6_LOC_ Productivity"/>
      <sheetName val="C7_Timeliness "/>
      <sheetName val="C22_Effort Distribution"/>
      <sheetName val="C23_Defect Distribution"/>
      <sheetName val="C8_Create SRS.Budget effort"/>
      <sheetName val="C9_DD creation.Eng effort"/>
      <sheetName val="C10_Review DD. Eng effort"/>
      <sheetName val="C11_% Escape Design"/>
      <sheetName val="C12_Review code.Coding effort"/>
      <sheetName val=" C13_Coding creation.Bud.effort"/>
      <sheetName val="C14_Review code.Bud.effort"/>
      <sheetName val="C15_Review code.Eng effort"/>
      <sheetName val="C16_Project size.ITST effort"/>
      <sheetName val="C17_ITST effort.Project size"/>
      <sheetName val="C18_TC.Project size"/>
      <sheetName val="C19_Review TC.Testing effort"/>
      <sheetName val="C20_UT effort.Testing effort"/>
      <sheetName val="C21_PM effort.Budget effort"/>
      <sheetName val="D_Sub Process"/>
      <sheetName val="E_Process composition"/>
      <sheetName val="F_Hypothesis test"/>
      <sheetName val="OID evaluation"/>
      <sheetName val="CAR evaluation"/>
    </sheetNames>
    <sheetDataSet>
      <sheetData sheetId="0" refreshError="1">
        <row r="1">
          <cell r="A1" t="str">
            <v>INDEX</v>
          </cell>
        </row>
      </sheetData>
      <sheetData sheetId="1" refreshError="1">
        <row r="1">
          <cell r="H1" t="str">
            <v>Back to Index</v>
          </cell>
        </row>
      </sheetData>
      <sheetData sheetId="2" refreshError="1">
        <row r="1">
          <cell r="H1" t="str">
            <v>Back to Index</v>
          </cell>
        </row>
      </sheetData>
      <sheetData sheetId="3" refreshError="1">
        <row r="1">
          <cell r="H1" t="str">
            <v>Back to Index</v>
          </cell>
        </row>
      </sheetData>
      <sheetData sheetId="4" refreshError="1">
        <row r="1">
          <cell r="H1" t="str">
            <v>Back to Index</v>
          </cell>
        </row>
      </sheetData>
      <sheetData sheetId="5" refreshError="1">
        <row r="1">
          <cell r="H1" t="str">
            <v>Back to Index</v>
          </cell>
        </row>
      </sheetData>
      <sheetData sheetId="6" refreshError="1"/>
      <sheetData sheetId="7" refreshError="1">
        <row r="1">
          <cell r="H1" t="str">
            <v>Back to Index</v>
          </cell>
        </row>
      </sheetData>
      <sheetData sheetId="8" refreshError="1"/>
      <sheetData sheetId="9" refreshError="1"/>
      <sheetData sheetId="10" refreshError="1"/>
      <sheetData sheetId="11" refreshError="1">
        <row r="1">
          <cell r="I1" t="str">
            <v>Back to Index</v>
          </cell>
        </row>
      </sheetData>
      <sheetData sheetId="12" refreshError="1">
        <row r="1">
          <cell r="H1" t="str">
            <v>Back to Index</v>
          </cell>
        </row>
      </sheetData>
      <sheetData sheetId="13" refreshError="1">
        <row r="1">
          <cell r="H1" t="str">
            <v>Back to Index</v>
          </cell>
        </row>
      </sheetData>
      <sheetData sheetId="14" refreshError="1"/>
      <sheetData sheetId="15" refreshError="1"/>
      <sheetData sheetId="16" refreshError="1"/>
      <sheetData sheetId="17" refreshError="1"/>
      <sheetData sheetId="18" refreshError="1">
        <row r="1">
          <cell r="H1" t="str">
            <v>Back to Index</v>
          </cell>
        </row>
      </sheetData>
      <sheetData sheetId="19" refreshError="1"/>
      <sheetData sheetId="20" refreshError="1">
        <row r="1">
          <cell r="H1" t="str">
            <v>Back to Index</v>
          </cell>
        </row>
      </sheetData>
      <sheetData sheetId="21" refreshError="1">
        <row r="1">
          <cell r="H1" t="str">
            <v>Back to Index</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N119"/>
  <sheetViews>
    <sheetView tabSelected="1" topLeftCell="A49" zoomScale="99" zoomScaleNormal="99" workbookViewId="0">
      <pane xSplit="3" ySplit="5" topLeftCell="D63" activePane="bottomRight" state="frozen"/>
      <selection activeCell="A49" sqref="A49"/>
      <selection pane="topRight" activeCell="D49" sqref="D49"/>
      <selection pane="bottomLeft" activeCell="A54" sqref="A54"/>
      <selection pane="bottomRight" activeCell="M91" sqref="M91"/>
    </sheetView>
  </sheetViews>
  <sheetFormatPr defaultColWidth="9.1796875" defaultRowHeight="13"/>
  <cols>
    <col min="1" max="1" width="2.81640625" style="1" customWidth="1"/>
    <col min="2" max="2" width="4.7265625" style="3" customWidth="1"/>
    <col min="3" max="3" width="17.453125" style="3" customWidth="1"/>
    <col min="4" max="4" width="10" style="3" customWidth="1"/>
    <col min="5" max="5" width="12.7265625" style="4" customWidth="1"/>
    <col min="6" max="6" width="11.453125" style="4" customWidth="1"/>
    <col min="7" max="7" width="8.81640625" style="118" customWidth="1"/>
    <col min="8" max="8" width="11.453125" style="4" customWidth="1"/>
    <col min="9" max="9" width="9" style="4" customWidth="1"/>
    <col min="10" max="10" width="9.1796875" style="3"/>
    <col min="11" max="39" width="9.1796875" style="115"/>
    <col min="40" max="16384" width="9.1796875" style="3"/>
  </cols>
  <sheetData>
    <row r="1" spans="1:40" ht="33.75" customHeight="1">
      <c r="B1" s="2" t="s">
        <v>0</v>
      </c>
      <c r="G1" s="5"/>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40" ht="25">
      <c r="B2" s="2"/>
      <c r="C2" s="6" t="s">
        <v>1</v>
      </c>
      <c r="D2" s="7" t="s">
        <v>2</v>
      </c>
      <c r="G2" s="5"/>
      <c r="K2" s="3"/>
      <c r="L2" s="3"/>
      <c r="M2" s="3"/>
      <c r="N2" s="3"/>
      <c r="O2" s="3"/>
      <c r="P2" s="3"/>
      <c r="Q2" s="3"/>
      <c r="R2" s="3"/>
      <c r="S2" s="3"/>
      <c r="T2" s="3"/>
      <c r="U2" s="3"/>
      <c r="V2" s="3"/>
      <c r="W2" s="3"/>
      <c r="X2" s="3"/>
      <c r="Y2" s="3"/>
      <c r="Z2" s="3"/>
      <c r="AA2" s="3"/>
      <c r="AB2" s="3"/>
      <c r="AC2" s="3"/>
      <c r="AD2" s="3"/>
      <c r="AE2" s="3"/>
      <c r="AF2" s="3"/>
      <c r="AG2" s="3"/>
      <c r="AH2" s="3"/>
      <c r="AI2" s="3"/>
      <c r="AJ2" s="3"/>
      <c r="AK2" s="3"/>
      <c r="AL2" s="3"/>
      <c r="AM2" s="3"/>
    </row>
    <row r="3" spans="1:40" ht="18">
      <c r="B3" s="2"/>
      <c r="C3" s="6" t="s">
        <v>3</v>
      </c>
      <c r="D3" s="6" t="s">
        <v>4</v>
      </c>
      <c r="G3" s="5"/>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spans="1:40" ht="18">
      <c r="B4" s="2"/>
      <c r="C4" s="6" t="s">
        <v>5</v>
      </c>
      <c r="D4" s="8">
        <v>41426</v>
      </c>
      <c r="G4" s="5"/>
      <c r="K4" s="3"/>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40" ht="18">
      <c r="B5" s="2"/>
      <c r="G5" s="5"/>
      <c r="K5" s="3"/>
      <c r="L5" s="3"/>
      <c r="M5" s="3"/>
      <c r="N5" s="3"/>
      <c r="O5" s="3"/>
      <c r="P5" s="3"/>
      <c r="Q5" s="3"/>
      <c r="R5" s="3"/>
      <c r="S5" s="3"/>
      <c r="T5" s="3"/>
      <c r="U5" s="3"/>
      <c r="V5" s="3"/>
      <c r="W5" s="3"/>
      <c r="X5" s="3"/>
      <c r="Y5" s="3"/>
      <c r="Z5" s="3"/>
      <c r="AA5" s="3"/>
      <c r="AB5" s="3"/>
      <c r="AC5" s="3"/>
      <c r="AD5" s="3"/>
      <c r="AE5" s="3"/>
      <c r="AF5" s="3"/>
      <c r="AG5" s="3"/>
      <c r="AH5" s="3"/>
      <c r="AI5" s="3"/>
      <c r="AJ5" s="3"/>
      <c r="AK5" s="3"/>
      <c r="AL5" s="3"/>
      <c r="AM5" s="3"/>
    </row>
    <row r="6" spans="1:40" s="10" customFormat="1">
      <c r="A6" s="9"/>
      <c r="C6" s="6"/>
      <c r="D6" s="6"/>
      <c r="E6" s="11"/>
      <c r="F6" s="11"/>
      <c r="G6" s="12"/>
      <c r="H6" s="13"/>
      <c r="I6" s="1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0" s="10" customFormat="1">
      <c r="A7" s="9" t="s">
        <v>6</v>
      </c>
      <c r="B7" s="15" t="s">
        <v>7</v>
      </c>
      <c r="C7" s="6"/>
      <c r="D7" s="6"/>
      <c r="E7" s="11"/>
      <c r="F7" s="11"/>
      <c r="G7" s="12"/>
      <c r="H7" s="13"/>
      <c r="I7" s="1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row>
    <row r="8" spans="1:40" s="10" customFormat="1">
      <c r="A8" s="9"/>
      <c r="C8" s="6" t="s">
        <v>8</v>
      </c>
      <c r="D8" s="6"/>
      <c r="E8" s="11"/>
      <c r="F8" s="11"/>
      <c r="G8" s="12"/>
      <c r="H8" s="13"/>
      <c r="I8" s="1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spans="1:40" s="10" customFormat="1">
      <c r="A9" s="9"/>
      <c r="C9" s="6"/>
      <c r="D9" s="6"/>
      <c r="E9" s="11"/>
      <c r="F9" s="11"/>
      <c r="G9" s="12"/>
      <c r="H9" s="13"/>
      <c r="I9" s="1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spans="1:40" s="10" customFormat="1">
      <c r="A10" s="9" t="s">
        <v>9</v>
      </c>
      <c r="B10" s="15" t="s">
        <v>10</v>
      </c>
      <c r="C10" s="6"/>
      <c r="D10" s="6"/>
      <c r="E10" s="11"/>
      <c r="F10" s="11"/>
      <c r="G10" s="12"/>
      <c r="H10" s="13"/>
      <c r="I10" s="1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40" s="10" customFormat="1">
      <c r="A11" s="9"/>
      <c r="B11" s="16"/>
      <c r="C11" s="17" t="s">
        <v>11</v>
      </c>
      <c r="D11" s="6"/>
      <c r="E11" s="11"/>
      <c r="F11" s="11"/>
      <c r="G11" s="12"/>
      <c r="H11" s="13"/>
      <c r="I11" s="1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spans="1:40" s="10" customFormat="1">
      <c r="A12" s="9"/>
      <c r="B12" s="16"/>
      <c r="C12" s="6"/>
      <c r="D12" s="6"/>
      <c r="E12" s="11"/>
      <c r="F12" s="11"/>
      <c r="G12" s="12"/>
      <c r="H12" s="13"/>
      <c r="I12" s="1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spans="1:40" s="10" customFormat="1">
      <c r="A13" s="9" t="s">
        <v>12</v>
      </c>
      <c r="B13" s="16" t="s">
        <v>13</v>
      </c>
      <c r="C13" s="6"/>
      <c r="D13" s="6"/>
      <c r="E13" s="11"/>
      <c r="F13" s="11"/>
      <c r="G13" s="12"/>
      <c r="H13" s="13"/>
      <c r="I13" s="1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spans="1:40" s="10" customFormat="1">
      <c r="A14" s="9"/>
      <c r="B14" s="16"/>
      <c r="C14" s="17" t="s">
        <v>14</v>
      </c>
      <c r="D14" s="6"/>
      <c r="E14" s="11"/>
      <c r="F14" s="11"/>
      <c r="G14" s="12"/>
      <c r="H14" s="13"/>
      <c r="I14" s="1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spans="1:40" s="10" customFormat="1">
      <c r="A15" s="9"/>
      <c r="B15" s="16"/>
      <c r="C15" s="6" t="s">
        <v>15</v>
      </c>
      <c r="D15" s="6"/>
      <c r="E15" s="11"/>
      <c r="F15" s="11"/>
      <c r="G15" s="12"/>
      <c r="H15" s="13"/>
      <c r="I15" s="13"/>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s="10" customFormat="1">
      <c r="A16" s="9" t="s">
        <v>16</v>
      </c>
      <c r="B16" s="19" t="s">
        <v>17</v>
      </c>
      <c r="C16" s="6"/>
      <c r="D16" s="6"/>
      <c r="E16" s="11"/>
      <c r="F16" s="11"/>
      <c r="G16" s="12"/>
      <c r="H16" s="13"/>
      <c r="I16" s="13"/>
      <c r="K16" s="14"/>
      <c r="L16" s="14"/>
      <c r="M16" s="14"/>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row>
    <row r="17" spans="1:39" s="10" customFormat="1" ht="12.75" customHeight="1">
      <c r="A17" s="9"/>
      <c r="C17" s="21" t="s">
        <v>18</v>
      </c>
      <c r="D17" s="22"/>
      <c r="E17" s="22"/>
      <c r="F17" s="22"/>
      <c r="G17" s="22"/>
      <c r="H17" s="22"/>
      <c r="I17" s="22"/>
      <c r="J17" s="22"/>
      <c r="K17" s="22"/>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row>
    <row r="18" spans="1:39" s="10" customFormat="1">
      <c r="A18" s="9" t="s">
        <v>19</v>
      </c>
      <c r="B18" s="15" t="s">
        <v>20</v>
      </c>
      <c r="C18" s="23"/>
      <c r="D18" s="23"/>
      <c r="E18" s="23"/>
      <c r="F18" s="23"/>
      <c r="G18" s="23"/>
      <c r="H18" s="23"/>
      <c r="I18" s="23"/>
      <c r="J18" s="23"/>
      <c r="K18" s="24"/>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row>
    <row r="19" spans="1:39" s="10" customFormat="1" ht="12.75" customHeight="1">
      <c r="A19" s="9"/>
      <c r="C19" s="21" t="s">
        <v>21</v>
      </c>
      <c r="D19" s="22"/>
      <c r="E19" s="22"/>
      <c r="F19" s="22"/>
      <c r="G19" s="22"/>
      <c r="H19" s="22"/>
      <c r="I19" s="22"/>
      <c r="J19" s="22"/>
      <c r="K19" s="22"/>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row>
    <row r="20" spans="1:39" s="10" customFormat="1">
      <c r="A20" s="9"/>
      <c r="C20" s="25" t="s">
        <v>22</v>
      </c>
      <c r="D20" s="23"/>
      <c r="E20" s="23"/>
      <c r="F20" s="23"/>
      <c r="G20" s="18"/>
      <c r="H20" s="18"/>
      <c r="I20" s="18"/>
      <c r="J20" s="18"/>
      <c r="K20" s="24"/>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row>
    <row r="21" spans="1:39" s="10" customFormat="1">
      <c r="A21" s="9"/>
      <c r="C21" s="26" t="s">
        <v>23</v>
      </c>
      <c r="D21" s="6"/>
      <c r="E21" s="11"/>
      <c r="F21" s="11"/>
      <c r="G21" s="18"/>
      <c r="H21" s="18"/>
      <c r="I21" s="18"/>
      <c r="J21" s="18"/>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row>
    <row r="22" spans="1:39" s="10" customFormat="1">
      <c r="A22" s="9" t="s">
        <v>24</v>
      </c>
      <c r="B22" s="16" t="s">
        <v>25</v>
      </c>
      <c r="C22" s="6"/>
      <c r="D22" s="6"/>
      <c r="E22" s="11"/>
      <c r="F22" s="11"/>
      <c r="G22" s="18"/>
      <c r="H22" s="18"/>
      <c r="I22" s="18"/>
      <c r="J22" s="18"/>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row>
    <row r="23" spans="1:39" s="10" customFormat="1">
      <c r="A23" s="9"/>
      <c r="C23" s="17" t="s">
        <v>26</v>
      </c>
      <c r="D23" s="6"/>
      <c r="E23" s="11"/>
      <c r="F23" s="11"/>
      <c r="G23" s="18"/>
      <c r="H23" s="18"/>
      <c r="I23" s="18"/>
      <c r="J23" s="18"/>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row>
    <row r="24" spans="1:39" s="10" customFormat="1">
      <c r="A24" s="9"/>
      <c r="C24" s="6"/>
      <c r="D24" s="6"/>
      <c r="E24" s="11"/>
      <c r="F24" s="11"/>
      <c r="G24" s="18"/>
      <c r="H24" s="18"/>
      <c r="I24" s="18"/>
      <c r="J24" s="18"/>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row>
    <row r="25" spans="1:39" s="10" customFormat="1">
      <c r="A25" s="9" t="s">
        <v>27</v>
      </c>
      <c r="B25" s="27" t="s">
        <v>28</v>
      </c>
      <c r="D25" s="6"/>
      <c r="E25" s="11"/>
      <c r="F25" s="11"/>
      <c r="G25" s="18"/>
      <c r="H25" s="18"/>
      <c r="I25" s="18"/>
      <c r="J25" s="18"/>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row>
    <row r="26" spans="1:39" s="10" customFormat="1">
      <c r="A26" s="9"/>
      <c r="C26" s="28" t="s">
        <v>29</v>
      </c>
      <c r="D26" s="6"/>
      <c r="E26" s="11"/>
      <c r="F26" s="11"/>
      <c r="G26" s="18"/>
      <c r="H26" s="18"/>
      <c r="I26" s="18"/>
      <c r="J26" s="18"/>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row>
    <row r="27" spans="1:39" s="10" customFormat="1">
      <c r="A27" s="9"/>
      <c r="C27" s="26" t="s">
        <v>30</v>
      </c>
      <c r="D27" s="6"/>
      <c r="E27" s="11"/>
      <c r="F27" s="11"/>
      <c r="G27" s="18"/>
      <c r="H27" s="18"/>
      <c r="I27" s="18"/>
      <c r="J27" s="18"/>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row>
    <row r="28" spans="1:39" s="10" customFormat="1">
      <c r="A28" s="9"/>
      <c r="C28" s="26" t="s">
        <v>31</v>
      </c>
      <c r="D28" s="6"/>
      <c r="E28" s="11"/>
      <c r="F28" s="11"/>
      <c r="G28" s="18"/>
      <c r="H28" s="18"/>
      <c r="I28" s="18"/>
      <c r="J28" s="18"/>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10" customFormat="1">
      <c r="A29" s="9"/>
      <c r="C29" s="26" t="s">
        <v>32</v>
      </c>
      <c r="D29" s="6"/>
      <c r="E29" s="11"/>
      <c r="F29" s="11"/>
      <c r="G29" s="18"/>
      <c r="H29" s="18"/>
      <c r="I29" s="18"/>
      <c r="J29" s="18"/>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row>
    <row r="30" spans="1:39" s="10" customFormat="1">
      <c r="A30" s="9"/>
      <c r="C30" s="10" t="s">
        <v>33</v>
      </c>
      <c r="D30" s="6"/>
      <c r="E30" s="11"/>
      <c r="F30" s="11"/>
      <c r="G30" s="18"/>
      <c r="H30" s="18"/>
      <c r="I30" s="18"/>
      <c r="J30" s="18"/>
      <c r="K30" s="29"/>
      <c r="L30" s="29"/>
      <c r="M30" s="29"/>
      <c r="N30" s="29"/>
      <c r="O30" s="29"/>
      <c r="P30" s="29"/>
      <c r="Q30" s="29"/>
      <c r="R30" s="20"/>
      <c r="S30" s="20"/>
      <c r="T30" s="20"/>
      <c r="U30" s="20"/>
      <c r="V30" s="20"/>
      <c r="W30" s="20"/>
      <c r="X30" s="20"/>
      <c r="Y30" s="20"/>
      <c r="Z30" s="20"/>
      <c r="AA30" s="20"/>
      <c r="AB30" s="20"/>
      <c r="AC30" s="20"/>
      <c r="AD30" s="20"/>
      <c r="AE30" s="20"/>
      <c r="AF30" s="20"/>
      <c r="AG30" s="20"/>
      <c r="AH30" s="20"/>
      <c r="AI30" s="20"/>
      <c r="AJ30" s="20"/>
      <c r="AK30" s="20"/>
      <c r="AL30" s="20"/>
      <c r="AM30" s="20"/>
    </row>
    <row r="31" spans="1:39" s="10" customFormat="1">
      <c r="A31" s="9"/>
      <c r="C31" s="10" t="s">
        <v>34</v>
      </c>
      <c r="D31" s="6"/>
      <c r="E31" s="11"/>
      <c r="F31" s="11"/>
      <c r="G31" s="18"/>
      <c r="H31" s="18"/>
      <c r="I31" s="18"/>
      <c r="J31" s="18"/>
      <c r="K31" s="29"/>
      <c r="L31" s="29"/>
      <c r="M31" s="29"/>
      <c r="N31" s="29"/>
      <c r="O31" s="29"/>
      <c r="P31" s="29"/>
      <c r="Q31" s="29"/>
      <c r="R31" s="20"/>
      <c r="S31" s="20"/>
      <c r="T31" s="20"/>
      <c r="U31" s="20"/>
      <c r="V31" s="20"/>
      <c r="W31" s="20"/>
      <c r="X31" s="20"/>
      <c r="Y31" s="20"/>
      <c r="Z31" s="20"/>
      <c r="AA31" s="20"/>
      <c r="AB31" s="20"/>
      <c r="AC31" s="20"/>
      <c r="AD31" s="20"/>
      <c r="AE31" s="20"/>
      <c r="AF31" s="20"/>
      <c r="AG31" s="20"/>
      <c r="AH31" s="20"/>
      <c r="AI31" s="20"/>
      <c r="AJ31" s="20"/>
      <c r="AK31" s="20"/>
      <c r="AL31" s="20"/>
      <c r="AM31" s="20"/>
    </row>
    <row r="32" spans="1:39" s="10" customFormat="1">
      <c r="A32" s="9"/>
      <c r="D32" s="6"/>
      <c r="E32" s="11"/>
      <c r="F32" s="11"/>
      <c r="G32" s="18"/>
      <c r="H32" s="18"/>
      <c r="I32" s="18"/>
      <c r="J32" s="18"/>
      <c r="K32" s="29"/>
      <c r="L32" s="29"/>
      <c r="M32" s="29"/>
      <c r="N32" s="29"/>
      <c r="O32" s="29"/>
      <c r="P32" s="29"/>
      <c r="Q32" s="29"/>
      <c r="R32" s="20"/>
      <c r="S32" s="20"/>
      <c r="T32" s="20"/>
      <c r="U32" s="20"/>
      <c r="V32" s="20"/>
      <c r="W32" s="20"/>
      <c r="X32" s="20"/>
      <c r="Y32" s="20"/>
      <c r="Z32" s="20"/>
      <c r="AA32" s="20"/>
      <c r="AB32" s="20"/>
      <c r="AC32" s="20"/>
      <c r="AD32" s="20"/>
      <c r="AE32" s="20"/>
      <c r="AF32" s="20"/>
      <c r="AG32" s="20"/>
      <c r="AH32" s="20"/>
      <c r="AI32" s="20"/>
      <c r="AJ32" s="20"/>
      <c r="AK32" s="20"/>
      <c r="AL32" s="20"/>
      <c r="AM32" s="20"/>
    </row>
    <row r="33" spans="1:39" s="10" customFormat="1">
      <c r="A33" s="9"/>
      <c r="C33" s="6" t="s">
        <v>35</v>
      </c>
      <c r="D33" s="6"/>
      <c r="E33" s="11"/>
      <c r="F33" s="11"/>
      <c r="G33" s="12"/>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row>
    <row r="34" spans="1:39" s="10" customFormat="1">
      <c r="A34" s="9"/>
      <c r="C34" s="10" t="s">
        <v>36</v>
      </c>
      <c r="D34" s="6"/>
      <c r="E34" s="11"/>
      <c r="F34" s="11"/>
      <c r="G34" s="12"/>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row>
    <row r="35" spans="1:39" s="10" customFormat="1">
      <c r="A35" s="9"/>
      <c r="C35" s="10" t="s">
        <v>37</v>
      </c>
      <c r="D35" s="6"/>
      <c r="E35" s="11"/>
      <c r="F35" s="11"/>
      <c r="G35" s="12"/>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row>
    <row r="36" spans="1:39" s="10" customFormat="1">
      <c r="A36" s="9"/>
      <c r="C36" s="10" t="s">
        <v>38</v>
      </c>
      <c r="D36" s="6"/>
      <c r="E36" s="11"/>
      <c r="F36" s="11"/>
      <c r="G36" s="12"/>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s="10" customFormat="1">
      <c r="A37" s="9"/>
      <c r="C37" s="10" t="s">
        <v>39</v>
      </c>
      <c r="D37" s="6"/>
      <c r="E37" s="11"/>
      <c r="F37" s="11"/>
      <c r="G37" s="12"/>
      <c r="H37" s="30"/>
      <c r="I37" s="30"/>
      <c r="J37"/>
      <c r="K37" s="29"/>
      <c r="L37" s="29"/>
      <c r="M37" s="29"/>
      <c r="N37" s="29"/>
      <c r="O37" s="29"/>
      <c r="P37" s="29"/>
      <c r="Q37" s="29"/>
      <c r="R37" s="20"/>
      <c r="S37" s="20"/>
      <c r="T37" s="20"/>
      <c r="U37" s="20"/>
      <c r="V37" s="20"/>
      <c r="W37" s="20"/>
      <c r="X37" s="20"/>
      <c r="Y37" s="20"/>
      <c r="Z37" s="20"/>
      <c r="AA37" s="20"/>
      <c r="AB37" s="20"/>
      <c r="AC37" s="20"/>
      <c r="AD37" s="20"/>
      <c r="AE37" s="20"/>
      <c r="AF37" s="20"/>
      <c r="AG37" s="20"/>
      <c r="AH37" s="20"/>
      <c r="AI37" s="20"/>
      <c r="AJ37" s="20"/>
      <c r="AK37" s="20"/>
      <c r="AL37" s="20"/>
      <c r="AM37" s="20"/>
    </row>
    <row r="38" spans="1:39" s="10" customFormat="1">
      <c r="A38" s="9"/>
      <c r="C38" s="10" t="s">
        <v>40</v>
      </c>
      <c r="D38" s="6"/>
      <c r="E38" s="11"/>
      <c r="F38" s="11"/>
      <c r="G38" s="12"/>
      <c r="H38" s="30"/>
      <c r="I38" s="30"/>
      <c r="J38"/>
      <c r="K38" s="29"/>
      <c r="L38" s="29"/>
      <c r="M38" s="29"/>
      <c r="N38" s="29"/>
      <c r="O38" s="29"/>
      <c r="P38" s="29"/>
      <c r="Q38" s="29"/>
      <c r="R38" s="20"/>
      <c r="S38" s="20"/>
      <c r="T38" s="20"/>
      <c r="U38" s="20"/>
      <c r="V38" s="20"/>
      <c r="W38" s="20"/>
      <c r="X38" s="20"/>
      <c r="Y38" s="20"/>
      <c r="Z38" s="20"/>
      <c r="AA38" s="20"/>
      <c r="AB38" s="20"/>
      <c r="AC38" s="20"/>
      <c r="AD38" s="20"/>
      <c r="AE38" s="20"/>
      <c r="AF38" s="20"/>
      <c r="AG38" s="20"/>
      <c r="AH38" s="20"/>
      <c r="AI38" s="20"/>
      <c r="AJ38" s="20"/>
      <c r="AK38" s="20"/>
      <c r="AL38" s="20"/>
      <c r="AM38" s="20"/>
    </row>
    <row r="39" spans="1:39" s="10" customFormat="1">
      <c r="A39" s="9"/>
      <c r="C39" s="10" t="s">
        <v>41</v>
      </c>
      <c r="D39" s="6"/>
      <c r="E39" s="11"/>
      <c r="F39" s="11"/>
      <c r="G39" s="12"/>
      <c r="H39" s="30"/>
      <c r="I39" s="30"/>
      <c r="J39"/>
      <c r="K39" s="29"/>
      <c r="L39" s="29"/>
      <c r="M39" s="29"/>
      <c r="N39" s="29"/>
      <c r="O39" s="29"/>
      <c r="P39" s="29"/>
      <c r="Q39" s="29"/>
      <c r="R39" s="20"/>
      <c r="S39" s="20"/>
      <c r="T39" s="20"/>
      <c r="U39" s="20"/>
      <c r="V39" s="20"/>
      <c r="W39" s="20"/>
      <c r="X39" s="20"/>
      <c r="Y39" s="20"/>
      <c r="Z39" s="20"/>
      <c r="AA39" s="20"/>
      <c r="AB39" s="20"/>
      <c r="AC39" s="20"/>
      <c r="AD39" s="20"/>
      <c r="AE39" s="20"/>
      <c r="AF39" s="20"/>
      <c r="AG39" s="20"/>
      <c r="AH39" s="20"/>
      <c r="AI39" s="20"/>
      <c r="AJ39" s="20"/>
      <c r="AK39" s="20"/>
      <c r="AL39" s="20"/>
      <c r="AM39" s="20"/>
    </row>
    <row r="40" spans="1:39" s="10" customFormat="1">
      <c r="A40" s="9"/>
      <c r="C40" s="6" t="s">
        <v>42</v>
      </c>
      <c r="D40" s="6"/>
      <c r="E40" s="11"/>
      <c r="F40" s="11"/>
      <c r="G40" s="12"/>
      <c r="H40" s="30"/>
      <c r="I40" s="30"/>
      <c r="J40"/>
      <c r="K40" s="29"/>
      <c r="L40" s="29"/>
      <c r="M40" s="29"/>
      <c r="N40" s="29"/>
      <c r="O40" s="29"/>
      <c r="P40" s="29"/>
      <c r="Q40" s="29"/>
      <c r="R40" s="20"/>
      <c r="S40" s="20"/>
      <c r="T40" s="20"/>
      <c r="U40" s="20"/>
      <c r="V40" s="20"/>
      <c r="W40" s="20"/>
      <c r="X40" s="20"/>
      <c r="Y40" s="20"/>
      <c r="Z40" s="20"/>
      <c r="AA40" s="20"/>
      <c r="AB40" s="20"/>
      <c r="AC40" s="20"/>
      <c r="AD40" s="20"/>
      <c r="AE40" s="20"/>
      <c r="AF40" s="20"/>
      <c r="AG40" s="20"/>
      <c r="AH40" s="20"/>
      <c r="AI40" s="20"/>
      <c r="AJ40" s="20"/>
      <c r="AK40" s="20"/>
      <c r="AL40" s="20"/>
      <c r="AM40" s="20"/>
    </row>
    <row r="41" spans="1:39" s="10" customFormat="1">
      <c r="A41" s="9"/>
      <c r="C41" s="6" t="s">
        <v>43</v>
      </c>
      <c r="D41" s="6"/>
      <c r="E41" s="11"/>
      <c r="F41" s="11"/>
      <c r="G41" s="12"/>
      <c r="H41" s="30"/>
      <c r="I41" s="30"/>
      <c r="J41"/>
      <c r="K41" s="29"/>
      <c r="L41" s="29"/>
      <c r="M41" s="29"/>
      <c r="N41" s="29"/>
      <c r="O41" s="29"/>
      <c r="P41" s="29"/>
      <c r="Q41" s="29"/>
      <c r="R41" s="20"/>
      <c r="S41" s="20"/>
      <c r="T41" s="20"/>
      <c r="U41" s="20"/>
      <c r="V41" s="20"/>
      <c r="W41" s="20"/>
      <c r="X41" s="20"/>
      <c r="Y41" s="20"/>
      <c r="Z41" s="20"/>
      <c r="AA41" s="20"/>
      <c r="AB41" s="20"/>
      <c r="AC41" s="20"/>
      <c r="AD41" s="20"/>
      <c r="AE41" s="20"/>
      <c r="AF41" s="20"/>
      <c r="AG41" s="20"/>
      <c r="AH41" s="20"/>
      <c r="AI41" s="20"/>
      <c r="AJ41" s="20"/>
      <c r="AK41" s="20"/>
      <c r="AL41" s="20"/>
      <c r="AM41" s="20"/>
    </row>
    <row r="42" spans="1:39" s="10" customFormat="1">
      <c r="A42" s="9"/>
      <c r="C42" s="6" t="s">
        <v>44</v>
      </c>
      <c r="D42" s="6"/>
      <c r="E42" s="11"/>
      <c r="F42" s="11"/>
      <c r="G42" s="12"/>
      <c r="H42" s="30"/>
      <c r="I42" s="30"/>
      <c r="J42"/>
      <c r="K42" s="29"/>
      <c r="L42" s="29"/>
      <c r="M42" s="29"/>
      <c r="N42" s="29"/>
      <c r="O42" s="29"/>
      <c r="P42" s="29"/>
      <c r="Q42" s="29"/>
      <c r="R42" s="20"/>
      <c r="S42" s="20"/>
      <c r="T42" s="20"/>
      <c r="U42" s="20"/>
      <c r="V42" s="20"/>
      <c r="W42" s="20"/>
      <c r="X42" s="20"/>
      <c r="Y42" s="20"/>
      <c r="Z42" s="20"/>
      <c r="AA42" s="20"/>
      <c r="AB42" s="20"/>
      <c r="AC42" s="20"/>
      <c r="AD42" s="20"/>
      <c r="AE42" s="20"/>
      <c r="AF42" s="20"/>
      <c r="AG42" s="20"/>
      <c r="AH42" s="20"/>
      <c r="AI42" s="20"/>
      <c r="AJ42" s="20"/>
      <c r="AK42" s="20"/>
      <c r="AL42" s="20"/>
      <c r="AM42" s="20"/>
    </row>
    <row r="43" spans="1:39" s="10" customFormat="1">
      <c r="A43" s="9"/>
      <c r="C43" s="6" t="s">
        <v>45</v>
      </c>
      <c r="D43" s="6"/>
      <c r="E43" s="11"/>
      <c r="F43" s="11"/>
      <c r="G43" s="12"/>
      <c r="H43" s="30"/>
      <c r="I43" s="30"/>
      <c r="J43"/>
      <c r="K43" s="29"/>
      <c r="L43" s="29"/>
      <c r="M43" s="29"/>
      <c r="N43" s="29"/>
      <c r="O43" s="29"/>
      <c r="P43" s="29"/>
      <c r="Q43" s="29"/>
      <c r="R43" s="20"/>
      <c r="S43" s="20"/>
      <c r="T43" s="20"/>
      <c r="U43" s="20"/>
      <c r="V43" s="20"/>
      <c r="W43" s="20"/>
      <c r="X43" s="20"/>
      <c r="Y43" s="20"/>
      <c r="Z43" s="20"/>
      <c r="AA43" s="20"/>
      <c r="AB43" s="20"/>
      <c r="AC43" s="20"/>
      <c r="AD43" s="20"/>
      <c r="AE43" s="20"/>
      <c r="AF43" s="20"/>
      <c r="AG43" s="20"/>
      <c r="AH43" s="20"/>
      <c r="AI43" s="20"/>
      <c r="AJ43" s="20"/>
      <c r="AK43" s="20"/>
      <c r="AL43" s="20"/>
      <c r="AM43" s="20"/>
    </row>
    <row r="44" spans="1:39" s="10" customFormat="1">
      <c r="A44" s="9"/>
      <c r="C44" s="6" t="s">
        <v>46</v>
      </c>
      <c r="D44" s="6"/>
      <c r="E44" s="11"/>
      <c r="F44" s="11"/>
      <c r="G44" s="12"/>
      <c r="H44" s="30"/>
      <c r="I44" s="30"/>
      <c r="J44"/>
      <c r="K44" s="29"/>
      <c r="L44" s="29"/>
      <c r="M44" s="29"/>
      <c r="N44" s="29"/>
      <c r="O44" s="29"/>
      <c r="P44" s="29"/>
      <c r="Q44" s="29"/>
      <c r="R44" s="20"/>
      <c r="S44" s="20"/>
      <c r="T44" s="20"/>
      <c r="U44" s="20"/>
      <c r="V44" s="20"/>
      <c r="W44" s="20"/>
      <c r="X44" s="20"/>
      <c r="Y44" s="20"/>
      <c r="Z44" s="20"/>
      <c r="AA44" s="20"/>
      <c r="AB44" s="20"/>
      <c r="AC44" s="20"/>
      <c r="AD44" s="20"/>
      <c r="AE44" s="20"/>
      <c r="AF44" s="20"/>
      <c r="AG44" s="20"/>
      <c r="AH44" s="20"/>
      <c r="AI44" s="20"/>
      <c r="AJ44" s="20"/>
      <c r="AK44" s="20"/>
      <c r="AL44" s="20"/>
      <c r="AM44" s="20"/>
    </row>
    <row r="45" spans="1:39" s="10" customFormat="1" ht="11.25" customHeight="1">
      <c r="A45" s="9"/>
      <c r="C45" s="6" t="s">
        <v>47</v>
      </c>
      <c r="D45" s="6"/>
      <c r="E45" s="11"/>
      <c r="F45" s="11"/>
      <c r="G45" s="12"/>
      <c r="H45" s="30"/>
      <c r="I45" s="30"/>
      <c r="J45"/>
      <c r="K45" s="29"/>
      <c r="L45" s="29"/>
      <c r="M45" s="29"/>
      <c r="N45" s="29"/>
      <c r="O45" s="29"/>
      <c r="P45" s="29"/>
      <c r="Q45" s="29"/>
      <c r="R45" s="20"/>
      <c r="S45" s="20"/>
      <c r="T45" s="20"/>
      <c r="U45" s="20"/>
      <c r="V45" s="20"/>
      <c r="W45" s="20"/>
      <c r="X45" s="20"/>
      <c r="Y45" s="20"/>
      <c r="Z45" s="20"/>
      <c r="AA45" s="20"/>
      <c r="AB45" s="20"/>
      <c r="AC45" s="20"/>
      <c r="AD45" s="20"/>
      <c r="AE45" s="20"/>
      <c r="AF45" s="20"/>
      <c r="AG45" s="20"/>
      <c r="AH45" s="20"/>
      <c r="AI45" s="20"/>
      <c r="AJ45" s="20"/>
      <c r="AK45" s="20"/>
      <c r="AL45" s="20"/>
      <c r="AM45" s="20"/>
    </row>
    <row r="46" spans="1:39" s="10" customFormat="1" ht="15" customHeight="1">
      <c r="A46" s="9"/>
      <c r="C46" s="6" t="s">
        <v>48</v>
      </c>
      <c r="D46" s="6"/>
      <c r="E46" s="11"/>
      <c r="F46" s="11"/>
      <c r="G46" s="12"/>
      <c r="H46" s="30"/>
      <c r="I46" s="30"/>
      <c r="J46"/>
      <c r="K46" s="29"/>
      <c r="L46" s="29"/>
      <c r="M46" s="29"/>
      <c r="N46" s="29"/>
      <c r="O46" s="29"/>
      <c r="P46" s="29"/>
      <c r="Q46" s="29"/>
      <c r="R46" s="20"/>
      <c r="S46" s="20"/>
      <c r="T46" s="20"/>
      <c r="U46" s="20"/>
      <c r="V46" s="20"/>
      <c r="W46" s="20"/>
      <c r="X46" s="20"/>
      <c r="Y46" s="20"/>
      <c r="Z46" s="20"/>
      <c r="AA46" s="20"/>
      <c r="AB46" s="20"/>
      <c r="AC46" s="20"/>
      <c r="AD46" s="20"/>
      <c r="AE46" s="20"/>
      <c r="AF46" s="20"/>
      <c r="AG46" s="20"/>
      <c r="AH46" s="20"/>
      <c r="AI46" s="20"/>
      <c r="AJ46" s="20"/>
      <c r="AK46" s="20"/>
      <c r="AL46" s="20"/>
      <c r="AM46" s="20"/>
    </row>
    <row r="47" spans="1:39" s="10" customFormat="1" ht="15" customHeight="1">
      <c r="A47" s="9"/>
      <c r="C47" s="11" t="s">
        <v>49</v>
      </c>
      <c r="D47" s="6"/>
      <c r="E47" s="11"/>
      <c r="F47" s="11"/>
      <c r="G47" s="12"/>
      <c r="H47" s="30"/>
      <c r="I47" s="30"/>
      <c r="J47"/>
      <c r="K47" s="20"/>
      <c r="L47" s="29"/>
      <c r="M47" s="29"/>
      <c r="N47" s="29"/>
      <c r="O47" s="29"/>
      <c r="P47" s="29"/>
      <c r="Q47" s="29"/>
      <c r="R47" s="20"/>
      <c r="S47" s="20"/>
      <c r="T47" s="20"/>
      <c r="U47" s="20"/>
      <c r="V47" s="20"/>
      <c r="W47" s="20"/>
      <c r="X47" s="20"/>
      <c r="Y47" s="20"/>
      <c r="Z47" s="20"/>
      <c r="AA47" s="20"/>
      <c r="AB47" s="20"/>
      <c r="AC47" s="20"/>
      <c r="AD47" s="20"/>
      <c r="AE47" s="20"/>
      <c r="AF47" s="20"/>
      <c r="AG47" s="20"/>
      <c r="AH47" s="20"/>
      <c r="AI47" s="20"/>
      <c r="AJ47" s="20"/>
      <c r="AK47" s="20"/>
      <c r="AL47" s="20"/>
      <c r="AM47" s="20"/>
    </row>
    <row r="48" spans="1:39" s="10" customFormat="1" ht="15" customHeight="1">
      <c r="A48" s="9"/>
      <c r="C48" s="6" t="s">
        <v>50</v>
      </c>
      <c r="D48" s="6"/>
      <c r="E48" s="11"/>
      <c r="F48" s="11"/>
      <c r="G48" s="12"/>
      <c r="H48" s="30"/>
      <c r="I48" s="30"/>
      <c r="J48"/>
      <c r="K48" s="20"/>
      <c r="L48" s="29"/>
      <c r="M48" s="29"/>
      <c r="N48" s="29"/>
      <c r="O48" s="29"/>
      <c r="P48" s="29"/>
      <c r="Q48" s="29"/>
      <c r="R48" s="20"/>
      <c r="S48" s="20"/>
      <c r="T48" s="20"/>
      <c r="U48" s="20"/>
      <c r="V48" s="20"/>
      <c r="W48" s="20"/>
      <c r="X48" s="20"/>
      <c r="Y48" s="20"/>
      <c r="Z48" s="20"/>
      <c r="AA48" s="20"/>
      <c r="AB48" s="20"/>
      <c r="AC48" s="20"/>
      <c r="AD48" s="20"/>
      <c r="AE48" s="20"/>
      <c r="AF48" s="20"/>
      <c r="AG48" s="20"/>
      <c r="AH48" s="20"/>
      <c r="AI48" s="20"/>
      <c r="AJ48" s="20"/>
      <c r="AK48" s="20"/>
      <c r="AL48" s="20"/>
      <c r="AM48" s="20"/>
    </row>
    <row r="49" spans="1:39" s="10" customFormat="1" ht="15" customHeight="1">
      <c r="A49" s="9"/>
      <c r="C49" s="6" t="s">
        <v>51</v>
      </c>
      <c r="D49" s="6"/>
      <c r="E49" s="11"/>
      <c r="F49" s="11"/>
      <c r="G49" s="12"/>
      <c r="H49" s="30"/>
      <c r="I49" s="30"/>
      <c r="J49"/>
      <c r="K49" s="20"/>
      <c r="L49" s="29"/>
      <c r="M49" s="29"/>
      <c r="N49" s="29"/>
      <c r="O49" s="29"/>
      <c r="P49" s="29"/>
      <c r="Q49" s="29"/>
      <c r="R49" s="20"/>
      <c r="S49" s="20"/>
      <c r="T49" s="20"/>
      <c r="U49" s="20"/>
      <c r="V49" s="20"/>
      <c r="W49" s="20"/>
      <c r="X49" s="20"/>
      <c r="Y49" s="20"/>
      <c r="Z49" s="20"/>
      <c r="AA49" s="20"/>
      <c r="AB49" s="20"/>
      <c r="AC49" s="20"/>
      <c r="AD49" s="20"/>
      <c r="AE49" s="20"/>
      <c r="AF49" s="20"/>
      <c r="AG49" s="20"/>
      <c r="AH49" s="20"/>
      <c r="AI49" s="20"/>
      <c r="AJ49" s="20"/>
      <c r="AK49" s="20"/>
      <c r="AL49" s="20"/>
      <c r="AM49" s="20"/>
    </row>
    <row r="50" spans="1:39" s="10" customFormat="1">
      <c r="A50" s="9" t="s">
        <v>52</v>
      </c>
      <c r="B50" s="15" t="s">
        <v>53</v>
      </c>
      <c r="C50" s="6"/>
      <c r="D50" s="6"/>
      <c r="E50" s="11"/>
      <c r="F50" s="11"/>
      <c r="G50" s="12"/>
      <c r="H50" s="30"/>
      <c r="I50" s="30"/>
      <c r="J50"/>
      <c r="K50" s="20"/>
      <c r="L50" s="29"/>
      <c r="M50" s="29"/>
      <c r="N50" s="29"/>
      <c r="O50" s="29"/>
      <c r="P50" s="29"/>
      <c r="Q50" s="29"/>
      <c r="R50" s="20"/>
      <c r="S50" s="20"/>
      <c r="T50" s="20"/>
      <c r="U50" s="20"/>
      <c r="V50" s="20"/>
      <c r="W50" s="20"/>
      <c r="X50" s="20"/>
      <c r="Y50" s="20"/>
      <c r="Z50" s="20"/>
      <c r="AA50" s="20"/>
      <c r="AB50" s="20"/>
      <c r="AC50" s="20"/>
      <c r="AD50" s="20"/>
      <c r="AE50" s="20"/>
      <c r="AF50" s="20"/>
      <c r="AG50" s="20"/>
      <c r="AH50" s="20"/>
      <c r="AI50" s="20"/>
      <c r="AJ50" s="20"/>
      <c r="AK50" s="20"/>
      <c r="AL50" s="20"/>
      <c r="AM50" s="20"/>
    </row>
    <row r="51" spans="1:39" s="10" customFormat="1">
      <c r="A51" s="9"/>
      <c r="B51" s="31" t="s">
        <v>54</v>
      </c>
      <c r="C51" s="31" t="s">
        <v>55</v>
      </c>
      <c r="D51" s="31" t="s">
        <v>56</v>
      </c>
      <c r="E51" s="32" t="s">
        <v>57</v>
      </c>
      <c r="F51" s="33"/>
      <c r="G51" s="34"/>
      <c r="H51" s="35" t="s">
        <v>58</v>
      </c>
      <c r="I51" s="36"/>
      <c r="J51" s="37"/>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row>
    <row r="52" spans="1:39" s="10" customFormat="1">
      <c r="A52" s="9"/>
      <c r="B52" s="38"/>
      <c r="C52" s="38"/>
      <c r="D52" s="38"/>
      <c r="E52" s="39" t="s">
        <v>59</v>
      </c>
      <c r="F52" s="40" t="s">
        <v>60</v>
      </c>
      <c r="G52" s="40" t="s">
        <v>61</v>
      </c>
      <c r="H52" s="40" t="s">
        <v>62</v>
      </c>
      <c r="I52" s="40" t="s">
        <v>63</v>
      </c>
      <c r="J52" s="40" t="s">
        <v>64</v>
      </c>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row>
    <row r="53" spans="1:39" s="10" customFormat="1" ht="12.75" customHeight="1">
      <c r="A53" s="9"/>
      <c r="B53" s="41" t="s">
        <v>65</v>
      </c>
      <c r="C53" s="42"/>
      <c r="D53" s="42"/>
      <c r="E53" s="42"/>
      <c r="F53" s="42"/>
      <c r="G53" s="42"/>
      <c r="H53" s="42"/>
      <c r="I53" s="42"/>
      <c r="J53" s="42"/>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row>
    <row r="54" spans="1:39" s="10" customFormat="1" ht="18.75" customHeight="1">
      <c r="A54" s="9"/>
      <c r="B54" s="43">
        <v>1</v>
      </c>
      <c r="C54" s="44" t="s">
        <v>66</v>
      </c>
      <c r="D54" s="45" t="s">
        <v>67</v>
      </c>
      <c r="E54" s="46">
        <f>[1]B_Trend!U12</f>
        <v>0</v>
      </c>
      <c r="F54" s="46">
        <f>[1]B_Trend!U10</f>
        <v>0.17180265706831066</v>
      </c>
      <c r="G54" s="46">
        <f>[1]B_Trend!U13</f>
        <v>1.2054676319871878</v>
      </c>
      <c r="H54" s="47">
        <v>0</v>
      </c>
      <c r="I54" s="49">
        <v>0.32</v>
      </c>
      <c r="J54" s="48">
        <v>0.63</v>
      </c>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row>
    <row r="55" spans="1:39" s="10" customFormat="1" ht="21" customHeight="1">
      <c r="A55" s="9"/>
      <c r="B55" s="43"/>
      <c r="C55" s="50" t="s">
        <v>68</v>
      </c>
      <c r="D55" s="51"/>
      <c r="E55" s="46">
        <f>[1]B_Trend!U67</f>
        <v>0</v>
      </c>
      <c r="F55" s="46">
        <f>[1]B_Trend!U65</f>
        <v>0.23985707295437933</v>
      </c>
      <c r="G55" s="46">
        <f>[1]B_Trend!U68</f>
        <v>1.4967014080491625</v>
      </c>
      <c r="H55" s="47">
        <v>0</v>
      </c>
      <c r="I55" s="49">
        <v>0.3</v>
      </c>
      <c r="J55" s="52">
        <v>0.8</v>
      </c>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row>
    <row r="56" spans="1:39" s="10" customFormat="1" ht="17.25" customHeight="1">
      <c r="A56" s="9"/>
      <c r="B56" s="43"/>
      <c r="C56" s="50" t="s">
        <v>69</v>
      </c>
      <c r="D56" s="51"/>
      <c r="E56" s="46">
        <f>[1]B_Trend!U117</f>
        <v>0</v>
      </c>
      <c r="F56" s="46">
        <f>[1]B_Trend!U115</f>
        <v>9.4913663774490425E-2</v>
      </c>
      <c r="G56" s="46">
        <f>[1]B_Trend!U118</f>
        <v>0.64425110040006517</v>
      </c>
      <c r="H56" s="47">
        <v>0</v>
      </c>
      <c r="I56" s="52">
        <v>0.2</v>
      </c>
      <c r="J56" s="52">
        <v>0.4</v>
      </c>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row>
    <row r="57" spans="1:39" s="10" customFormat="1" ht="18" customHeight="1">
      <c r="A57" s="9"/>
      <c r="B57" s="43"/>
      <c r="C57" s="50" t="s">
        <v>70</v>
      </c>
      <c r="D57" s="51"/>
      <c r="E57" s="46">
        <f>[1]B_Trend!U168</f>
        <v>0</v>
      </c>
      <c r="F57" s="53">
        <f>[1]B_Trend!U166</f>
        <v>1.4498894583048951E-2</v>
      </c>
      <c r="G57" s="46">
        <f>[1]B_Trend!U169</f>
        <v>0.10659853362024965</v>
      </c>
      <c r="H57" s="52">
        <v>0</v>
      </c>
      <c r="I57" s="52">
        <v>1.4999999999999999E-2</v>
      </c>
      <c r="J57" s="52">
        <v>0.1</v>
      </c>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row>
    <row r="58" spans="1:39" s="10" customFormat="1">
      <c r="A58" s="9"/>
      <c r="B58" s="43"/>
      <c r="C58" s="50" t="s">
        <v>71</v>
      </c>
      <c r="D58" s="51"/>
      <c r="E58" s="46">
        <f>[1]C1_Leakage!J622</f>
        <v>0</v>
      </c>
      <c r="F58" s="46">
        <f>[1]C1_Leakage!I622</f>
        <v>0.20339495646143416</v>
      </c>
      <c r="G58" s="46">
        <f>[1]C1_Leakage!K622</f>
        <v>1.0220016983207121</v>
      </c>
      <c r="H58" s="52">
        <v>0</v>
      </c>
      <c r="I58" s="52">
        <v>0.4</v>
      </c>
      <c r="J58" s="52" t="s">
        <v>72</v>
      </c>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row>
    <row r="59" spans="1:39" s="10" customFormat="1" ht="14.25" customHeight="1">
      <c r="A59" s="9"/>
      <c r="B59" s="43"/>
      <c r="C59" s="50" t="s">
        <v>73</v>
      </c>
      <c r="D59" s="51"/>
      <c r="E59" s="46">
        <f>[1]C1_Leakage!J602</f>
        <v>0</v>
      </c>
      <c r="F59" s="46">
        <f>[1]C1_Leakage!I602</f>
        <v>8.822907888320046E-2</v>
      </c>
      <c r="G59" s="46">
        <f>[1]C1_Leakage!K602</f>
        <v>0.68603017872892125</v>
      </c>
      <c r="H59" s="47">
        <v>0</v>
      </c>
      <c r="I59" s="52">
        <v>0.10211906495582815</v>
      </c>
      <c r="J59" s="52">
        <v>0.2269312554573959</v>
      </c>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s="10" customFormat="1">
      <c r="A60" s="9"/>
      <c r="B60" s="54">
        <v>2</v>
      </c>
      <c r="C60" s="55" t="s">
        <v>74</v>
      </c>
      <c r="D60" s="56" t="s">
        <v>75</v>
      </c>
      <c r="E60" s="57">
        <f>[1]B_Trend!U32</f>
        <v>48.840193554157693</v>
      </c>
      <c r="F60" s="57">
        <f>[1]B_Trend!U30</f>
        <v>86.783064516129045</v>
      </c>
      <c r="G60" s="57">
        <f>[1]B_Trend!U33</f>
        <v>100</v>
      </c>
      <c r="H60" s="58">
        <v>80</v>
      </c>
      <c r="I60" s="59">
        <v>84</v>
      </c>
      <c r="J60" s="58">
        <v>90</v>
      </c>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s="10" customFormat="1" ht="18.75" customHeight="1">
      <c r="A61" s="9"/>
      <c r="B61" s="60">
        <v>2.1</v>
      </c>
      <c r="C61" s="55" t="s">
        <v>76</v>
      </c>
      <c r="D61" s="61" t="s">
        <v>75</v>
      </c>
      <c r="E61" s="62">
        <f>'[1]C4_Customer Satisfaction'!L636</f>
        <v>43.270782534996151</v>
      </c>
      <c r="F61" s="62">
        <f>'[1]C4_Customer Satisfaction'!K636</f>
        <v>83.233136094674563</v>
      </c>
      <c r="G61" s="62">
        <f>'[1]C4_Customer Satisfaction'!M636</f>
        <v>100</v>
      </c>
      <c r="H61" s="58">
        <v>78</v>
      </c>
      <c r="I61" s="59">
        <v>82</v>
      </c>
      <c r="J61" s="58">
        <v>88</v>
      </c>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s="10" customFormat="1" ht="23.5">
      <c r="A62" s="9"/>
      <c r="B62" s="54"/>
      <c r="C62" s="63" t="s">
        <v>77</v>
      </c>
      <c r="D62" s="56"/>
      <c r="E62" s="57"/>
      <c r="F62" s="57">
        <v>1</v>
      </c>
      <c r="G62" s="57"/>
      <c r="H62" s="58"/>
      <c r="I62" s="64">
        <v>1</v>
      </c>
      <c r="J62" s="62"/>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s="10" customFormat="1" ht="23.5">
      <c r="A63" s="9"/>
      <c r="B63" s="54"/>
      <c r="C63" s="63" t="s">
        <v>78</v>
      </c>
      <c r="D63" s="56"/>
      <c r="E63" s="57"/>
      <c r="F63" s="57">
        <v>0.91</v>
      </c>
      <c r="G63" s="57"/>
      <c r="H63" s="58"/>
      <c r="I63" s="49">
        <v>0.9</v>
      </c>
      <c r="J63" s="62"/>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s="10" customFormat="1">
      <c r="A64" s="9"/>
      <c r="B64" s="43">
        <v>3</v>
      </c>
      <c r="C64" s="44" t="s">
        <v>79</v>
      </c>
      <c r="D64" s="51" t="s">
        <v>80</v>
      </c>
      <c r="E64" s="46">
        <f>[1]B_Trend!U43</f>
        <v>0</v>
      </c>
      <c r="F64" s="65">
        <f>[1]B_Trend!U41</f>
        <v>87.346877389602895</v>
      </c>
      <c r="G64" s="65">
        <f>[1]B_Trend!U44</f>
        <v>479.82233039594655</v>
      </c>
      <c r="H64" s="67">
        <f>I64-I64*0.5</f>
        <v>44.983641855645487</v>
      </c>
      <c r="I64" s="67">
        <f>F64+F64*0.03</f>
        <v>89.967283711290975</v>
      </c>
      <c r="J64" s="67">
        <f>I64+I64*0.5</f>
        <v>134.95092556693646</v>
      </c>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row>
    <row r="65" spans="1:39" s="10" customFormat="1">
      <c r="A65" s="9"/>
      <c r="B65" s="68"/>
      <c r="C65" s="50" t="s">
        <v>68</v>
      </c>
      <c r="D65" s="51"/>
      <c r="E65" s="46">
        <f>[1]B_Trend!U93</f>
        <v>0</v>
      </c>
      <c r="F65" s="65">
        <f>[1]B_Trend!U91</f>
        <v>84.038944646979047</v>
      </c>
      <c r="G65" s="65">
        <f>[1]B_Trend!U94</f>
        <v>413.74859500453533</v>
      </c>
      <c r="H65" s="67">
        <f t="shared" ref="H65:H69" si="0">I65-I65*0.5</f>
        <v>43.280056493194209</v>
      </c>
      <c r="I65" s="67">
        <f t="shared" ref="I65:I80" si="1">F65+F65*0.03</f>
        <v>86.560112986388418</v>
      </c>
      <c r="J65" s="67">
        <f t="shared" ref="J65:J69" si="2">I65+I65*0.5</f>
        <v>129.84016947958264</v>
      </c>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s="10" customFormat="1">
      <c r="A66" s="9"/>
      <c r="B66" s="68"/>
      <c r="C66" s="50" t="s">
        <v>69</v>
      </c>
      <c r="D66" s="51"/>
      <c r="E66" s="46">
        <f>[1]B_Trend!U143</f>
        <v>0</v>
      </c>
      <c r="F66" s="65">
        <f>[1]B_Trend!U141</f>
        <v>69.115492138802992</v>
      </c>
      <c r="G66" s="65">
        <f>[1]B_Trend!U144</f>
        <v>368.08516302939552</v>
      </c>
      <c r="H66" s="67">
        <f t="shared" si="0"/>
        <v>35.594478451483539</v>
      </c>
      <c r="I66" s="67">
        <f t="shared" si="1"/>
        <v>71.188956902967078</v>
      </c>
      <c r="J66" s="67">
        <f t="shared" si="2"/>
        <v>106.78343535445062</v>
      </c>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s="10" customFormat="1">
      <c r="A67" s="9"/>
      <c r="B67" s="69" t="s">
        <v>81</v>
      </c>
      <c r="C67" s="70" t="s">
        <v>82</v>
      </c>
      <c r="D67" s="71"/>
      <c r="E67" s="51"/>
      <c r="F67" s="51"/>
      <c r="G67" s="51"/>
      <c r="H67" s="67"/>
      <c r="I67" s="48"/>
      <c r="J67" s="67"/>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s="10" customFormat="1">
      <c r="A68" s="9"/>
      <c r="B68" s="69" t="s">
        <v>83</v>
      </c>
      <c r="C68" s="72" t="s">
        <v>84</v>
      </c>
      <c r="D68" s="71"/>
      <c r="E68" s="46">
        <f>'[1]C6_LOC_ Productivity'!K553</f>
        <v>0</v>
      </c>
      <c r="F68" s="65">
        <f>'[1]C6_LOC_ Productivity'!J553</f>
        <v>175.30198838591119</v>
      </c>
      <c r="G68" s="65">
        <f>'[1]C6_LOC_ Productivity'!L553</f>
        <v>774.02661910119457</v>
      </c>
      <c r="H68" s="67">
        <f t="shared" si="0"/>
        <v>90.280524018744259</v>
      </c>
      <c r="I68" s="67">
        <f t="shared" ref="I68:I70" si="3">F68+F68*0.03</f>
        <v>180.56104803748852</v>
      </c>
      <c r="J68" s="67">
        <f t="shared" si="2"/>
        <v>270.84157205623279</v>
      </c>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row>
    <row r="69" spans="1:39" s="10" customFormat="1">
      <c r="A69" s="9"/>
      <c r="B69" s="69" t="s">
        <v>85</v>
      </c>
      <c r="C69" s="72" t="s">
        <v>86</v>
      </c>
      <c r="D69" s="71"/>
      <c r="E69" s="46">
        <f>'[1]C6_LOC_ Productivity'!K585</f>
        <v>0</v>
      </c>
      <c r="F69" s="65">
        <f>'[1]C6_LOC_ Productivity'!J585</f>
        <v>81.222466904043344</v>
      </c>
      <c r="G69" s="65">
        <f>'[1]C6_LOC_ Productivity'!L585</f>
        <v>291.92366417236315</v>
      </c>
      <c r="H69" s="67">
        <f t="shared" si="0"/>
        <v>41.829570455582321</v>
      </c>
      <c r="I69" s="67">
        <f t="shared" si="3"/>
        <v>83.659140911164641</v>
      </c>
      <c r="J69" s="67">
        <f t="shared" si="2"/>
        <v>125.48871136674697</v>
      </c>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s="10" customFormat="1">
      <c r="A70" s="9"/>
      <c r="B70" s="69" t="s">
        <v>87</v>
      </c>
      <c r="C70" s="72" t="s">
        <v>88</v>
      </c>
      <c r="D70" s="51"/>
      <c r="E70" s="46">
        <f>'[1]C6_LOC_ Productivity'!K646</f>
        <v>0</v>
      </c>
      <c r="F70" s="65">
        <f>'[1]C6_LOC_ Productivity'!J646</f>
        <v>62.274039949801775</v>
      </c>
      <c r="G70" s="65">
        <f>'[1]C6_LOC_ Productivity'!L646</f>
        <v>293.11999806529047</v>
      </c>
      <c r="H70" s="67">
        <f>I70-I70*0.1</f>
        <v>57.728035033466249</v>
      </c>
      <c r="I70" s="67">
        <f t="shared" si="3"/>
        <v>64.14226114829583</v>
      </c>
      <c r="J70" s="67">
        <f>I70+I70*0.1</f>
        <v>70.556487263125419</v>
      </c>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s="10" customFormat="1">
      <c r="A71" s="9"/>
      <c r="B71" s="69" t="s">
        <v>89</v>
      </c>
      <c r="C71" s="72" t="s">
        <v>73</v>
      </c>
      <c r="D71" s="51"/>
      <c r="E71" s="46">
        <f>'[1]C6_LOC_ Productivity'!K743</f>
        <v>0</v>
      </c>
      <c r="F71" s="65">
        <f>'[1]C6_LOC_ Productivity'!J743</f>
        <v>66.465038602116252</v>
      </c>
      <c r="G71" s="65">
        <f>'[1]C6_LOC_ Productivity'!L743</f>
        <v>286.06274487829029</v>
      </c>
      <c r="H71" s="67">
        <f>I71-I71*0.1</f>
        <v>61.613090784161756</v>
      </c>
      <c r="I71" s="67">
        <f t="shared" si="1"/>
        <v>68.458989760179733</v>
      </c>
      <c r="J71" s="67">
        <f>I71+I71*0.1</f>
        <v>75.304888736197711</v>
      </c>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s="10" customFormat="1" ht="23.5">
      <c r="A72" s="9"/>
      <c r="B72" s="69" t="s">
        <v>90</v>
      </c>
      <c r="C72" s="44" t="s">
        <v>91</v>
      </c>
      <c r="D72" s="71"/>
      <c r="E72" s="73"/>
      <c r="F72" s="73"/>
      <c r="G72" s="73"/>
      <c r="H72" s="67"/>
      <c r="I72" s="67"/>
      <c r="J72" s="67"/>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s="10" customFormat="1">
      <c r="A73" s="9"/>
      <c r="B73" s="69" t="s">
        <v>92</v>
      </c>
      <c r="C73" s="72" t="s">
        <v>93</v>
      </c>
      <c r="D73" s="71"/>
      <c r="E73" s="46">
        <f>'[1]C6_LOC_ Productivity'!K792</f>
        <v>0</v>
      </c>
      <c r="F73" s="46">
        <f>'[1]C6_LOC_ Productivity'!J792</f>
        <v>50.378209537788088</v>
      </c>
      <c r="G73" s="46">
        <f>'[1]C6_LOC_ Productivity'!L792</f>
        <v>158.21970074927273</v>
      </c>
      <c r="H73" s="67">
        <f t="shared" ref="H73:H74" si="4">I73-I73*0.5</f>
        <v>25.944777911960866</v>
      </c>
      <c r="I73" s="67">
        <f t="shared" si="1"/>
        <v>51.889555823921732</v>
      </c>
      <c r="J73" s="67">
        <f t="shared" ref="J73:J74" si="5">I73+I73*0.5</f>
        <v>77.834333735882595</v>
      </c>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s="10" customFormat="1">
      <c r="A74" s="9"/>
      <c r="B74" s="69" t="s">
        <v>94</v>
      </c>
      <c r="C74" s="72" t="s">
        <v>95</v>
      </c>
      <c r="D74" s="51"/>
      <c r="E74" s="46">
        <f>'[1]C6_LOC_ Productivity'!K835</f>
        <v>0</v>
      </c>
      <c r="F74" s="46">
        <f>'[1]C6_LOC_ Productivity'!J835</f>
        <v>81.744039800855603</v>
      </c>
      <c r="G74" s="46">
        <f>'[1]C6_LOC_ Productivity'!L835</f>
        <v>388.69314818970702</v>
      </c>
      <c r="H74" s="67">
        <f t="shared" si="4"/>
        <v>42.098180497440637</v>
      </c>
      <c r="I74" s="67">
        <f t="shared" si="1"/>
        <v>84.196360994881275</v>
      </c>
      <c r="J74" s="67">
        <f t="shared" si="5"/>
        <v>126.29454149232191</v>
      </c>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s="10" customFormat="1">
      <c r="A75" s="9"/>
      <c r="B75" s="69" t="s">
        <v>96</v>
      </c>
      <c r="C75" s="72" t="s">
        <v>97</v>
      </c>
      <c r="D75" s="71"/>
      <c r="E75" s="46"/>
      <c r="F75" s="46"/>
      <c r="G75" s="46"/>
      <c r="H75" s="67"/>
      <c r="I75" s="67"/>
      <c r="J75" s="67"/>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s="10" customFormat="1">
      <c r="A76" s="9"/>
      <c r="B76" s="69" t="s">
        <v>98</v>
      </c>
      <c r="C76" s="72" t="s">
        <v>99</v>
      </c>
      <c r="D76" s="71"/>
      <c r="E76" s="46">
        <f>'[1]C6_LOC_ Productivity'!K893</f>
        <v>0</v>
      </c>
      <c r="F76" s="46">
        <f>'[1]C6_LOC_ Productivity'!J893</f>
        <v>86.839569333615259</v>
      </c>
      <c r="G76" s="46">
        <f>'[1]C6_LOC_ Productivity'!L893</f>
        <v>397.57914640379244</v>
      </c>
      <c r="H76" s="67">
        <f t="shared" ref="H76:H80" si="6">I76-I76*0.5</f>
        <v>44.722378206811861</v>
      </c>
      <c r="I76" s="67">
        <f t="shared" si="1"/>
        <v>89.444756413623722</v>
      </c>
      <c r="J76" s="67">
        <f t="shared" ref="J76:J80" si="7">I76+I76*0.5</f>
        <v>134.16713462043558</v>
      </c>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s="10" customFormat="1">
      <c r="A77" s="9"/>
      <c r="B77" s="69" t="s">
        <v>100</v>
      </c>
      <c r="C77" s="72" t="s">
        <v>101</v>
      </c>
      <c r="D77" s="71"/>
      <c r="E77" s="46">
        <f>'[1]C6_LOC_ Productivity'!K931</f>
        <v>0</v>
      </c>
      <c r="F77" s="46">
        <f>'[1]C6_LOC_ Productivity'!J931</f>
        <v>82.59902653190187</v>
      </c>
      <c r="G77" s="46">
        <f>'[1]C6_LOC_ Productivity'!L931</f>
        <v>345.09105897364589</v>
      </c>
      <c r="H77" s="67">
        <f>I77-I77*0.1</f>
        <v>76.569297595073024</v>
      </c>
      <c r="I77" s="67">
        <f t="shared" si="1"/>
        <v>85.076997327858919</v>
      </c>
      <c r="J77" s="67">
        <f>I77+I77*0.1</f>
        <v>93.584697060644814</v>
      </c>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s="10" customFormat="1">
      <c r="A78" s="9"/>
      <c r="B78" s="69"/>
      <c r="C78" s="74" t="s">
        <v>102</v>
      </c>
      <c r="D78" s="71"/>
      <c r="E78" s="46">
        <f>'[1]C6_LOC_ Productivity'!K960</f>
        <v>0</v>
      </c>
      <c r="F78" s="46">
        <f>'[1]C6_LOC_ Productivity'!J960</f>
        <v>203.73890864235335</v>
      </c>
      <c r="G78" s="46">
        <f>'[1]C6_LOC_ Productivity'!L960</f>
        <v>749.45615553498169</v>
      </c>
      <c r="H78" s="67">
        <f t="shared" si="6"/>
        <v>104.92553795081197</v>
      </c>
      <c r="I78" s="67">
        <f t="shared" si="1"/>
        <v>209.85107590162394</v>
      </c>
      <c r="J78" s="67">
        <f t="shared" si="7"/>
        <v>314.7766138524359</v>
      </c>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s="10" customFormat="1">
      <c r="A79" s="9"/>
      <c r="B79" s="69"/>
      <c r="C79" s="50" t="s">
        <v>68</v>
      </c>
      <c r="D79" s="71"/>
      <c r="E79" s="46">
        <f>'[1]C6_LOC_ Productivity'!K1250</f>
        <v>0</v>
      </c>
      <c r="F79" s="46">
        <f>'[1]C6_LOC_ Productivity'!J1250</f>
        <v>210.11714059770998</v>
      </c>
      <c r="G79" s="46">
        <f>'[1]C6_LOC_ Productivity'!L1250</f>
        <v>783.69041366332112</v>
      </c>
      <c r="H79" s="67">
        <f t="shared" si="6"/>
        <v>108.21032740782064</v>
      </c>
      <c r="I79" s="67">
        <f t="shared" si="1"/>
        <v>216.42065481564129</v>
      </c>
      <c r="J79" s="67">
        <f t="shared" si="7"/>
        <v>324.63098222346196</v>
      </c>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s="10" customFormat="1">
      <c r="A80" s="9"/>
      <c r="B80" s="69"/>
      <c r="C80" s="50" t="s">
        <v>69</v>
      </c>
      <c r="D80" s="71"/>
      <c r="E80" s="46">
        <f>'[1]C6_LOC_ Productivity'!K1403</f>
        <v>0</v>
      </c>
      <c r="F80" s="46">
        <f>'[1]C6_LOC_ Productivity'!J1403</f>
        <v>178.07176106243759</v>
      </c>
      <c r="G80" s="75">
        <f>'[1]C6_LOC_ Productivity'!L33</f>
        <v>479.82233039594655</v>
      </c>
      <c r="H80" s="67">
        <f t="shared" si="6"/>
        <v>91.706956947155362</v>
      </c>
      <c r="I80" s="67">
        <f t="shared" si="1"/>
        <v>183.41391389431072</v>
      </c>
      <c r="J80" s="67">
        <f t="shared" si="7"/>
        <v>275.12087084146606</v>
      </c>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s="10" customFormat="1" ht="12.75" customHeight="1">
      <c r="A81" s="9"/>
      <c r="B81" s="54">
        <v>4</v>
      </c>
      <c r="C81" s="55" t="s">
        <v>103</v>
      </c>
      <c r="D81" s="56" t="s">
        <v>104</v>
      </c>
      <c r="E81" s="57">
        <f>[1]B_Trend!U49</f>
        <v>76.478746342790217</v>
      </c>
      <c r="F81" s="57">
        <f>[1]B_Trend!U47</f>
        <v>97.454086366475948</v>
      </c>
      <c r="G81" s="57">
        <f>[1]B_Trend!U50</f>
        <v>100</v>
      </c>
      <c r="H81" s="58">
        <v>91</v>
      </c>
      <c r="I81" s="58">
        <v>96</v>
      </c>
      <c r="J81" s="58">
        <v>100</v>
      </c>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s="10" customFormat="1" ht="12.75" customHeight="1">
      <c r="A82" s="9"/>
      <c r="B82" s="54"/>
      <c r="C82" s="63" t="s">
        <v>68</v>
      </c>
      <c r="D82" s="56"/>
      <c r="E82" s="76">
        <f>[1]B_Trend!U99</f>
        <v>74.608821638342278</v>
      </c>
      <c r="F82" s="57">
        <f>[1]B_Trend!U97</f>
        <v>97.358107679210249</v>
      </c>
      <c r="G82" s="57">
        <f>[1]B_Trend!U100</f>
        <v>100</v>
      </c>
      <c r="H82" s="58">
        <v>90</v>
      </c>
      <c r="I82" s="58">
        <v>95</v>
      </c>
      <c r="J82" s="58">
        <v>100</v>
      </c>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row>
    <row r="83" spans="1:39" s="10" customFormat="1" ht="12.75" customHeight="1">
      <c r="A83" s="9"/>
      <c r="B83" s="54"/>
      <c r="C83" s="63" t="s">
        <v>69</v>
      </c>
      <c r="D83" s="56"/>
      <c r="E83" s="57">
        <f>[1]B_Trend!U149</f>
        <v>76.70850183495466</v>
      </c>
      <c r="F83" s="57">
        <f>[1]B_Trend!U147</f>
        <v>97.308989187756055</v>
      </c>
      <c r="G83" s="57">
        <f>[1]B_Trend!U150</f>
        <v>100</v>
      </c>
      <c r="H83" s="58">
        <v>96</v>
      </c>
      <c r="I83" s="58">
        <v>98</v>
      </c>
      <c r="J83" s="58">
        <v>100</v>
      </c>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s="10" customFormat="1" ht="12.75" customHeight="1">
      <c r="A84" s="9"/>
      <c r="B84" s="54"/>
      <c r="C84" s="63" t="s">
        <v>70</v>
      </c>
      <c r="D84" s="56"/>
      <c r="E84" s="57">
        <f>[1]B_Trend!U185</f>
        <v>87.655256092416366</v>
      </c>
      <c r="F84" s="57">
        <f>[1]B_Trend!U183</f>
        <v>98.545581402724267</v>
      </c>
      <c r="G84" s="57">
        <f>[1]B_Trend!U186</f>
        <v>100</v>
      </c>
      <c r="H84" s="58">
        <v>96</v>
      </c>
      <c r="I84" s="58">
        <v>98</v>
      </c>
      <c r="J84" s="58">
        <v>100</v>
      </c>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s="10" customFormat="1" ht="12.75" customHeight="1">
      <c r="A85" s="9"/>
      <c r="B85" s="54"/>
      <c r="C85" s="63" t="s">
        <v>71</v>
      </c>
      <c r="D85" s="56"/>
      <c r="E85" s="57">
        <f>'[1]C5_Timeliness '!J619</f>
        <v>69.097404650946402</v>
      </c>
      <c r="F85" s="57">
        <f>'[1]C5_Timeliness '!I619</f>
        <v>96.373626373626365</v>
      </c>
      <c r="G85" s="57">
        <f>'[1]C5_Timeliness '!K619</f>
        <v>100</v>
      </c>
      <c r="H85" s="58">
        <v>96</v>
      </c>
      <c r="I85" s="58">
        <v>98</v>
      </c>
      <c r="J85" s="58">
        <v>100</v>
      </c>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s="10" customFormat="1" ht="12.75" customHeight="1">
      <c r="A86" s="9"/>
      <c r="B86" s="54"/>
      <c r="C86" s="63" t="s">
        <v>73</v>
      </c>
      <c r="D86" s="56"/>
      <c r="E86" s="57">
        <f>'[1]C5_Timeliness '!J601</f>
        <v>69.167184270002522</v>
      </c>
      <c r="F86" s="57">
        <f>'[1]C5_Timeliness '!I601</f>
        <v>96</v>
      </c>
      <c r="G86" s="57">
        <f>'[1]C5_Timeliness '!K601</f>
        <v>100</v>
      </c>
      <c r="H86" s="58">
        <v>96</v>
      </c>
      <c r="I86" s="58">
        <v>98</v>
      </c>
      <c r="J86" s="58">
        <v>100</v>
      </c>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s="10" customFormat="1" ht="12.75" customHeight="1">
      <c r="A87" s="9"/>
      <c r="B87" s="77">
        <v>5</v>
      </c>
      <c r="C87" s="78" t="s">
        <v>105</v>
      </c>
      <c r="D87" s="79" t="s">
        <v>104</v>
      </c>
      <c r="E87" s="80">
        <f>[1]B_Trend!U38</f>
        <v>41.574443790495117</v>
      </c>
      <c r="F87" s="80">
        <f>[1]B_Trend!U36</f>
        <v>95.427478612571718</v>
      </c>
      <c r="G87" s="80">
        <f>[1]B_Trend!U39</f>
        <v>149.28051343464836</v>
      </c>
      <c r="H87" s="81">
        <v>85</v>
      </c>
      <c r="I87" s="81">
        <v>90</v>
      </c>
      <c r="J87" s="81">
        <v>95</v>
      </c>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s="10" customFormat="1" ht="12.75" customHeight="1">
      <c r="A88" s="9"/>
      <c r="B88" s="82"/>
      <c r="C88" s="83" t="s">
        <v>68</v>
      </c>
      <c r="D88" s="79"/>
      <c r="E88" s="80">
        <f>[1]B_Trend!U88</f>
        <v>28.962869458237307</v>
      </c>
      <c r="F88" s="80">
        <f>[1]B_Trend!U86</f>
        <v>93.278300395879725</v>
      </c>
      <c r="G88" s="80">
        <f>[1]B_Trend!U89</f>
        <v>157.59373133352216</v>
      </c>
      <c r="H88" s="81">
        <v>83</v>
      </c>
      <c r="I88" s="81">
        <v>88</v>
      </c>
      <c r="J88" s="81">
        <v>93</v>
      </c>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s="10" customFormat="1" ht="12.75" customHeight="1">
      <c r="A89" s="9"/>
      <c r="B89" s="82"/>
      <c r="C89" s="83" t="s">
        <v>69</v>
      </c>
      <c r="D89" s="79"/>
      <c r="E89" s="80">
        <f>[1]B_Trend!U138</f>
        <v>41.390700402296218</v>
      </c>
      <c r="F89" s="80">
        <f>[1]B_Trend!U136</f>
        <v>97.345590271277842</v>
      </c>
      <c r="G89" s="80">
        <f>[1]B_Trend!U139</f>
        <v>153.30048014025945</v>
      </c>
      <c r="H89" s="81">
        <v>85</v>
      </c>
      <c r="I89" s="81">
        <v>90</v>
      </c>
      <c r="J89" s="81">
        <v>95</v>
      </c>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s="10" customFormat="1" ht="12.75" customHeight="1">
      <c r="A90" s="9"/>
      <c r="B90" s="82"/>
      <c r="C90" s="83" t="s">
        <v>70</v>
      </c>
      <c r="D90" s="79"/>
      <c r="E90" s="80">
        <f>[1]B_Trend!U179</f>
        <v>52.257158395931668</v>
      </c>
      <c r="F90" s="80">
        <f>[1]B_Trend!U177</f>
        <v>98.256846056170971</v>
      </c>
      <c r="G90" s="80">
        <f>[1]B_Trend!U180</f>
        <v>144.25653371641025</v>
      </c>
      <c r="H90" s="81">
        <v>87</v>
      </c>
      <c r="I90" s="81">
        <v>92</v>
      </c>
      <c r="J90" s="81">
        <v>97</v>
      </c>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s="10" customFormat="1" ht="12.75" customHeight="1">
      <c r="A91" s="9"/>
      <c r="B91" s="79"/>
      <c r="C91" s="50" t="s">
        <v>73</v>
      </c>
      <c r="D91" s="79"/>
      <c r="E91" s="80">
        <f>'[1]C3_Effort Efficiency'!J603*100</f>
        <v>26.146654934504788</v>
      </c>
      <c r="F91" s="80">
        <f>'[1]C3_Effort Efficiency'!I603*100</f>
        <v>90.209794584085088</v>
      </c>
      <c r="G91" s="80">
        <f>'[1]C3_Effort Efficiency'!K603*100</f>
        <v>154.27293423366538</v>
      </c>
      <c r="H91" s="81">
        <v>83</v>
      </c>
      <c r="I91" s="81">
        <v>88</v>
      </c>
      <c r="J91" s="81">
        <v>93</v>
      </c>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s="10" customFormat="1" ht="12.75" customHeight="1">
      <c r="A92" s="9"/>
      <c r="B92" s="79"/>
      <c r="C92" s="50" t="s">
        <v>71</v>
      </c>
      <c r="D92" s="79"/>
      <c r="E92" s="80">
        <f>'[1]C3_Effort Efficiency'!J622*100</f>
        <v>21.922153442139237</v>
      </c>
      <c r="F92" s="80">
        <f>'[1]C3_Effort Efficiency'!I622*100</f>
        <v>106.83597861908451</v>
      </c>
      <c r="G92" s="80">
        <f>'[1]C3_Effort Efficiency'!K622*100</f>
        <v>191.74980379602979</v>
      </c>
      <c r="H92" s="81">
        <v>93</v>
      </c>
      <c r="I92" s="81">
        <v>98</v>
      </c>
      <c r="J92" s="81">
        <v>103</v>
      </c>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s="10" customFormat="1" ht="12.75" customHeight="1">
      <c r="A93" s="9"/>
      <c r="B93" s="79">
        <v>6</v>
      </c>
      <c r="C93" s="44" t="s">
        <v>106</v>
      </c>
      <c r="D93" s="79"/>
      <c r="E93" s="80"/>
      <c r="F93" s="80">
        <f>'[1]EE in new fomular'!I4</f>
        <v>73.752026921261105</v>
      </c>
      <c r="G93" s="80"/>
      <c r="H93" s="81"/>
      <c r="I93" s="48">
        <v>75</v>
      </c>
      <c r="J93" s="81"/>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s="10" customFormat="1" ht="15.75" customHeight="1">
      <c r="A94" s="9"/>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s="10" customFormat="1" ht="15.75" customHeight="1">
      <c r="A95" s="9"/>
      <c r="B95" s="84" t="s">
        <v>107</v>
      </c>
      <c r="C95" s="85"/>
      <c r="D95" s="85"/>
      <c r="E95" s="85"/>
      <c r="F95" s="85"/>
      <c r="G95" s="85"/>
      <c r="H95" s="85"/>
      <c r="I95" s="85"/>
      <c r="J95" s="85"/>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s="10" customFormat="1">
      <c r="A96" s="9"/>
      <c r="B96" s="86" t="s">
        <v>108</v>
      </c>
      <c r="C96" s="87"/>
      <c r="D96" s="87"/>
      <c r="E96" s="87"/>
      <c r="F96" s="87"/>
      <c r="G96" s="87"/>
      <c r="H96" s="87"/>
      <c r="I96" s="87"/>
      <c r="J96" s="87"/>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s="10" customFormat="1" ht="12.75" customHeight="1">
      <c r="A97" s="9"/>
      <c r="B97" s="43">
        <v>6</v>
      </c>
      <c r="C97" s="44" t="s">
        <v>109</v>
      </c>
      <c r="D97" s="45" t="s">
        <v>67</v>
      </c>
      <c r="E97" s="65">
        <f>[1]B_Trend!U7</f>
        <v>0</v>
      </c>
      <c r="F97" s="65">
        <f>[1]B_Trend!U5</f>
        <v>18.001112301119747</v>
      </c>
      <c r="G97" s="65">
        <f>[1]B_Trend!U8</f>
        <v>74.219844648843463</v>
      </c>
      <c r="H97" s="47">
        <v>15</v>
      </c>
      <c r="I97" s="47">
        <v>20</v>
      </c>
      <c r="J97" s="47">
        <v>25</v>
      </c>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row>
    <row r="98" spans="1:39" s="10" customFormat="1" ht="12.75" customHeight="1">
      <c r="A98" s="9"/>
      <c r="B98" s="43"/>
      <c r="C98" s="50" t="s">
        <v>68</v>
      </c>
      <c r="D98" s="51"/>
      <c r="E98" s="65">
        <f>[1]B_Trend!U62</f>
        <v>0</v>
      </c>
      <c r="F98" s="65">
        <f>[1]B_Trend!U60</f>
        <v>24.176326649038202</v>
      </c>
      <c r="G98" s="65">
        <f>[1]B_Trend!U63</f>
        <v>88.26995683629309</v>
      </c>
      <c r="H98" s="47">
        <v>20</v>
      </c>
      <c r="I98" s="47">
        <v>25</v>
      </c>
      <c r="J98" s="47">
        <v>30</v>
      </c>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row>
    <row r="99" spans="1:39" s="10" customFormat="1" ht="12.75" customHeight="1">
      <c r="A99" s="9"/>
      <c r="B99" s="43"/>
      <c r="C99" s="50" t="s">
        <v>69</v>
      </c>
      <c r="D99" s="51"/>
      <c r="E99" s="65">
        <f>[1]B_Trend!U112</f>
        <v>0</v>
      </c>
      <c r="F99" s="65">
        <f>[1]B_Trend!U110</f>
        <v>14.04902577799735</v>
      </c>
      <c r="G99" s="65">
        <f>[1]B_Trend!U113</f>
        <v>50.305978985551434</v>
      </c>
      <c r="H99" s="47">
        <v>12</v>
      </c>
      <c r="I99" s="47">
        <v>17</v>
      </c>
      <c r="J99" s="47">
        <v>22</v>
      </c>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row>
    <row r="100" spans="1:39" s="10" customFormat="1" ht="12.75" customHeight="1">
      <c r="A100" s="9"/>
      <c r="B100" s="43"/>
      <c r="C100" s="50" t="s">
        <v>70</v>
      </c>
      <c r="D100" s="51"/>
      <c r="E100" s="65">
        <f>[1]B_Trend!U163</f>
        <v>0</v>
      </c>
      <c r="F100" s="65">
        <f>[1]B_Trend!U161</f>
        <v>4.0614074996699063</v>
      </c>
      <c r="G100" s="65">
        <f>[1]B_Trend!U164</f>
        <v>22.957633962289528</v>
      </c>
      <c r="H100" s="47">
        <v>3</v>
      </c>
      <c r="I100" s="47">
        <v>6</v>
      </c>
      <c r="J100" s="47">
        <v>9</v>
      </c>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row>
    <row r="101" spans="1:39" s="10" customFormat="1" ht="12.75" customHeight="1">
      <c r="A101" s="9"/>
      <c r="B101" s="88">
        <v>7</v>
      </c>
      <c r="C101" s="89" t="s">
        <v>110</v>
      </c>
      <c r="D101" s="90" t="s">
        <v>104</v>
      </c>
      <c r="E101" s="91">
        <f>[1]B_Trend!U17</f>
        <v>52.917310392656361</v>
      </c>
      <c r="F101" s="91">
        <f>[1]B_Trend!U15</f>
        <v>91.648766793552724</v>
      </c>
      <c r="G101" s="91">
        <f>[1]B_Trend!U18</f>
        <v>100</v>
      </c>
      <c r="H101" s="92">
        <v>90</v>
      </c>
      <c r="I101" s="92">
        <v>95</v>
      </c>
      <c r="J101" s="92">
        <v>100</v>
      </c>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row>
    <row r="102" spans="1:39" s="10" customFormat="1" ht="12.75" customHeight="1">
      <c r="A102" s="9"/>
      <c r="B102" s="54"/>
      <c r="C102" s="63" t="s">
        <v>68</v>
      </c>
      <c r="D102" s="56"/>
      <c r="E102" s="57">
        <f>[1]B_Trend!U72</f>
        <v>70.745661428551344</v>
      </c>
      <c r="F102" s="57">
        <f>[1]B_Trend!U70</f>
        <v>94.643386615087266</v>
      </c>
      <c r="G102" s="57">
        <f>[1]B_Trend!U73</f>
        <v>100</v>
      </c>
      <c r="H102" s="58">
        <v>90</v>
      </c>
      <c r="I102" s="58">
        <v>95</v>
      </c>
      <c r="J102" s="58">
        <v>100</v>
      </c>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row>
    <row r="103" spans="1:39" s="10" customFormat="1" ht="12.75" customHeight="1">
      <c r="A103" s="9"/>
      <c r="B103" s="54"/>
      <c r="C103" s="63" t="s">
        <v>69</v>
      </c>
      <c r="D103" s="56"/>
      <c r="E103" s="57">
        <f>[1]B_Trend!U122</f>
        <v>30.867575055610764</v>
      </c>
      <c r="F103" s="57">
        <f>[1]B_Trend!U120</f>
        <v>84.766839434710647</v>
      </c>
      <c r="G103" s="57">
        <f>[1]B_Trend!U123</f>
        <v>100</v>
      </c>
      <c r="H103" s="92">
        <v>85</v>
      </c>
      <c r="I103" s="92">
        <v>90</v>
      </c>
      <c r="J103" s="92">
        <v>95</v>
      </c>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row>
    <row r="104" spans="1:39" s="10" customFormat="1" ht="12.75" customHeight="1">
      <c r="A104" s="9"/>
      <c r="B104" s="54"/>
      <c r="C104" s="63" t="s">
        <v>70</v>
      </c>
      <c r="D104" s="56"/>
      <c r="E104" s="57">
        <f>[1]B_Trend!U173</f>
        <v>48.991567206807964</v>
      </c>
      <c r="F104" s="57">
        <f>[1]B_Trend!U171</f>
        <v>91.879748467346928</v>
      </c>
      <c r="G104" s="57">
        <f>[1]B_Trend!U174</f>
        <v>100</v>
      </c>
      <c r="H104" s="92">
        <v>88</v>
      </c>
      <c r="I104" s="92">
        <v>90</v>
      </c>
      <c r="J104" s="92">
        <v>100</v>
      </c>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row>
    <row r="105" spans="1:39" s="10" customFormat="1" ht="12.75" customHeight="1">
      <c r="A105" s="9"/>
      <c r="B105" s="43">
        <v>8</v>
      </c>
      <c r="C105" s="44" t="s">
        <v>111</v>
      </c>
      <c r="D105" s="51" t="s">
        <v>104</v>
      </c>
      <c r="E105" s="65">
        <f>[1]B_Trend!U22</f>
        <v>0</v>
      </c>
      <c r="F105" s="65">
        <f>[1]B_Trend!U20</f>
        <v>48.243875834927934</v>
      </c>
      <c r="G105" s="65">
        <f>[1]B_Trend!U23</f>
        <v>100</v>
      </c>
      <c r="H105" s="66">
        <v>45</v>
      </c>
      <c r="I105" s="66">
        <v>50</v>
      </c>
      <c r="J105" s="66">
        <v>55</v>
      </c>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row>
    <row r="106" spans="1:39" s="10" customFormat="1" ht="12.75" customHeight="1">
      <c r="A106" s="9"/>
      <c r="B106" s="43"/>
      <c r="C106" s="50" t="s">
        <v>68</v>
      </c>
      <c r="D106" s="51"/>
      <c r="E106" s="65">
        <f>[1]B_Trend!U77</f>
        <v>0</v>
      </c>
      <c r="F106" s="65">
        <f>[1]B_Trend!U75</f>
        <v>41.754424081579494</v>
      </c>
      <c r="G106" s="65">
        <f>[1]B_Trend!U78</f>
        <v>100</v>
      </c>
      <c r="H106" s="66">
        <v>40</v>
      </c>
      <c r="I106" s="66">
        <v>45</v>
      </c>
      <c r="J106" s="66">
        <v>50</v>
      </c>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row>
    <row r="107" spans="1:39" s="10" customFormat="1" ht="12.75" customHeight="1">
      <c r="A107" s="9"/>
      <c r="B107" s="43"/>
      <c r="C107" s="50" t="s">
        <v>69</v>
      </c>
      <c r="D107" s="51"/>
      <c r="E107" s="93">
        <f>[1]B_Trend!U127</f>
        <v>0</v>
      </c>
      <c r="F107" s="65">
        <f>[1]B_Trend!U125</f>
        <v>48.731779760244429</v>
      </c>
      <c r="G107" s="65">
        <f>[1]B_Trend!U128</f>
        <v>100</v>
      </c>
      <c r="H107" s="66">
        <v>45</v>
      </c>
      <c r="I107" s="66">
        <v>50</v>
      </c>
      <c r="J107" s="66">
        <v>55</v>
      </c>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row>
    <row r="108" spans="1:39" s="10" customFormat="1" ht="12.75" customHeight="1">
      <c r="A108" s="9"/>
      <c r="B108" s="54">
        <v>9</v>
      </c>
      <c r="C108" s="55" t="s">
        <v>112</v>
      </c>
      <c r="D108" s="56" t="s">
        <v>104</v>
      </c>
      <c r="E108" s="57">
        <f>[1]B_Trend!U27</f>
        <v>0</v>
      </c>
      <c r="F108" s="57">
        <f>[1]B_Trend!U25</f>
        <v>40.155092066592516</v>
      </c>
      <c r="G108" s="57">
        <f>[1]B_Trend!U28</f>
        <v>100</v>
      </c>
      <c r="H108" s="58">
        <v>45</v>
      </c>
      <c r="I108" s="58">
        <v>50</v>
      </c>
      <c r="J108" s="58">
        <v>55</v>
      </c>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s="10" customFormat="1" ht="12.75" customHeight="1">
      <c r="A109" s="9"/>
      <c r="B109" s="94"/>
      <c r="C109" s="63" t="s">
        <v>68</v>
      </c>
      <c r="D109" s="56"/>
      <c r="E109" s="95">
        <f>[1]B_Trend!U82</f>
        <v>0</v>
      </c>
      <c r="F109" s="57">
        <f>[1]B_Trend!U80</f>
        <v>52.163396885902145</v>
      </c>
      <c r="G109" s="57">
        <f>[1]B_Trend!U83</f>
        <v>100</v>
      </c>
      <c r="H109" s="58">
        <v>45</v>
      </c>
      <c r="I109" s="58">
        <v>50</v>
      </c>
      <c r="J109" s="58">
        <v>55</v>
      </c>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row>
    <row r="110" spans="1:39" s="10" customFormat="1" ht="12.75" customHeight="1">
      <c r="A110" s="9"/>
      <c r="B110" s="94"/>
      <c r="C110" s="63" t="s">
        <v>69</v>
      </c>
      <c r="D110" s="56"/>
      <c r="E110" s="95">
        <f>[1]B_Trend!U132</f>
        <v>0</v>
      </c>
      <c r="F110" s="95">
        <f>[1]B_Trend!U130</f>
        <v>34.353043974617471</v>
      </c>
      <c r="G110" s="95">
        <f>[1]B_Trend!U133</f>
        <v>100</v>
      </c>
      <c r="H110" s="58">
        <v>40</v>
      </c>
      <c r="I110" s="58">
        <v>45</v>
      </c>
      <c r="J110" s="58">
        <v>50</v>
      </c>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row>
    <row r="111" spans="1:39" s="10" customFormat="1" ht="26">
      <c r="A111" s="9"/>
      <c r="B111" s="96" t="s">
        <v>113</v>
      </c>
      <c r="C111" s="97"/>
      <c r="D111" s="97"/>
      <c r="E111" s="98"/>
      <c r="F111" s="98"/>
      <c r="G111" s="98"/>
      <c r="H111" s="98"/>
      <c r="I111" s="99"/>
      <c r="J111" s="10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9" s="10" customFormat="1" ht="15" customHeight="1">
      <c r="A112" s="9"/>
      <c r="B112" s="101">
        <v>10</v>
      </c>
      <c r="C112" s="102" t="s">
        <v>114</v>
      </c>
      <c r="D112" s="103" t="s">
        <v>104</v>
      </c>
      <c r="E112" s="106">
        <f>'[1]C7_Correction Cost'!J15*100</f>
        <v>0</v>
      </c>
      <c r="F112" s="106">
        <f>'[1]C7_Correction Cost'!I15*100</f>
        <v>6.0519904470481141</v>
      </c>
      <c r="G112" s="106">
        <f>'[1]C7_Correction Cost'!K15*100</f>
        <v>20.819066126669309</v>
      </c>
      <c r="H112" s="105">
        <v>3</v>
      </c>
      <c r="I112" s="105">
        <v>5</v>
      </c>
      <c r="J112" s="105">
        <v>7</v>
      </c>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9" s="10" customFormat="1" ht="15" customHeight="1">
      <c r="A113" s="9"/>
      <c r="B113" s="101"/>
      <c r="C113" s="107" t="s">
        <v>68</v>
      </c>
      <c r="D113" s="103"/>
      <c r="E113" s="106">
        <f>'[1]C7_Correction Cost'!J304*100</f>
        <v>0</v>
      </c>
      <c r="F113" s="106">
        <f>'[1]C7_Correction Cost'!I304*100</f>
        <v>8.1686650024519025</v>
      </c>
      <c r="G113" s="106">
        <f>'[1]C7_Correction Cost'!K304*100</f>
        <v>23.787757362893338</v>
      </c>
      <c r="H113" s="105">
        <v>4</v>
      </c>
      <c r="I113" s="105">
        <v>6</v>
      </c>
      <c r="J113" s="105">
        <v>8</v>
      </c>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9" s="10" customFormat="1" ht="15" customHeight="1">
      <c r="A114" s="9"/>
      <c r="B114" s="101"/>
      <c r="C114" s="107" t="s">
        <v>69</v>
      </c>
      <c r="D114" s="103"/>
      <c r="E114" s="106">
        <f>'[1]C7_Correction Cost'!J458*100</f>
        <v>0</v>
      </c>
      <c r="F114" s="106">
        <f>'[1]C7_Correction Cost'!I458*100</f>
        <v>4.3271499769363846</v>
      </c>
      <c r="G114" s="106">
        <f>'[1]C7_Correction Cost'!K458*100</f>
        <v>13.97630141485112</v>
      </c>
      <c r="H114" s="105">
        <v>2</v>
      </c>
      <c r="I114" s="105">
        <v>4</v>
      </c>
      <c r="J114" s="105">
        <v>6</v>
      </c>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row>
    <row r="115" spans="1:39" s="10" customFormat="1" ht="15" customHeight="1">
      <c r="A115" s="9"/>
      <c r="B115" s="101"/>
      <c r="C115" s="107" t="s">
        <v>70</v>
      </c>
      <c r="D115" s="103"/>
      <c r="E115" s="106">
        <f>'[1]C7_Correction Cost'!J543*100</f>
        <v>0</v>
      </c>
      <c r="F115" s="106">
        <f>'[1]C7_Correction Cost'!I543*100</f>
        <v>1.7602569324154109</v>
      </c>
      <c r="G115" s="106">
        <f>'[1]C7_Correction Cost'!K543*100</f>
        <v>8.9395740792371026</v>
      </c>
      <c r="H115" s="108">
        <v>0.5</v>
      </c>
      <c r="I115" s="105">
        <v>1</v>
      </c>
      <c r="J115" s="108">
        <v>1.5</v>
      </c>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row>
    <row r="116" spans="1:39" s="10" customFormat="1" ht="15" customHeight="1">
      <c r="A116" s="9"/>
      <c r="B116" s="101"/>
      <c r="C116" s="107" t="s">
        <v>71</v>
      </c>
      <c r="D116" s="103"/>
      <c r="E116" s="109">
        <f>'[1]C7_Correction Cost'!J616*100</f>
        <v>0</v>
      </c>
      <c r="F116" s="109">
        <f>'[1]C7_Correction Cost'!I616*100</f>
        <v>6.4680436940331267</v>
      </c>
      <c r="G116" s="109">
        <f>'[1]C7_Correction Cost'!K616*100</f>
        <v>16.823668510502184</v>
      </c>
      <c r="H116" s="105">
        <v>3</v>
      </c>
      <c r="I116" s="108">
        <v>5.5</v>
      </c>
      <c r="J116" s="105">
        <v>8</v>
      </c>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row>
    <row r="117" spans="1:39" s="10" customFormat="1" ht="15" customHeight="1">
      <c r="A117" s="9"/>
      <c r="B117" s="101"/>
      <c r="C117" s="107" t="s">
        <v>73</v>
      </c>
      <c r="D117" s="103"/>
      <c r="E117" s="104">
        <f>'[1]C7_Correction Cost'!J597*100</f>
        <v>0</v>
      </c>
      <c r="F117" s="104">
        <f>'[1]C7_Correction Cost'!I597*100</f>
        <v>3.4265707331092439</v>
      </c>
      <c r="G117" s="104">
        <f>'[1]C7_Correction Cost'!K597*100</f>
        <v>12.87698238403846</v>
      </c>
      <c r="H117" s="105">
        <v>1</v>
      </c>
      <c r="I117" s="108">
        <v>1.5</v>
      </c>
      <c r="J117" s="105">
        <v>2</v>
      </c>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row>
    <row r="118" spans="1:39" s="10" customFormat="1">
      <c r="A118" s="9"/>
      <c r="B118" s="110"/>
      <c r="C118" s="111"/>
      <c r="D118" s="112"/>
      <c r="E118" s="113"/>
      <c r="F118" s="113"/>
      <c r="G118" s="113"/>
      <c r="H118" s="114"/>
      <c r="I118" s="114"/>
      <c r="J118" s="114"/>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row>
    <row r="119" spans="1:39" s="115" customFormat="1">
      <c r="A119" s="116"/>
      <c r="G119" s="117"/>
    </row>
  </sheetData>
  <mergeCells count="10">
    <mergeCell ref="B53:J53"/>
    <mergeCell ref="B95:J95"/>
    <mergeCell ref="B96:J96"/>
    <mergeCell ref="C17:K17"/>
    <mergeCell ref="C19:K19"/>
    <mergeCell ref="B51:B52"/>
    <mergeCell ref="C51:C52"/>
    <mergeCell ref="D51:D52"/>
    <mergeCell ref="E51:G51"/>
    <mergeCell ref="H51:J51"/>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PCB-Norm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2014-05-29T01:41:41Z</dcterms:created>
  <dcterms:modified xsi:type="dcterms:W3CDTF">2014-05-29T01:44:48Z</dcterms:modified>
</cp:coreProperties>
</file>