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7950"/>
  </bookViews>
  <sheets>
    <sheet name="WBS Estim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2" i="1"/>
  <c r="F21"/>
  <c r="F20"/>
  <c r="F19"/>
  <c r="F2"/>
  <c r="F3"/>
  <c r="F4"/>
  <c r="E18"/>
  <c r="E11"/>
  <c r="E8"/>
  <c r="E9"/>
  <c r="E4" s="1"/>
  <c r="E13"/>
  <c r="E14"/>
  <c r="E15"/>
  <c r="E16"/>
  <c r="E7"/>
  <c r="D22"/>
  <c r="C22"/>
  <c r="E2" l="1"/>
  <c r="E22" s="1"/>
  <c r="E19"/>
  <c r="E20"/>
  <c r="E21"/>
  <c r="E3"/>
</calcChain>
</file>

<file path=xl/sharedStrings.xml><?xml version="1.0" encoding="utf-8"?>
<sst xmlns="http://schemas.openxmlformats.org/spreadsheetml/2006/main" count="45" uniqueCount="38">
  <si>
    <t>#</t>
  </si>
  <si>
    <t>WBS Item</t>
  </si>
  <si>
    <t>%</t>
  </si>
  <si>
    <t>KLOC</t>
  </si>
  <si>
    <t>Effort (Man-day)</t>
  </si>
  <si>
    <t>Cost ($)</t>
  </si>
  <si>
    <t>Requirements</t>
  </si>
  <si>
    <t>Design</t>
  </si>
  <si>
    <t>Coding &amp; Unit Test</t>
  </si>
  <si>
    <t>Testing</t>
  </si>
  <si>
    <t>Project Management</t>
  </si>
  <si>
    <t>Total</t>
  </si>
  <si>
    <t>UI-Screen(JSP/Servlet)</t>
  </si>
  <si>
    <t>BusinessLogic (Java)</t>
  </si>
  <si>
    <t>Edit Staff</t>
  </si>
  <si>
    <t>Add New Staff</t>
  </si>
  <si>
    <t>Search Staff</t>
  </si>
  <si>
    <t>StaffBusiness Classes</t>
  </si>
  <si>
    <t>3.1 StaffManagement</t>
  </si>
  <si>
    <t>3.2 Admin</t>
  </si>
  <si>
    <t>Search User</t>
  </si>
  <si>
    <t>Add New User</t>
  </si>
  <si>
    <t>Edit User Profile</t>
  </si>
  <si>
    <t>AdminBusiness Classes</t>
  </si>
  <si>
    <t>Metrics</t>
  </si>
  <si>
    <t>Item</t>
  </si>
  <si>
    <t>Productivity</t>
  </si>
  <si>
    <t>Unit</t>
  </si>
  <si>
    <t>JSP/Servlet</t>
  </si>
  <si>
    <t>KLOC/Man-day</t>
  </si>
  <si>
    <t>Java</t>
  </si>
  <si>
    <t>PM</t>
  </si>
  <si>
    <t>Test</t>
  </si>
  <si>
    <t>DEV</t>
  </si>
  <si>
    <t>Designer</t>
  </si>
  <si>
    <t>BA</t>
  </si>
  <si>
    <t>$/man-day</t>
  </si>
  <si>
    <t>Deployment (customer support)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</si>
</sst>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 applyAlignment="1">
      <alignment horizontal="left" indent="3"/>
    </xf>
    <xf numFmtId="0" fontId="2" fillId="0" borderId="0" xfId="0" applyFont="1" applyBorder="1"/>
    <xf numFmtId="0" fontId="2" fillId="0" borderId="5" xfId="0" applyFont="1" applyBorder="1"/>
    <xf numFmtId="0" fontId="0" fillId="0" borderId="0" xfId="0" applyBorder="1" applyAlignment="1">
      <alignment horizontal="left" indent="5"/>
    </xf>
    <xf numFmtId="164" fontId="0" fillId="0" borderId="0" xfId="0" applyNumberFormat="1" applyBorder="1"/>
    <xf numFmtId="0" fontId="2" fillId="0" borderId="0" xfId="0" applyFont="1" applyBorder="1" applyAlignment="1">
      <alignment horizontal="left" indent="4"/>
    </xf>
    <xf numFmtId="0" fontId="0" fillId="0" borderId="0" xfId="0" applyBorder="1" applyAlignment="1">
      <alignment horizontal="left" indent="6"/>
    </xf>
    <xf numFmtId="0" fontId="0" fillId="3" borderId="4" xfId="0" applyFill="1" applyBorder="1"/>
    <xf numFmtId="0" fontId="0" fillId="3" borderId="0" xfId="0" applyFill="1" applyBorder="1" applyAlignment="1">
      <alignment horizontal="left" indent="3"/>
    </xf>
    <xf numFmtId="0" fontId="0" fillId="3" borderId="0" xfId="0" applyFill="1" applyBorder="1"/>
    <xf numFmtId="164" fontId="0" fillId="3" borderId="0" xfId="0" applyNumberFormat="1" applyFill="1" applyBorder="1"/>
    <xf numFmtId="0" fontId="0" fillId="3" borderId="5" xfId="0" applyFill="1" applyBorder="1"/>
    <xf numFmtId="0" fontId="0" fillId="3" borderId="0" xfId="0" applyFill="1" applyBorder="1" applyAlignment="1">
      <alignment horizontal="left" indent="2"/>
    </xf>
    <xf numFmtId="0" fontId="1" fillId="4" borderId="6" xfId="0" applyFont="1" applyFill="1" applyBorder="1"/>
    <xf numFmtId="0" fontId="1" fillId="4" borderId="7" xfId="0" applyFont="1" applyFill="1" applyBorder="1"/>
    <xf numFmtId="9" fontId="1" fillId="4" borderId="7" xfId="0" applyNumberFormat="1" applyFont="1" applyFill="1" applyBorder="1"/>
    <xf numFmtId="164" fontId="1" fillId="4" borderId="7" xfId="0" applyNumberFormat="1" applyFont="1" applyFill="1" applyBorder="1"/>
    <xf numFmtId="164" fontId="1" fillId="4" borderId="8" xfId="0" applyNumberFormat="1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9" fontId="1" fillId="4" borderId="10" xfId="0" applyNumberFormat="1" applyFont="1" applyFill="1" applyBorder="1"/>
    <xf numFmtId="164" fontId="1" fillId="4" borderId="10" xfId="0" applyNumberFormat="1" applyFont="1" applyFill="1" applyBorder="1"/>
    <xf numFmtId="164" fontId="1" fillId="4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B15" sqref="B15"/>
    </sheetView>
  </sheetViews>
  <sheetFormatPr defaultRowHeight="15"/>
  <cols>
    <col min="2" max="2" width="29.85546875" bestFit="1" customWidth="1"/>
    <col min="3" max="3" width="11.42578125" customWidth="1"/>
    <col min="5" max="5" width="18.85546875" customWidth="1"/>
    <col min="6" max="6" width="13.42578125" customWidth="1"/>
    <col min="9" max="9" width="11.7109375" bestFit="1" customWidth="1"/>
    <col min="10" max="10" width="15.28515625" bestFit="1" customWidth="1"/>
  </cols>
  <sheetData>
    <row r="1" spans="1:10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</row>
    <row r="2" spans="1:10" s="1" customFormat="1">
      <c r="A2" s="26">
        <v>1</v>
      </c>
      <c r="B2" s="27" t="s">
        <v>6</v>
      </c>
      <c r="C2" s="28">
        <v>0.18</v>
      </c>
      <c r="D2" s="27"/>
      <c r="E2" s="29">
        <f>E4/35*18</f>
        <v>26.228571428571428</v>
      </c>
      <c r="F2" s="30">
        <f>E2*I19</f>
        <v>1836</v>
      </c>
    </row>
    <row r="3" spans="1:10" s="1" customFormat="1">
      <c r="A3" s="26">
        <v>2</v>
      </c>
      <c r="B3" s="27" t="s">
        <v>7</v>
      </c>
      <c r="C3" s="28">
        <v>0.15</v>
      </c>
      <c r="D3" s="27"/>
      <c r="E3" s="29">
        <f>E4/35*15</f>
        <v>21.857142857142858</v>
      </c>
      <c r="F3" s="30">
        <f>E3*I18</f>
        <v>1092.8571428571429</v>
      </c>
    </row>
    <row r="4" spans="1:10" s="1" customFormat="1">
      <c r="A4" s="26">
        <v>3</v>
      </c>
      <c r="B4" s="27" t="s">
        <v>8</v>
      </c>
      <c r="C4" s="28">
        <v>0.35</v>
      </c>
      <c r="D4" s="27"/>
      <c r="E4" s="29">
        <f>SUM(E7:E18)</f>
        <v>51</v>
      </c>
      <c r="F4" s="30">
        <f>E4*I17</f>
        <v>2040</v>
      </c>
    </row>
    <row r="5" spans="1:10">
      <c r="A5" s="20"/>
      <c r="B5" s="25" t="s">
        <v>18</v>
      </c>
      <c r="C5" s="22"/>
      <c r="D5" s="22"/>
      <c r="E5" s="22"/>
      <c r="F5" s="24"/>
    </row>
    <row r="6" spans="1:10" s="3" customFormat="1">
      <c r="A6" s="12"/>
      <c r="B6" s="13" t="s">
        <v>12</v>
      </c>
      <c r="C6" s="14"/>
      <c r="D6" s="14"/>
      <c r="E6" s="14"/>
      <c r="F6" s="15"/>
    </row>
    <row r="7" spans="1:10">
      <c r="A7" s="9"/>
      <c r="B7" s="16" t="s">
        <v>16</v>
      </c>
      <c r="C7" s="10"/>
      <c r="D7" s="10">
        <v>1.5</v>
      </c>
      <c r="E7" s="17">
        <f>D7/$I$13</f>
        <v>5</v>
      </c>
      <c r="F7" s="11"/>
    </row>
    <row r="8" spans="1:10">
      <c r="A8" s="9"/>
      <c r="B8" s="16" t="s">
        <v>15</v>
      </c>
      <c r="C8" s="10"/>
      <c r="D8" s="10">
        <v>1</v>
      </c>
      <c r="E8" s="17">
        <f>D8/$I$13</f>
        <v>3.3333333333333335</v>
      </c>
      <c r="F8" s="11"/>
    </row>
    <row r="9" spans="1:10" ht="14.25" customHeight="1">
      <c r="A9" s="9"/>
      <c r="B9" s="16" t="s">
        <v>14</v>
      </c>
      <c r="C9" s="10"/>
      <c r="D9" s="10">
        <v>1.5</v>
      </c>
      <c r="E9" s="17">
        <f>D9/$I$13</f>
        <v>5</v>
      </c>
      <c r="F9" s="11"/>
    </row>
    <row r="10" spans="1:10" s="3" customFormat="1">
      <c r="A10" s="12"/>
      <c r="B10" s="13" t="s">
        <v>13</v>
      </c>
      <c r="C10" s="14"/>
      <c r="D10" s="14"/>
      <c r="E10" s="17"/>
      <c r="F10" s="15"/>
    </row>
    <row r="11" spans="1:10">
      <c r="A11" s="9"/>
      <c r="B11" s="16" t="s">
        <v>17</v>
      </c>
      <c r="C11" s="10"/>
      <c r="D11" s="10">
        <v>2</v>
      </c>
      <c r="E11" s="17">
        <f>D11/$I$14</f>
        <v>13.333333333333334</v>
      </c>
      <c r="F11" s="11"/>
      <c r="H11" s="1" t="s">
        <v>24</v>
      </c>
    </row>
    <row r="12" spans="1:10">
      <c r="A12" s="20"/>
      <c r="B12" s="21" t="s">
        <v>19</v>
      </c>
      <c r="C12" s="22"/>
      <c r="D12" s="22"/>
      <c r="E12" s="23"/>
      <c r="F12" s="24"/>
      <c r="H12" s="1" t="s">
        <v>25</v>
      </c>
      <c r="I12" s="1" t="s">
        <v>26</v>
      </c>
      <c r="J12" s="1" t="s">
        <v>27</v>
      </c>
    </row>
    <row r="13" spans="1:10" s="3" customFormat="1">
      <c r="A13" s="12"/>
      <c r="B13" s="18" t="s">
        <v>12</v>
      </c>
      <c r="C13" s="14"/>
      <c r="D13" s="14"/>
      <c r="E13" s="17">
        <f>D13/$I$13</f>
        <v>0</v>
      </c>
      <c r="F13" s="15"/>
      <c r="H13" s="3" t="s">
        <v>28</v>
      </c>
      <c r="I13" s="3">
        <v>0.3</v>
      </c>
      <c r="J13" s="3" t="s">
        <v>29</v>
      </c>
    </row>
    <row r="14" spans="1:10">
      <c r="A14" s="9"/>
      <c r="B14" s="19" t="s">
        <v>20</v>
      </c>
      <c r="C14" s="10"/>
      <c r="D14" s="10">
        <v>1</v>
      </c>
      <c r="E14" s="17">
        <f>D14/$I$13</f>
        <v>3.3333333333333335</v>
      </c>
      <c r="F14" s="11"/>
      <c r="H14" t="s">
        <v>30</v>
      </c>
      <c r="I14">
        <v>0.15</v>
      </c>
      <c r="J14" s="3" t="s">
        <v>29</v>
      </c>
    </row>
    <row r="15" spans="1:10">
      <c r="A15" s="9"/>
      <c r="B15" s="19" t="s">
        <v>21</v>
      </c>
      <c r="C15" s="10"/>
      <c r="D15" s="10">
        <v>0.8</v>
      </c>
      <c r="E15" s="17">
        <f>D15/$I$13</f>
        <v>2.666666666666667</v>
      </c>
      <c r="F15" s="11"/>
      <c r="H15" t="s">
        <v>31</v>
      </c>
      <c r="I15">
        <v>100</v>
      </c>
      <c r="J15" s="3" t="s">
        <v>36</v>
      </c>
    </row>
    <row r="16" spans="1:10">
      <c r="A16" s="9"/>
      <c r="B16" s="19" t="s">
        <v>22</v>
      </c>
      <c r="C16" s="10"/>
      <c r="D16" s="10">
        <v>1.5</v>
      </c>
      <c r="E16" s="17">
        <f>D16/$I$13</f>
        <v>5</v>
      </c>
      <c r="F16" s="11"/>
      <c r="H16" t="s">
        <v>32</v>
      </c>
      <c r="I16">
        <v>50</v>
      </c>
      <c r="J16" s="3" t="s">
        <v>36</v>
      </c>
    </row>
    <row r="17" spans="1:10" s="3" customFormat="1">
      <c r="A17" s="12"/>
      <c r="B17" s="18" t="s">
        <v>13</v>
      </c>
      <c r="C17" s="14"/>
      <c r="D17" s="14"/>
      <c r="E17" s="17"/>
      <c r="F17" s="15"/>
      <c r="H17" s="3" t="s">
        <v>33</v>
      </c>
      <c r="I17" s="3">
        <v>40</v>
      </c>
      <c r="J17" s="3" t="s">
        <v>36</v>
      </c>
    </row>
    <row r="18" spans="1:10">
      <c r="A18" s="9"/>
      <c r="B18" s="19" t="s">
        <v>23</v>
      </c>
      <c r="C18" s="10"/>
      <c r="D18" s="10">
        <v>2</v>
      </c>
      <c r="E18" s="17">
        <f>D18/$I$14</f>
        <v>13.333333333333334</v>
      </c>
      <c r="F18" s="11"/>
      <c r="H18" t="s">
        <v>34</v>
      </c>
      <c r="I18">
        <v>50</v>
      </c>
      <c r="J18" s="3" t="s">
        <v>36</v>
      </c>
    </row>
    <row r="19" spans="1:10" s="1" customFormat="1">
      <c r="A19" s="26">
        <v>4</v>
      </c>
      <c r="B19" s="27" t="s">
        <v>9</v>
      </c>
      <c r="C19" s="28">
        <v>0.23</v>
      </c>
      <c r="D19" s="27"/>
      <c r="E19" s="29">
        <f>E4/35*23</f>
        <v>33.514285714285712</v>
      </c>
      <c r="F19" s="30">
        <f>E19*I16</f>
        <v>1675.7142857142856</v>
      </c>
      <c r="H19" s="1" t="s">
        <v>35</v>
      </c>
      <c r="I19" s="1">
        <v>70</v>
      </c>
      <c r="J19" s="3" t="s">
        <v>36</v>
      </c>
    </row>
    <row r="20" spans="1:10" s="1" customFormat="1">
      <c r="A20" s="26">
        <v>5</v>
      </c>
      <c r="B20" s="27" t="s">
        <v>37</v>
      </c>
      <c r="C20" s="28">
        <v>0.02</v>
      </c>
      <c r="D20" s="27"/>
      <c r="E20" s="29">
        <f>E4/35*2</f>
        <v>2.9142857142857141</v>
      </c>
      <c r="F20" s="30">
        <f>E20*I17</f>
        <v>116.57142857142857</v>
      </c>
    </row>
    <row r="21" spans="1:10" s="1" customFormat="1" ht="15.75" thickBot="1">
      <c r="A21" s="31">
        <v>6</v>
      </c>
      <c r="B21" s="32" t="s">
        <v>10</v>
      </c>
      <c r="C21" s="33">
        <v>7.0000000000000007E-2</v>
      </c>
      <c r="D21" s="32"/>
      <c r="E21" s="34">
        <f>E4/35*7</f>
        <v>10.199999999999999</v>
      </c>
      <c r="F21" s="35">
        <f>E21*I14</f>
        <v>1.5299999999999998</v>
      </c>
    </row>
    <row r="22" spans="1:10">
      <c r="B22" t="s">
        <v>11</v>
      </c>
      <c r="C22" s="2">
        <f>SUM(C2:C21)</f>
        <v>1</v>
      </c>
      <c r="D22">
        <f>SUM(D6:D18)</f>
        <v>11.3</v>
      </c>
      <c r="E22" s="4">
        <f>E2+E3+E4+E19+E20+E21</f>
        <v>145.71428571428569</v>
      </c>
      <c r="F22" s="5">
        <f>F2+F3+F4+F19+F20+F21</f>
        <v>6762.6728571428566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 Estimation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sangnv</dc:creator>
  <cp:lastModifiedBy>sangnv</cp:lastModifiedBy>
  <dcterms:created xsi:type="dcterms:W3CDTF">2014-06-13T08:26:48Z</dcterms:created>
  <dcterms:modified xsi:type="dcterms:W3CDTF">2014-06-17T09:49:35Z</dcterms:modified>
</cp:coreProperties>
</file>