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ECB343F-0956-4A16-B2D1-EF124D19CF69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1" r:id="rId1"/>
    <sheet name="Strategy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9" i="2"/>
  <c r="C22" i="2"/>
  <c r="C14" i="2" s="1"/>
  <c r="C23" i="2"/>
  <c r="D5" i="2"/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14" i="2"/>
  <c r="G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4" i="2"/>
  <c r="D14" i="2"/>
  <c r="C15" i="2"/>
  <c r="D15" i="2" s="1"/>
  <c r="F15" i="2" s="1"/>
  <c r="D10" i="2"/>
  <c r="C16" i="2" l="1"/>
  <c r="G16" i="2" s="1"/>
  <c r="I16" i="2" s="1"/>
  <c r="G15" i="2"/>
  <c r="I15" i="2" s="1"/>
  <c r="J15" i="2" s="1"/>
  <c r="I14" i="2"/>
  <c r="F14" i="2"/>
  <c r="C17" i="2"/>
  <c r="D16" i="2" l="1"/>
  <c r="F16" i="2" s="1"/>
  <c r="J16" i="2" s="1"/>
  <c r="J14" i="2"/>
  <c r="G17" i="2"/>
  <c r="I17" i="2" s="1"/>
  <c r="D17" i="2"/>
  <c r="F17" i="2" s="1"/>
  <c r="C18" i="2"/>
  <c r="J17" i="2" l="1"/>
  <c r="C19" i="2"/>
  <c r="G18" i="2"/>
  <c r="I18" i="2" s="1"/>
  <c r="D18" i="2"/>
  <c r="F18" i="2" s="1"/>
  <c r="J18" i="2" l="1"/>
  <c r="C20" i="2"/>
  <c r="G19" i="2"/>
  <c r="I19" i="2" s="1"/>
  <c r="D19" i="2"/>
  <c r="F19" i="2" s="1"/>
  <c r="J19" i="2" l="1"/>
  <c r="C21" i="2"/>
  <c r="G20" i="2"/>
  <c r="I20" i="2" s="1"/>
  <c r="D20" i="2"/>
  <c r="F20" i="2" s="1"/>
  <c r="J20" i="2" l="1"/>
  <c r="G21" i="2"/>
  <c r="I21" i="2" s="1"/>
  <c r="D21" i="2"/>
  <c r="F21" i="2" s="1"/>
  <c r="J21" i="2" l="1"/>
  <c r="G22" i="2"/>
  <c r="I22" i="2" s="1"/>
  <c r="D22" i="2"/>
  <c r="F22" i="2" s="1"/>
  <c r="J22" i="2" l="1"/>
  <c r="C24" i="2"/>
  <c r="G23" i="2"/>
  <c r="I23" i="2" s="1"/>
  <c r="D23" i="2"/>
  <c r="F23" i="2" s="1"/>
  <c r="J23" i="2" l="1"/>
  <c r="C25" i="2"/>
  <c r="G24" i="2"/>
  <c r="I24" i="2" s="1"/>
  <c r="D24" i="2"/>
  <c r="F24" i="2" s="1"/>
  <c r="J24" i="2" l="1"/>
  <c r="C26" i="2"/>
  <c r="G25" i="2"/>
  <c r="I25" i="2" s="1"/>
  <c r="D25" i="2"/>
  <c r="F25" i="2" s="1"/>
  <c r="J25" i="2" l="1"/>
  <c r="C27" i="2"/>
  <c r="G26" i="2"/>
  <c r="I26" i="2" s="1"/>
  <c r="D26" i="2"/>
  <c r="F26" i="2" s="1"/>
  <c r="J26" i="2" l="1"/>
  <c r="C28" i="2"/>
  <c r="G27" i="2"/>
  <c r="I27" i="2" s="1"/>
  <c r="D27" i="2"/>
  <c r="F27" i="2" s="1"/>
  <c r="J27" i="2" l="1"/>
  <c r="C29" i="2"/>
  <c r="G28" i="2"/>
  <c r="I28" i="2" s="1"/>
  <c r="D28" i="2"/>
  <c r="F28" i="2" s="1"/>
  <c r="J28" i="2" l="1"/>
  <c r="G29" i="2"/>
  <c r="I29" i="2" s="1"/>
  <c r="D29" i="2"/>
  <c r="F29" i="2" s="1"/>
  <c r="J29" i="2" l="1"/>
</calcChain>
</file>

<file path=xl/sharedStrings.xml><?xml version="1.0" encoding="utf-8"?>
<sst xmlns="http://schemas.openxmlformats.org/spreadsheetml/2006/main" count="39" uniqueCount="33">
  <si>
    <t>Bull Call Spread</t>
  </si>
  <si>
    <t>Strategy Name</t>
  </si>
  <si>
    <t>Number of option legs</t>
  </si>
  <si>
    <t>Two</t>
  </si>
  <si>
    <t>Direction</t>
  </si>
  <si>
    <t>Particular</t>
  </si>
  <si>
    <t>Value</t>
  </si>
  <si>
    <t>Underlying</t>
  </si>
  <si>
    <t>Nifty</t>
  </si>
  <si>
    <t>Net</t>
  </si>
  <si>
    <t>Lower Strike (LS)</t>
  </si>
  <si>
    <t>Higher Strike (HS)</t>
  </si>
  <si>
    <t>Premium Paid</t>
  </si>
  <si>
    <t>LS Payoff</t>
  </si>
  <si>
    <t>HS Payoff</t>
  </si>
  <si>
    <t>Strategy Payoff</t>
  </si>
  <si>
    <t>Calculations</t>
  </si>
  <si>
    <t>Debit (LS)</t>
  </si>
  <si>
    <t>Credit (HS)</t>
  </si>
  <si>
    <t>Market Expiry</t>
  </si>
  <si>
    <t>PP</t>
  </si>
  <si>
    <t>PR</t>
  </si>
  <si>
    <t>HS IV</t>
  </si>
  <si>
    <t>LS - IV</t>
  </si>
  <si>
    <t>HS - IV</t>
  </si>
  <si>
    <t>Higher Strike Intresic value</t>
  </si>
  <si>
    <t>Lower Strike Intrensic value</t>
  </si>
  <si>
    <t>Premium Received</t>
  </si>
  <si>
    <t>Payoff from Lower strike</t>
  </si>
  <si>
    <t>Payoff from Higher strike</t>
  </si>
  <si>
    <t>Legend</t>
  </si>
  <si>
    <t>Moderatly Bullish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</si>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</sst>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4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Bull Call Spread Payoff</a:t>
            </a:r>
          </a:p>
        </c:rich>
      </c:tx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Strategy!$C$14:$C$29</c:f>
              <c:numCache>
                <c:formatCode>General</c:formatCode>
                <c:ptCount val="16"/>
                <c:pt idx="0">
                  <c:v>10800</c:v>
                </c:pt>
                <c:pt idx="1">
                  <c:v>10900</c:v>
                </c:pt>
                <c:pt idx="2">
                  <c:v>11000</c:v>
                </c:pt>
                <c:pt idx="3">
                  <c:v>11100</c:v>
                </c:pt>
                <c:pt idx="4">
                  <c:v>11200</c:v>
                </c:pt>
                <c:pt idx="5">
                  <c:v>11300</c:v>
                </c:pt>
                <c:pt idx="6">
                  <c:v>11400</c:v>
                </c:pt>
                <c:pt idx="7">
                  <c:v>11500</c:v>
                </c:pt>
                <c:pt idx="8">
                  <c:v>11500</c:v>
                </c:pt>
                <c:pt idx="9">
                  <c:v>11600</c:v>
                </c:pt>
                <c:pt idx="10">
                  <c:v>11700</c:v>
                </c:pt>
                <c:pt idx="11">
                  <c:v>11800</c:v>
                </c:pt>
                <c:pt idx="12">
                  <c:v>11900</c:v>
                </c:pt>
                <c:pt idx="13">
                  <c:v>12000</c:v>
                </c:pt>
                <c:pt idx="14">
                  <c:v>12100</c:v>
                </c:pt>
                <c:pt idx="15">
                  <c:v>12200</c:v>
                </c:pt>
              </c:numCache>
            </c:numRef>
          </c:cat>
          <c:val>
            <c:numRef>
              <c:f>Strategy!$J$14:$J$29</c:f>
              <c:numCache>
                <c:formatCode>General</c:formatCode>
                <c:ptCount val="16"/>
                <c:pt idx="0">
                  <c:v>-47.150000000000006</c:v>
                </c:pt>
                <c:pt idx="1">
                  <c:v>-47.150000000000006</c:v>
                </c:pt>
                <c:pt idx="2">
                  <c:v>-47.150000000000006</c:v>
                </c:pt>
                <c:pt idx="3">
                  <c:v>-47.150000000000006</c:v>
                </c:pt>
                <c:pt idx="4">
                  <c:v>-47.150000000000006</c:v>
                </c:pt>
                <c:pt idx="5">
                  <c:v>-47.150000000000006</c:v>
                </c:pt>
                <c:pt idx="6">
                  <c:v>-47.150000000000006</c:v>
                </c:pt>
                <c:pt idx="7">
                  <c:v>-47.150000000000006</c:v>
                </c:pt>
                <c:pt idx="8">
                  <c:v>-47.150000000000006</c:v>
                </c:pt>
                <c:pt idx="9">
                  <c:v>52.849999999999994</c:v>
                </c:pt>
                <c:pt idx="10">
                  <c:v>52.849999999999994</c:v>
                </c:pt>
                <c:pt idx="11">
                  <c:v>52.850000000000023</c:v>
                </c:pt>
                <c:pt idx="12">
                  <c:v>52.850000000000023</c:v>
                </c:pt>
                <c:pt idx="13">
                  <c:v>52.850000000000023</c:v>
                </c:pt>
                <c:pt idx="14">
                  <c:v>52.849999999999966</c:v>
                </c:pt>
                <c:pt idx="15">
                  <c:v>52.849999999999909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48D-A693-8D473CF8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4704"/>
        <c:axId val="49306240"/>
      </c:lineChart>
      <c:catAx>
        <c:axId val="493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49306240"/>
        <c:crosses val="autoZero"/>
        <c:auto val="1"/>
        <c:lblAlgn val="ctr"/>
        <c:lblOffset val="100"/>
        <c:noMultiLvlLbl val="0"/>
      </c:catAx>
      <c:valAx>
        <c:axId val="49306240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93047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142875</xdr:rowOff>
    </xdr:from>
    <xdr:to>
      <xdr:col>17</xdr:col>
      <xdr:colOff>290512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/Desktop/sangram/New%20folder/live%20option%20ch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F1" t="str">
            <v>CALL</v>
          </cell>
          <cell r="I1" t="str">
            <v xml:space="preserve">P/C </v>
          </cell>
          <cell r="K1">
            <v>1.2421462178791169</v>
          </cell>
          <cell r="M1" t="str">
            <v>P/CV</v>
          </cell>
          <cell r="N1">
            <v>0.95518488109479038</v>
          </cell>
          <cell r="R1" t="str">
            <v>PUT</v>
          </cell>
        </row>
        <row r="2">
          <cell r="A2" t="str">
            <v>strikePrice</v>
          </cell>
          <cell r="B2" t="str">
            <v>Column1.expiryDate</v>
          </cell>
          <cell r="C2" t="str">
            <v>strikePrice2</v>
          </cell>
          <cell r="D2" t="str">
            <v>OPEN INTREST</v>
          </cell>
          <cell r="E2" t="str">
            <v>COPEN INTREST</v>
          </cell>
          <cell r="F2" t="str">
            <v>P.COI</v>
          </cell>
          <cell r="G2" t="str">
            <v>TV</v>
          </cell>
          <cell r="H2" t="str">
            <v>IV</v>
          </cell>
          <cell r="I2" t="str">
            <v>LTP</v>
          </cell>
          <cell r="J2" t="str">
            <v>strikePrice3</v>
          </cell>
          <cell r="K2" t="str">
            <v>CHANGE</v>
          </cell>
          <cell r="L2" t="str">
            <v>PCHANGE</v>
          </cell>
          <cell r="M2" t="str">
            <v>PRICE</v>
          </cell>
          <cell r="N2" t="str">
            <v>.OPEN INTREST</v>
          </cell>
          <cell r="O2" t="str">
            <v>.COPEN INTREST</v>
          </cell>
          <cell r="P2" t="str">
            <v>.P COI</v>
          </cell>
          <cell r="Q2" t="str">
            <v>.TV</v>
          </cell>
          <cell r="R2" t="str">
            <v>.IV</v>
          </cell>
          <cell r="S2" t="str">
            <v>.LTP</v>
          </cell>
        </row>
        <row r="3">
          <cell r="A3">
            <v>11500</v>
          </cell>
          <cell r="B3" t="str">
            <v>17-Sep-2020</v>
          </cell>
          <cell r="D3">
            <v>34360</v>
          </cell>
          <cell r="E3">
            <v>3018</v>
          </cell>
          <cell r="F3">
            <v>9.6292514836321885</v>
          </cell>
          <cell r="G3">
            <v>250384</v>
          </cell>
          <cell r="H3">
            <v>20.04</v>
          </cell>
          <cell r="I3">
            <v>87.7</v>
          </cell>
          <cell r="K3">
            <v>11.5</v>
          </cell>
          <cell r="L3">
            <v>15.091863517060366</v>
          </cell>
          <cell r="M3">
            <v>11500</v>
          </cell>
          <cell r="N3">
            <v>27039</v>
          </cell>
          <cell r="O3">
            <v>18711</v>
          </cell>
          <cell r="P3">
            <v>224.67579250720465</v>
          </cell>
          <cell r="Q3">
            <v>295768</v>
          </cell>
          <cell r="R3">
            <v>17.739999999999998</v>
          </cell>
          <cell r="S3">
            <v>69.95</v>
          </cell>
        </row>
        <row r="4">
          <cell r="A4">
            <v>11400</v>
          </cell>
          <cell r="B4" t="str">
            <v>17-Sep-2020</v>
          </cell>
          <cell r="D4">
            <v>10792</v>
          </cell>
          <cell r="E4">
            <v>-2151</v>
          </cell>
          <cell r="F4">
            <v>-16.619021865100827</v>
          </cell>
          <cell r="G4">
            <v>47427</v>
          </cell>
          <cell r="H4">
            <v>22.24</v>
          </cell>
          <cell r="I4">
            <v>155.85</v>
          </cell>
          <cell r="K4">
            <v>23.299999999999983</v>
          </cell>
          <cell r="L4">
            <v>17.578272350056569</v>
          </cell>
          <cell r="M4">
            <v>11400</v>
          </cell>
          <cell r="N4">
            <v>38064</v>
          </cell>
          <cell r="O4">
            <v>13278</v>
          </cell>
          <cell r="P4">
            <v>53.570564028080369</v>
          </cell>
          <cell r="Q4">
            <v>209405</v>
          </cell>
          <cell r="R4">
            <v>19.64</v>
          </cell>
          <cell r="S4">
            <v>38.049999999999997</v>
          </cell>
        </row>
        <row r="5">
          <cell r="A5">
            <v>11550</v>
          </cell>
          <cell r="B5" t="str">
            <v>17-Sep-2020</v>
          </cell>
          <cell r="D5">
            <v>24653</v>
          </cell>
          <cell r="E5">
            <v>14205</v>
          </cell>
          <cell r="F5">
            <v>135.95903522205208</v>
          </cell>
          <cell r="G5">
            <v>196241</v>
          </cell>
          <cell r="H5">
            <v>19.190000000000001</v>
          </cell>
          <cell r="I5">
            <v>61</v>
          </cell>
          <cell r="K5">
            <v>6.8999999999999986</v>
          </cell>
          <cell r="L5">
            <v>12.754158964879849</v>
          </cell>
          <cell r="M5">
            <v>11550</v>
          </cell>
          <cell r="N5">
            <v>10746</v>
          </cell>
          <cell r="O5">
            <v>10004</v>
          </cell>
          <cell r="P5">
            <v>1348.2479784366576</v>
          </cell>
          <cell r="Q5">
            <v>129650</v>
          </cell>
          <cell r="R5">
            <v>16.78</v>
          </cell>
          <cell r="S5">
            <v>93.45</v>
          </cell>
        </row>
        <row r="6">
          <cell r="A6">
            <v>11000</v>
          </cell>
          <cell r="B6" t="str">
            <v>17-Sep-2020</v>
          </cell>
          <cell r="C6">
            <v>9100</v>
          </cell>
          <cell r="D6">
            <v>844</v>
          </cell>
          <cell r="E6">
            <v>-53</v>
          </cell>
          <cell r="F6">
            <v>-5.9085841694537349</v>
          </cell>
          <cell r="G6">
            <v>438</v>
          </cell>
          <cell r="H6">
            <v>33.020000000000003</v>
          </cell>
          <cell r="I6">
            <v>526.45000000000005</v>
          </cell>
          <cell r="J6">
            <v>10150</v>
          </cell>
          <cell r="K6">
            <v>56.450000000000045</v>
          </cell>
          <cell r="L6">
            <v>12.010638297872353</v>
          </cell>
          <cell r="M6">
            <v>11000</v>
          </cell>
          <cell r="N6">
            <v>29381</v>
          </cell>
          <cell r="O6">
            <v>7575</v>
          </cell>
          <cell r="P6">
            <v>34.738145464551039</v>
          </cell>
          <cell r="Q6">
            <v>66315</v>
          </cell>
          <cell r="R6">
            <v>29.94</v>
          </cell>
          <cell r="S6">
            <v>5.7</v>
          </cell>
        </row>
        <row r="7">
          <cell r="A7">
            <v>11450</v>
          </cell>
          <cell r="B7" t="str">
            <v>17-Sep-2020</v>
          </cell>
          <cell r="D7">
            <v>6394</v>
          </cell>
          <cell r="E7">
            <v>-2028</v>
          </cell>
          <cell r="F7">
            <v>-24.079791023509856</v>
          </cell>
          <cell r="G7">
            <v>35786</v>
          </cell>
          <cell r="H7">
            <v>20.95</v>
          </cell>
          <cell r="I7">
            <v>119.1</v>
          </cell>
          <cell r="K7">
            <v>16.699999999999989</v>
          </cell>
          <cell r="L7">
            <v>16.308593749999989</v>
          </cell>
          <cell r="M7">
            <v>11450</v>
          </cell>
          <cell r="N7">
            <v>14580</v>
          </cell>
          <cell r="O7">
            <v>6377</v>
          </cell>
          <cell r="P7">
            <v>77.739851273924174</v>
          </cell>
          <cell r="Q7">
            <v>117237</v>
          </cell>
          <cell r="R7">
            <v>18.739999999999998</v>
          </cell>
          <cell r="S7">
            <v>51.5</v>
          </cell>
        </row>
        <row r="8">
          <cell r="A8">
            <v>11600</v>
          </cell>
          <cell r="B8" t="str">
            <v>17-Sep-2020</v>
          </cell>
          <cell r="C8">
            <v>10800</v>
          </cell>
          <cell r="D8">
            <v>33982</v>
          </cell>
          <cell r="E8">
            <v>13443</v>
          </cell>
          <cell r="F8">
            <v>65.45109304250451</v>
          </cell>
          <cell r="G8">
            <v>312981</v>
          </cell>
          <cell r="H8">
            <v>18.53</v>
          </cell>
          <cell r="I8">
            <v>40.549999999999997</v>
          </cell>
          <cell r="J8">
            <v>11400</v>
          </cell>
          <cell r="K8">
            <v>3.25</v>
          </cell>
          <cell r="L8">
            <v>8.713136729222521</v>
          </cell>
          <cell r="M8">
            <v>11600</v>
          </cell>
          <cell r="N8">
            <v>7253</v>
          </cell>
          <cell r="O8">
            <v>5486</v>
          </cell>
          <cell r="P8">
            <v>310.46972269383133</v>
          </cell>
          <cell r="Q8">
            <v>96818</v>
          </cell>
          <cell r="R8">
            <v>15.83</v>
          </cell>
          <cell r="S8">
            <v>123</v>
          </cell>
        </row>
        <row r="9">
          <cell r="A9">
            <v>11350</v>
          </cell>
          <cell r="B9" t="str">
            <v>17-Sep-2020</v>
          </cell>
          <cell r="D9">
            <v>2327</v>
          </cell>
          <cell r="E9">
            <v>538</v>
          </cell>
          <cell r="F9">
            <v>30.072666294019005</v>
          </cell>
          <cell r="G9">
            <v>3585</v>
          </cell>
          <cell r="H9">
            <v>23.5</v>
          </cell>
          <cell r="I9">
            <v>200.15</v>
          </cell>
          <cell r="K9">
            <v>32.950000000000017</v>
          </cell>
          <cell r="L9">
            <v>19.706937799043072</v>
          </cell>
          <cell r="M9">
            <v>11350</v>
          </cell>
          <cell r="N9">
            <v>9515</v>
          </cell>
          <cell r="O9">
            <v>3541</v>
          </cell>
          <cell r="P9">
            <v>59.273518580515571</v>
          </cell>
          <cell r="Q9">
            <v>67477</v>
          </cell>
          <cell r="R9">
            <v>20.67</v>
          </cell>
          <cell r="S9">
            <v>27.95</v>
          </cell>
        </row>
        <row r="10">
          <cell r="A10">
            <v>10500</v>
          </cell>
          <cell r="B10" t="str">
            <v>17-Sep-2020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81.05</v>
          </cell>
          <cell r="I10">
            <v>1055</v>
          </cell>
          <cell r="K10">
            <v>94.600000000000023</v>
          </cell>
          <cell r="L10">
            <v>9.8500624739691816</v>
          </cell>
          <cell r="M10">
            <v>10500</v>
          </cell>
          <cell r="N10">
            <v>30671</v>
          </cell>
          <cell r="O10">
            <v>3408</v>
          </cell>
          <cell r="P10">
            <v>12.500458496863882</v>
          </cell>
          <cell r="Q10">
            <v>29196</v>
          </cell>
          <cell r="R10">
            <v>46.83</v>
          </cell>
          <cell r="S10">
            <v>2.4</v>
          </cell>
        </row>
        <row r="11">
          <cell r="A11">
            <v>11100</v>
          </cell>
          <cell r="B11" t="str">
            <v>17-Sep-2020</v>
          </cell>
          <cell r="D11">
            <v>679</v>
          </cell>
          <cell r="E11">
            <v>-34</v>
          </cell>
          <cell r="F11">
            <v>-4.7685834502103788</v>
          </cell>
          <cell r="G11">
            <v>251</v>
          </cell>
          <cell r="H11">
            <v>32.07</v>
          </cell>
          <cell r="I11">
            <v>431.05</v>
          </cell>
          <cell r="K11">
            <v>55.699999999999989</v>
          </cell>
          <cell r="L11">
            <v>14.839483149060872</v>
          </cell>
          <cell r="M11">
            <v>11100</v>
          </cell>
          <cell r="N11">
            <v>18208</v>
          </cell>
          <cell r="O11">
            <v>3197</v>
          </cell>
          <cell r="P11">
            <v>21.297715008993404</v>
          </cell>
          <cell r="Q11">
            <v>66371</v>
          </cell>
          <cell r="R11">
            <v>26.67</v>
          </cell>
          <cell r="S11">
            <v>7.65</v>
          </cell>
        </row>
        <row r="12">
          <cell r="A12">
            <v>11200</v>
          </cell>
          <cell r="B12" t="str">
            <v>17-Sep-2020</v>
          </cell>
          <cell r="D12">
            <v>2424</v>
          </cell>
          <cell r="E12">
            <v>-103</v>
          </cell>
          <cell r="F12">
            <v>-4.0759794222398105</v>
          </cell>
          <cell r="G12">
            <v>1619</v>
          </cell>
          <cell r="H12">
            <v>28.75</v>
          </cell>
          <cell r="I12">
            <v>331.8</v>
          </cell>
          <cell r="K12">
            <v>44.5</v>
          </cell>
          <cell r="L12">
            <v>15.4890358510268</v>
          </cell>
          <cell r="M12">
            <v>11200</v>
          </cell>
          <cell r="N12">
            <v>25663</v>
          </cell>
          <cell r="O12">
            <v>2502</v>
          </cell>
          <cell r="P12">
            <v>10.802642372954535</v>
          </cell>
          <cell r="Q12">
            <v>100600</v>
          </cell>
          <cell r="R12">
            <v>24.03</v>
          </cell>
          <cell r="S12">
            <v>12.2</v>
          </cell>
        </row>
        <row r="13">
          <cell r="A13">
            <v>11300</v>
          </cell>
          <cell r="B13" t="str">
            <v>17-Sep-2020</v>
          </cell>
          <cell r="D13">
            <v>6248</v>
          </cell>
          <cell r="E13">
            <v>-874</v>
          </cell>
          <cell r="F13">
            <v>-12.271833754563325</v>
          </cell>
          <cell r="G13">
            <v>6094</v>
          </cell>
          <cell r="H13">
            <v>24.94</v>
          </cell>
          <cell r="I13">
            <v>239</v>
          </cell>
          <cell r="K13">
            <v>34.800000000000011</v>
          </cell>
          <cell r="L13">
            <v>17.042115572967688</v>
          </cell>
          <cell r="M13">
            <v>11300</v>
          </cell>
          <cell r="N13">
            <v>28406</v>
          </cell>
          <cell r="O13">
            <v>2331</v>
          </cell>
          <cell r="P13">
            <v>8.9395973154362416</v>
          </cell>
          <cell r="Q13">
            <v>146553</v>
          </cell>
          <cell r="R13">
            <v>21.73</v>
          </cell>
          <cell r="S13">
            <v>20.9</v>
          </cell>
        </row>
        <row r="14">
          <cell r="A14">
            <v>11700</v>
          </cell>
          <cell r="B14" t="str">
            <v>17-Sep-2020</v>
          </cell>
          <cell r="D14">
            <v>31006</v>
          </cell>
          <cell r="E14">
            <v>9149</v>
          </cell>
          <cell r="F14">
            <v>41.858443519238691</v>
          </cell>
          <cell r="G14">
            <v>230071</v>
          </cell>
          <cell r="H14">
            <v>17.41</v>
          </cell>
          <cell r="I14">
            <v>14.35</v>
          </cell>
          <cell r="K14">
            <v>-0.95000000000000118</v>
          </cell>
          <cell r="L14">
            <v>-6.209150326797392</v>
          </cell>
          <cell r="M14">
            <v>11700</v>
          </cell>
          <cell r="N14">
            <v>3319</v>
          </cell>
          <cell r="O14">
            <v>1757</v>
          </cell>
          <cell r="P14">
            <v>112.48399487836107</v>
          </cell>
          <cell r="Q14">
            <v>12898</v>
          </cell>
          <cell r="R14">
            <v>13.68</v>
          </cell>
          <cell r="S14">
            <v>196.9</v>
          </cell>
        </row>
        <row r="15">
          <cell r="A15">
            <v>10000</v>
          </cell>
          <cell r="B15" t="str">
            <v>17-Sep-2020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10000</v>
          </cell>
          <cell r="N15">
            <v>10263</v>
          </cell>
          <cell r="O15">
            <v>1245</v>
          </cell>
          <cell r="P15">
            <v>13.805721889554224</v>
          </cell>
          <cell r="Q15">
            <v>19216</v>
          </cell>
          <cell r="R15">
            <v>62.48</v>
          </cell>
          <cell r="S15">
            <v>1.3</v>
          </cell>
        </row>
        <row r="16">
          <cell r="A16">
            <v>11650</v>
          </cell>
          <cell r="B16" t="str">
            <v>17-Sep-2020</v>
          </cell>
          <cell r="C16">
            <v>9250</v>
          </cell>
          <cell r="D16">
            <v>17322</v>
          </cell>
          <cell r="E16">
            <v>9002</v>
          </cell>
          <cell r="F16">
            <v>108.1971153846154</v>
          </cell>
          <cell r="G16">
            <v>135967</v>
          </cell>
          <cell r="H16">
            <v>17.84</v>
          </cell>
          <cell r="I16">
            <v>24.85</v>
          </cell>
          <cell r="J16">
            <v>9000</v>
          </cell>
          <cell r="K16">
            <v>0.75</v>
          </cell>
          <cell r="L16">
            <v>3.1120331950207465</v>
          </cell>
          <cell r="M16">
            <v>11650</v>
          </cell>
          <cell r="N16">
            <v>920</v>
          </cell>
          <cell r="O16">
            <v>807</v>
          </cell>
          <cell r="P16">
            <v>714.15929203539827</v>
          </cell>
          <cell r="Q16">
            <v>7677</v>
          </cell>
          <cell r="R16">
            <v>14.78</v>
          </cell>
          <cell r="S16">
            <v>157.19999999999999</v>
          </cell>
        </row>
        <row r="17">
          <cell r="A17">
            <v>11800</v>
          </cell>
          <cell r="B17" t="str">
            <v>17-Sep-2020</v>
          </cell>
          <cell r="D17">
            <v>29033</v>
          </cell>
          <cell r="E17">
            <v>5715</v>
          </cell>
          <cell r="F17">
            <v>24.508963032850161</v>
          </cell>
          <cell r="G17">
            <v>134890</v>
          </cell>
          <cell r="H17">
            <v>17.57</v>
          </cell>
          <cell r="I17">
            <v>4.9000000000000004</v>
          </cell>
          <cell r="K17">
            <v>-1.1999999999999993</v>
          </cell>
          <cell r="L17">
            <v>-19.672131147540973</v>
          </cell>
          <cell r="M17">
            <v>11800</v>
          </cell>
          <cell r="N17">
            <v>764</v>
          </cell>
          <cell r="O17">
            <v>362</v>
          </cell>
          <cell r="P17">
            <v>90.049751243781088</v>
          </cell>
          <cell r="Q17">
            <v>2060</v>
          </cell>
          <cell r="R17">
            <v>0</v>
          </cell>
          <cell r="S17">
            <v>285.3</v>
          </cell>
        </row>
        <row r="18">
          <cell r="A18">
            <v>9500</v>
          </cell>
          <cell r="B18" t="str">
            <v>17-Sep-2020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9500</v>
          </cell>
          <cell r="N18">
            <v>1098</v>
          </cell>
          <cell r="O18">
            <v>247</v>
          </cell>
          <cell r="P18">
            <v>29.024676850763807</v>
          </cell>
          <cell r="Q18">
            <v>702</v>
          </cell>
          <cell r="R18">
            <v>76.489999999999995</v>
          </cell>
          <cell r="S18">
            <v>0.6</v>
          </cell>
        </row>
        <row r="19">
          <cell r="A19">
            <v>10450</v>
          </cell>
          <cell r="B19" t="str">
            <v>17-Sep-2020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10450</v>
          </cell>
          <cell r="N19">
            <v>335</v>
          </cell>
          <cell r="O19">
            <v>139</v>
          </cell>
          <cell r="P19">
            <v>70.91836734693878</v>
          </cell>
          <cell r="Q19">
            <v>422</v>
          </cell>
          <cell r="R19">
            <v>48.78</v>
          </cell>
          <cell r="S19">
            <v>2.15</v>
          </cell>
        </row>
        <row r="20">
          <cell r="A20">
            <v>9450</v>
          </cell>
          <cell r="B20" t="str">
            <v>17-Sep-2020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9450</v>
          </cell>
          <cell r="N20">
            <v>133</v>
          </cell>
          <cell r="O20">
            <v>133</v>
          </cell>
          <cell r="P20">
            <v>0</v>
          </cell>
          <cell r="Q20">
            <v>798</v>
          </cell>
          <cell r="R20">
            <v>79.02</v>
          </cell>
          <cell r="S20">
            <v>0.65</v>
          </cell>
        </row>
        <row r="21">
          <cell r="A21">
            <v>9250</v>
          </cell>
          <cell r="B21" t="str">
            <v>17-Sep-2020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9250</v>
          </cell>
          <cell r="N21">
            <v>210</v>
          </cell>
          <cell r="O21">
            <v>120</v>
          </cell>
          <cell r="P21">
            <v>133.33333333333334</v>
          </cell>
          <cell r="Q21">
            <v>714</v>
          </cell>
          <cell r="R21">
            <v>86.79</v>
          </cell>
          <cell r="S21">
            <v>0.65</v>
          </cell>
        </row>
        <row r="22">
          <cell r="A22">
            <v>11250</v>
          </cell>
          <cell r="B22" t="str">
            <v>17-Sep-2020</v>
          </cell>
          <cell r="D22">
            <v>414</v>
          </cell>
          <cell r="E22">
            <v>28</v>
          </cell>
          <cell r="F22">
            <v>7.2538860103626943</v>
          </cell>
          <cell r="G22">
            <v>418</v>
          </cell>
          <cell r="H22">
            <v>24.4</v>
          </cell>
          <cell r="I22">
            <v>288</v>
          </cell>
          <cell r="K22">
            <v>43.75</v>
          </cell>
          <cell r="L22">
            <v>17.911975435005118</v>
          </cell>
          <cell r="M22">
            <v>11250</v>
          </cell>
          <cell r="N22">
            <v>5844</v>
          </cell>
          <cell r="O22">
            <v>116</v>
          </cell>
          <cell r="P22">
            <v>2.0251396648044691</v>
          </cell>
          <cell r="Q22">
            <v>37169</v>
          </cell>
          <cell r="R22">
            <v>22.83</v>
          </cell>
          <cell r="S22">
            <v>15.65</v>
          </cell>
        </row>
        <row r="23">
          <cell r="A23">
            <v>10200</v>
          </cell>
          <cell r="B23" t="str">
            <v>17-Sep-2020</v>
          </cell>
          <cell r="C23">
            <v>11550</v>
          </cell>
          <cell r="D23">
            <v>11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11350</v>
          </cell>
          <cell r="K23">
            <v>0</v>
          </cell>
          <cell r="L23">
            <v>0</v>
          </cell>
          <cell r="M23">
            <v>10200</v>
          </cell>
          <cell r="N23">
            <v>2033</v>
          </cell>
          <cell r="O23">
            <v>100</v>
          </cell>
          <cell r="P23">
            <v>5.173305742369374</v>
          </cell>
          <cell r="Q23">
            <v>2200</v>
          </cell>
          <cell r="R23">
            <v>56.03</v>
          </cell>
          <cell r="S23">
            <v>1.6</v>
          </cell>
        </row>
        <row r="24">
          <cell r="A24">
            <v>11750</v>
          </cell>
          <cell r="B24" t="str">
            <v>17-Sep-2020</v>
          </cell>
          <cell r="D24">
            <v>13022</v>
          </cell>
          <cell r="E24">
            <v>3256</v>
          </cell>
          <cell r="F24">
            <v>33.340159737866067</v>
          </cell>
          <cell r="G24">
            <v>80837</v>
          </cell>
          <cell r="H24">
            <v>17.21</v>
          </cell>
          <cell r="I24">
            <v>8.0500000000000007</v>
          </cell>
          <cell r="K24">
            <v>-1.1499999999999986</v>
          </cell>
          <cell r="L24">
            <v>-12.499999999999986</v>
          </cell>
          <cell r="M24">
            <v>11750</v>
          </cell>
          <cell r="N24">
            <v>163</v>
          </cell>
          <cell r="O24">
            <v>49</v>
          </cell>
          <cell r="P24">
            <v>42.982456140350877</v>
          </cell>
          <cell r="Q24">
            <v>247</v>
          </cell>
          <cell r="R24">
            <v>15.67</v>
          </cell>
          <cell r="S24">
            <v>239</v>
          </cell>
        </row>
        <row r="25">
          <cell r="A25">
            <v>10350</v>
          </cell>
          <cell r="B25" t="str">
            <v>17-Sep-2020</v>
          </cell>
          <cell r="C25">
            <v>8050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7300</v>
          </cell>
          <cell r="K25">
            <v>0</v>
          </cell>
          <cell r="L25">
            <v>0</v>
          </cell>
          <cell r="M25">
            <v>10350</v>
          </cell>
          <cell r="N25">
            <v>82</v>
          </cell>
          <cell r="O25">
            <v>40</v>
          </cell>
          <cell r="P25">
            <v>95.238095238095241</v>
          </cell>
          <cell r="Q25">
            <v>252</v>
          </cell>
          <cell r="R25">
            <v>51.69</v>
          </cell>
          <cell r="S25">
            <v>2</v>
          </cell>
        </row>
        <row r="26">
          <cell r="A26">
            <v>9700</v>
          </cell>
          <cell r="B26" t="str">
            <v>17-Sep-2020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9700</v>
          </cell>
          <cell r="N26">
            <v>52</v>
          </cell>
          <cell r="O26">
            <v>36</v>
          </cell>
          <cell r="P26">
            <v>225</v>
          </cell>
          <cell r="Q26">
            <v>117</v>
          </cell>
          <cell r="R26">
            <v>69.98</v>
          </cell>
          <cell r="S26">
            <v>0.8</v>
          </cell>
        </row>
        <row r="27">
          <cell r="A27">
            <v>12000</v>
          </cell>
          <cell r="B27" t="str">
            <v>17-Sep-2020</v>
          </cell>
          <cell r="C27">
            <v>11150</v>
          </cell>
          <cell r="D27">
            <v>22389</v>
          </cell>
          <cell r="E27">
            <v>-3213</v>
          </cell>
          <cell r="F27">
            <v>-12.549800796812749</v>
          </cell>
          <cell r="G27">
            <v>46490</v>
          </cell>
          <cell r="H27">
            <v>22.97</v>
          </cell>
          <cell r="I27">
            <v>2.0499999999999998</v>
          </cell>
          <cell r="J27">
            <v>11000</v>
          </cell>
          <cell r="K27">
            <v>-0.65000000000000036</v>
          </cell>
          <cell r="L27">
            <v>-24.074074074074087</v>
          </cell>
          <cell r="M27">
            <v>12000</v>
          </cell>
          <cell r="N27">
            <v>228</v>
          </cell>
          <cell r="O27">
            <v>36</v>
          </cell>
          <cell r="P27">
            <v>18.75</v>
          </cell>
          <cell r="Q27">
            <v>251</v>
          </cell>
          <cell r="R27">
            <v>16.54</v>
          </cell>
          <cell r="S27">
            <v>484.2</v>
          </cell>
        </row>
        <row r="28">
          <cell r="A28">
            <v>10250</v>
          </cell>
          <cell r="B28" t="str">
            <v>17-Sep-2020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10250</v>
          </cell>
          <cell r="N28">
            <v>87</v>
          </cell>
          <cell r="O28">
            <v>31</v>
          </cell>
          <cell r="P28">
            <v>55.357142857142854</v>
          </cell>
          <cell r="Q28">
            <v>84</v>
          </cell>
          <cell r="R28">
            <v>54.24</v>
          </cell>
          <cell r="S28">
            <v>1.6</v>
          </cell>
        </row>
        <row r="29">
          <cell r="A29">
            <v>9900</v>
          </cell>
          <cell r="B29" t="str">
            <v>17-Sep-2020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9900</v>
          </cell>
          <cell r="N29">
            <v>154</v>
          </cell>
          <cell r="O29">
            <v>26</v>
          </cell>
          <cell r="P29">
            <v>20.3125</v>
          </cell>
          <cell r="Q29">
            <v>170</v>
          </cell>
          <cell r="R29">
            <v>65.16</v>
          </cell>
          <cell r="S29">
            <v>1.1000000000000001</v>
          </cell>
        </row>
        <row r="30">
          <cell r="A30">
            <v>10550</v>
          </cell>
          <cell r="B30" t="str">
            <v>17-Sep-2020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10550</v>
          </cell>
          <cell r="N30">
            <v>331</v>
          </cell>
          <cell r="O30">
            <v>18</v>
          </cell>
          <cell r="P30">
            <v>5.7507987220447285</v>
          </cell>
          <cell r="Q30">
            <v>605</v>
          </cell>
          <cell r="R30">
            <v>44.87</v>
          </cell>
          <cell r="S30">
            <v>2.5</v>
          </cell>
        </row>
        <row r="31">
          <cell r="A31">
            <v>9800</v>
          </cell>
          <cell r="B31" t="str">
            <v>17-Sep-2020</v>
          </cell>
          <cell r="C31">
            <v>11450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11100</v>
          </cell>
          <cell r="K31">
            <v>0</v>
          </cell>
          <cell r="L31">
            <v>0</v>
          </cell>
          <cell r="M31">
            <v>9800</v>
          </cell>
          <cell r="N31">
            <v>116</v>
          </cell>
          <cell r="O31">
            <v>15</v>
          </cell>
          <cell r="P31">
            <v>14.851485148514852</v>
          </cell>
          <cell r="Q31">
            <v>77</v>
          </cell>
          <cell r="R31">
            <v>71.040000000000006</v>
          </cell>
          <cell r="S31">
            <v>1.35</v>
          </cell>
        </row>
        <row r="32">
          <cell r="A32">
            <v>9400</v>
          </cell>
          <cell r="B32" t="str">
            <v>17-Sep-2020</v>
          </cell>
          <cell r="C32">
            <v>8150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7850</v>
          </cell>
          <cell r="K32">
            <v>0</v>
          </cell>
          <cell r="L32">
            <v>0</v>
          </cell>
          <cell r="M32">
            <v>9400</v>
          </cell>
          <cell r="N32">
            <v>13</v>
          </cell>
          <cell r="O32">
            <v>13</v>
          </cell>
          <cell r="P32">
            <v>0</v>
          </cell>
          <cell r="Q32">
            <v>535</v>
          </cell>
          <cell r="R32">
            <v>80.95</v>
          </cell>
          <cell r="S32">
            <v>0.65</v>
          </cell>
        </row>
        <row r="33">
          <cell r="A33">
            <v>11850</v>
          </cell>
          <cell r="B33" t="str">
            <v>17-Sep-2020</v>
          </cell>
          <cell r="C33">
            <v>7650</v>
          </cell>
          <cell r="D33">
            <v>6652</v>
          </cell>
          <cell r="E33">
            <v>1593</v>
          </cell>
          <cell r="F33">
            <v>31.488436449891282</v>
          </cell>
          <cell r="G33">
            <v>39798</v>
          </cell>
          <cell r="H33">
            <v>18.48</v>
          </cell>
          <cell r="I33">
            <v>3.35</v>
          </cell>
          <cell r="J33">
            <v>9900</v>
          </cell>
          <cell r="K33">
            <v>-0.94999999999999962</v>
          </cell>
          <cell r="L33">
            <v>-22.093023255813947</v>
          </cell>
          <cell r="M33">
            <v>11850</v>
          </cell>
          <cell r="N33">
            <v>28</v>
          </cell>
          <cell r="O33">
            <v>3</v>
          </cell>
          <cell r="P33">
            <v>12</v>
          </cell>
          <cell r="Q33">
            <v>23</v>
          </cell>
          <cell r="R33">
            <v>0</v>
          </cell>
          <cell r="S33">
            <v>328.55</v>
          </cell>
        </row>
        <row r="34">
          <cell r="A34">
            <v>9950</v>
          </cell>
          <cell r="B34" t="str">
            <v>17-Sep-2020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9950</v>
          </cell>
          <cell r="N34">
            <v>4</v>
          </cell>
          <cell r="O34">
            <v>2</v>
          </cell>
          <cell r="P34">
            <v>100</v>
          </cell>
          <cell r="Q34">
            <v>10</v>
          </cell>
          <cell r="R34">
            <v>59.56</v>
          </cell>
          <cell r="S34">
            <v>0.6</v>
          </cell>
        </row>
        <row r="35">
          <cell r="A35">
            <v>9300</v>
          </cell>
          <cell r="B35" t="str">
            <v>17-Sep-2020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9300</v>
          </cell>
          <cell r="N35">
            <v>56</v>
          </cell>
          <cell r="O35">
            <v>1</v>
          </cell>
          <cell r="P35">
            <v>1.8181818181818179</v>
          </cell>
          <cell r="Q35">
            <v>22</v>
          </cell>
          <cell r="R35">
            <v>86.59</v>
          </cell>
          <cell r="S35">
            <v>0.8</v>
          </cell>
        </row>
        <row r="36">
          <cell r="A36">
            <v>10050</v>
          </cell>
          <cell r="B36" t="str">
            <v>17-Sep-2020</v>
          </cell>
          <cell r="C36">
            <v>9800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8250</v>
          </cell>
          <cell r="K36">
            <v>0</v>
          </cell>
          <cell r="L36">
            <v>0</v>
          </cell>
          <cell r="M36">
            <v>10050</v>
          </cell>
          <cell r="N36">
            <v>21</v>
          </cell>
          <cell r="O36">
            <v>1</v>
          </cell>
          <cell r="P36">
            <v>5</v>
          </cell>
          <cell r="Q36">
            <v>46</v>
          </cell>
          <cell r="R36">
            <v>60.5</v>
          </cell>
          <cell r="S36">
            <v>1.25</v>
          </cell>
        </row>
        <row r="37">
          <cell r="A37">
            <v>11950</v>
          </cell>
          <cell r="B37" t="str">
            <v>17-Sep-2020</v>
          </cell>
          <cell r="D37">
            <v>1918</v>
          </cell>
          <cell r="E37">
            <v>408</v>
          </cell>
          <cell r="F37">
            <v>27.019867549668874</v>
          </cell>
          <cell r="G37">
            <v>10014</v>
          </cell>
          <cell r="H37">
            <v>21.46</v>
          </cell>
          <cell r="I37">
            <v>2.4</v>
          </cell>
          <cell r="K37">
            <v>-0.55000000000000027</v>
          </cell>
          <cell r="L37">
            <v>-18.644067796610177</v>
          </cell>
          <cell r="M37">
            <v>11950</v>
          </cell>
          <cell r="N37">
            <v>5</v>
          </cell>
          <cell r="O37">
            <v>1</v>
          </cell>
          <cell r="P37">
            <v>25</v>
          </cell>
          <cell r="Q37">
            <v>2</v>
          </cell>
          <cell r="R37">
            <v>0</v>
          </cell>
          <cell r="S37">
            <v>409.6</v>
          </cell>
        </row>
        <row r="38">
          <cell r="A38">
            <v>9350</v>
          </cell>
          <cell r="B38" t="str">
            <v>17-Sep-2020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9350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A39">
            <v>9550</v>
          </cell>
          <cell r="B39" t="str">
            <v>17-Sep-2020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9550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A40">
            <v>9600</v>
          </cell>
          <cell r="B40" t="str">
            <v>17-Sep-2020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9600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>
            <v>9650</v>
          </cell>
          <cell r="B41" t="str">
            <v>17-Sep-2020</v>
          </cell>
          <cell r="C41">
            <v>7550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8900</v>
          </cell>
          <cell r="K41">
            <v>0</v>
          </cell>
          <cell r="L41">
            <v>0</v>
          </cell>
          <cell r="M41">
            <v>9650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9850</v>
          </cell>
          <cell r="B42" t="str">
            <v>17-Sep-2020</v>
          </cell>
          <cell r="C42">
            <v>9750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8850</v>
          </cell>
          <cell r="K42">
            <v>0</v>
          </cell>
          <cell r="L42">
            <v>0</v>
          </cell>
          <cell r="M42">
            <v>9850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>
            <v>10150</v>
          </cell>
          <cell r="B43" t="str">
            <v>17-Sep-2020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10150</v>
          </cell>
          <cell r="N43">
            <v>46</v>
          </cell>
          <cell r="O43">
            <v>0</v>
          </cell>
          <cell r="P43">
            <v>0</v>
          </cell>
          <cell r="Q43">
            <v>27</v>
          </cell>
          <cell r="R43">
            <v>58.26</v>
          </cell>
          <cell r="S43">
            <v>1.6</v>
          </cell>
        </row>
        <row r="44">
          <cell r="A44">
            <v>12050</v>
          </cell>
          <cell r="B44" t="str">
            <v>17-Sep-2020</v>
          </cell>
          <cell r="C44">
            <v>7850</v>
          </cell>
          <cell r="D44">
            <v>1296</v>
          </cell>
          <cell r="E44">
            <v>383</v>
          </cell>
          <cell r="F44">
            <v>41.949616648411826</v>
          </cell>
          <cell r="G44">
            <v>4181</v>
          </cell>
          <cell r="H44">
            <v>24.25</v>
          </cell>
          <cell r="I44">
            <v>1.85</v>
          </cell>
          <cell r="J44">
            <v>7500</v>
          </cell>
          <cell r="K44">
            <v>-0.54999999999999982</v>
          </cell>
          <cell r="L44">
            <v>-22.916666666666661</v>
          </cell>
          <cell r="M44">
            <v>12050</v>
          </cell>
          <cell r="N44">
            <v>1</v>
          </cell>
          <cell r="O44">
            <v>0</v>
          </cell>
          <cell r="P44">
            <v>0</v>
          </cell>
          <cell r="Q44">
            <v>2</v>
          </cell>
          <cell r="R44">
            <v>0</v>
          </cell>
          <cell r="S44">
            <v>520.9</v>
          </cell>
        </row>
        <row r="45">
          <cell r="A45">
            <v>12100</v>
          </cell>
          <cell r="B45" t="str">
            <v>17-Sep-2020</v>
          </cell>
          <cell r="D45">
            <v>9141</v>
          </cell>
          <cell r="E45">
            <v>789</v>
          </cell>
          <cell r="F45">
            <v>9.4468390804597693</v>
          </cell>
          <cell r="G45">
            <v>13194</v>
          </cell>
          <cell r="H45">
            <v>25.68</v>
          </cell>
          <cell r="I45">
            <v>1.6</v>
          </cell>
          <cell r="K45">
            <v>-0.60000000000000009</v>
          </cell>
          <cell r="L45">
            <v>-27.272727272727277</v>
          </cell>
          <cell r="M45">
            <v>12100</v>
          </cell>
          <cell r="N45">
            <v>3</v>
          </cell>
          <cell r="O45">
            <v>0</v>
          </cell>
          <cell r="P45">
            <v>0</v>
          </cell>
          <cell r="Q45">
            <v>2</v>
          </cell>
          <cell r="R45">
            <v>0</v>
          </cell>
          <cell r="S45">
            <v>582</v>
          </cell>
        </row>
        <row r="46">
          <cell r="A46">
            <v>12150</v>
          </cell>
          <cell r="B46" t="str">
            <v>17-Sep-2020</v>
          </cell>
          <cell r="C46">
            <v>10850</v>
          </cell>
          <cell r="D46">
            <v>159</v>
          </cell>
          <cell r="E46">
            <v>87</v>
          </cell>
          <cell r="F46">
            <v>120.83333333333331</v>
          </cell>
          <cell r="G46">
            <v>628</v>
          </cell>
          <cell r="H46">
            <v>27.13</v>
          </cell>
          <cell r="I46">
            <v>1.45</v>
          </cell>
          <cell r="J46">
            <v>11150</v>
          </cell>
          <cell r="K46">
            <v>-0.65000000000000013</v>
          </cell>
          <cell r="L46">
            <v>-30.95238095238096</v>
          </cell>
          <cell r="M46">
            <v>12150</v>
          </cell>
          <cell r="N46">
            <v>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>
            <v>12200</v>
          </cell>
          <cell r="B47" t="str">
            <v>17-Sep-2020</v>
          </cell>
          <cell r="C47">
            <v>11300</v>
          </cell>
          <cell r="D47">
            <v>5470</v>
          </cell>
          <cell r="E47">
            <v>855</v>
          </cell>
          <cell r="F47">
            <v>18.52654387865655</v>
          </cell>
          <cell r="G47">
            <v>6692</v>
          </cell>
          <cell r="H47">
            <v>28.63</v>
          </cell>
          <cell r="I47">
            <v>1.35</v>
          </cell>
          <cell r="J47">
            <v>10050</v>
          </cell>
          <cell r="K47">
            <v>-0.59999999999999987</v>
          </cell>
          <cell r="L47">
            <v>-30.769230769230766</v>
          </cell>
          <cell r="M47">
            <v>12200</v>
          </cell>
          <cell r="N47">
            <v>1</v>
          </cell>
          <cell r="O47">
            <v>0</v>
          </cell>
          <cell r="P47">
            <v>0</v>
          </cell>
          <cell r="Q47">
            <v>2</v>
          </cell>
          <cell r="R47">
            <v>0</v>
          </cell>
          <cell r="S47">
            <v>680</v>
          </cell>
        </row>
        <row r="48">
          <cell r="A48">
            <v>12250</v>
          </cell>
          <cell r="B48" t="str">
            <v>17-Sep-2020</v>
          </cell>
          <cell r="D48">
            <v>137</v>
          </cell>
          <cell r="E48">
            <v>68</v>
          </cell>
          <cell r="F48">
            <v>98.550724637681157</v>
          </cell>
          <cell r="G48">
            <v>235</v>
          </cell>
          <cell r="H48">
            <v>30.22</v>
          </cell>
          <cell r="I48">
            <v>1.35</v>
          </cell>
          <cell r="K48">
            <v>-0.5</v>
          </cell>
          <cell r="L48">
            <v>-27.027027027027025</v>
          </cell>
          <cell r="M48">
            <v>12250</v>
          </cell>
          <cell r="N48">
            <v>0</v>
          </cell>
          <cell r="O48">
            <v>0</v>
          </cell>
          <cell r="P48">
            <v>0</v>
          </cell>
          <cell r="Q48">
            <v>1</v>
          </cell>
          <cell r="R48">
            <v>0</v>
          </cell>
          <cell r="S48">
            <v>729.75</v>
          </cell>
        </row>
        <row r="49">
          <cell r="A49">
            <v>12300</v>
          </cell>
          <cell r="B49" t="str">
            <v>17-Sep-2020</v>
          </cell>
          <cell r="D49">
            <v>3184</v>
          </cell>
          <cell r="E49">
            <v>13</v>
          </cell>
          <cell r="F49">
            <v>0.40996531062756231</v>
          </cell>
          <cell r="G49">
            <v>3168</v>
          </cell>
          <cell r="H49">
            <v>31.77</v>
          </cell>
          <cell r="I49">
            <v>1.35</v>
          </cell>
          <cell r="K49">
            <v>-0.5</v>
          </cell>
          <cell r="L49">
            <v>-27.027027027027025</v>
          </cell>
          <cell r="M49">
            <v>12300</v>
          </cell>
          <cell r="N49">
            <v>1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12350</v>
          </cell>
          <cell r="B50" t="str">
            <v>17-Sep-2020</v>
          </cell>
          <cell r="D50">
            <v>183</v>
          </cell>
          <cell r="E50">
            <v>39</v>
          </cell>
          <cell r="F50">
            <v>27.083333333333332</v>
          </cell>
          <cell r="G50">
            <v>66</v>
          </cell>
          <cell r="H50">
            <v>33.619999999999997</v>
          </cell>
          <cell r="I50">
            <v>1.35</v>
          </cell>
          <cell r="K50">
            <v>-0.64999999999999991</v>
          </cell>
          <cell r="L50">
            <v>-32.499999999999993</v>
          </cell>
          <cell r="M50">
            <v>12350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12400</v>
          </cell>
          <cell r="B51" t="str">
            <v>17-Sep-2020</v>
          </cell>
          <cell r="C51">
            <v>7300</v>
          </cell>
          <cell r="D51">
            <v>2150</v>
          </cell>
          <cell r="E51">
            <v>-216</v>
          </cell>
          <cell r="F51">
            <v>-9.1293322062552846</v>
          </cell>
          <cell r="G51">
            <v>1934</v>
          </cell>
          <cell r="H51">
            <v>35.130000000000003</v>
          </cell>
          <cell r="I51">
            <v>1.35</v>
          </cell>
          <cell r="J51">
            <v>7650</v>
          </cell>
          <cell r="K51">
            <v>-0.34999999999999987</v>
          </cell>
          <cell r="L51">
            <v>-20.588235294117641</v>
          </cell>
          <cell r="M51">
            <v>12400</v>
          </cell>
          <cell r="N51">
            <v>0</v>
          </cell>
          <cell r="O51">
            <v>0</v>
          </cell>
          <cell r="P51">
            <v>0</v>
          </cell>
          <cell r="Q51">
            <v>1</v>
          </cell>
          <cell r="R51">
            <v>0</v>
          </cell>
          <cell r="S51">
            <v>871.2</v>
          </cell>
        </row>
        <row r="52">
          <cell r="A52">
            <v>12450</v>
          </cell>
          <cell r="B52" t="str">
            <v>17-Sep-2020</v>
          </cell>
          <cell r="C52">
            <v>10650</v>
          </cell>
          <cell r="D52">
            <v>30</v>
          </cell>
          <cell r="E52">
            <v>7</v>
          </cell>
          <cell r="F52">
            <v>30.434782608695652</v>
          </cell>
          <cell r="G52">
            <v>13</v>
          </cell>
          <cell r="H52">
            <v>36.96</v>
          </cell>
          <cell r="I52">
            <v>1.35</v>
          </cell>
          <cell r="J52">
            <v>11200</v>
          </cell>
          <cell r="K52">
            <v>-0.34999999999999987</v>
          </cell>
          <cell r="L52">
            <v>-20.588235294117641</v>
          </cell>
          <cell r="M52">
            <v>12450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12500</v>
          </cell>
          <cell r="B53" t="str">
            <v>17-Sep-2020</v>
          </cell>
          <cell r="D53">
            <v>17977</v>
          </cell>
          <cell r="E53">
            <v>-274</v>
          </cell>
          <cell r="F53">
            <v>-1.5012876006794149</v>
          </cell>
          <cell r="G53">
            <v>15066</v>
          </cell>
          <cell r="H53">
            <v>38.24</v>
          </cell>
          <cell r="I53">
            <v>1.25</v>
          </cell>
          <cell r="K53">
            <v>-0.39999999999999991</v>
          </cell>
          <cell r="L53">
            <v>-24.242424242424239</v>
          </cell>
          <cell r="M53">
            <v>12500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0</v>
          </cell>
          <cell r="S53">
            <v>978.1</v>
          </cell>
        </row>
        <row r="54">
          <cell r="A54">
            <v>12550</v>
          </cell>
          <cell r="B54" t="str">
            <v>17-Sep-2020</v>
          </cell>
          <cell r="D54">
            <v>9</v>
          </cell>
          <cell r="E54">
            <v>7</v>
          </cell>
          <cell r="F54">
            <v>350</v>
          </cell>
          <cell r="G54">
            <v>22</v>
          </cell>
          <cell r="H54">
            <v>39.24</v>
          </cell>
          <cell r="I54">
            <v>1.1000000000000001</v>
          </cell>
          <cell r="K54">
            <v>-0.54999999999999982</v>
          </cell>
          <cell r="L54">
            <v>-33.333333333333329</v>
          </cell>
          <cell r="M54">
            <v>12550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>
            <v>12600</v>
          </cell>
          <cell r="B55" t="str">
            <v>17-Sep-2020</v>
          </cell>
          <cell r="C55">
            <v>11050</v>
          </cell>
          <cell r="D55">
            <v>354</v>
          </cell>
          <cell r="E55">
            <v>69</v>
          </cell>
          <cell r="F55">
            <v>24.210526315789473</v>
          </cell>
          <cell r="G55">
            <v>366</v>
          </cell>
          <cell r="H55">
            <v>41.25</v>
          </cell>
          <cell r="I55">
            <v>1.2</v>
          </cell>
          <cell r="J55">
            <v>8750</v>
          </cell>
          <cell r="K55">
            <v>-0.30000000000000004</v>
          </cell>
          <cell r="L55">
            <v>-20.000000000000004</v>
          </cell>
          <cell r="M55">
            <v>12600</v>
          </cell>
          <cell r="N55">
            <v>1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12650</v>
          </cell>
          <cell r="B56" t="str">
            <v>17-Sep-2020</v>
          </cell>
          <cell r="C56">
            <v>8350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7750</v>
          </cell>
          <cell r="K56">
            <v>0</v>
          </cell>
          <cell r="L56">
            <v>0</v>
          </cell>
          <cell r="M56">
            <v>12650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12700</v>
          </cell>
          <cell r="B57" t="str">
            <v>17-Sep-2020</v>
          </cell>
          <cell r="D57">
            <v>291</v>
          </cell>
          <cell r="E57">
            <v>-59</v>
          </cell>
          <cell r="F57">
            <v>-16.857142857142858</v>
          </cell>
          <cell r="G57">
            <v>432</v>
          </cell>
          <cell r="H57">
            <v>43.95</v>
          </cell>
          <cell r="I57">
            <v>1.1000000000000001</v>
          </cell>
          <cell r="K57">
            <v>-0.29999999999999982</v>
          </cell>
          <cell r="L57">
            <v>-21.428571428571416</v>
          </cell>
          <cell r="M57">
            <v>12700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>
            <v>12750</v>
          </cell>
          <cell r="B58" t="str">
            <v>17-Sep-2020</v>
          </cell>
          <cell r="C58">
            <v>7400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10800</v>
          </cell>
          <cell r="K58">
            <v>0</v>
          </cell>
          <cell r="L58">
            <v>0</v>
          </cell>
          <cell r="M58">
            <v>12750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>
            <v>12800</v>
          </cell>
          <cell r="B59" t="str">
            <v>17-Sep-2020</v>
          </cell>
          <cell r="D59">
            <v>290</v>
          </cell>
          <cell r="E59">
            <v>13</v>
          </cell>
          <cell r="F59">
            <v>4.6931407942238268</v>
          </cell>
          <cell r="G59">
            <v>388</v>
          </cell>
          <cell r="H59">
            <v>46.51</v>
          </cell>
          <cell r="I59">
            <v>1</v>
          </cell>
          <cell r="K59">
            <v>-0.35000000000000009</v>
          </cell>
          <cell r="L59">
            <v>-25.925925925925931</v>
          </cell>
          <cell r="M59">
            <v>12800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>
            <v>12850</v>
          </cell>
          <cell r="B60" t="str">
            <v>17-Sep-2020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12850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A61">
            <v>12900</v>
          </cell>
          <cell r="B61" t="str">
            <v>17-Sep-2020</v>
          </cell>
          <cell r="D61">
            <v>212</v>
          </cell>
          <cell r="E61">
            <v>5</v>
          </cell>
          <cell r="F61">
            <v>2.4154589371980677</v>
          </cell>
          <cell r="G61">
            <v>121</v>
          </cell>
          <cell r="H61">
            <v>48.93</v>
          </cell>
          <cell r="I61">
            <v>0.9</v>
          </cell>
          <cell r="K61">
            <v>-0.15000000000000002</v>
          </cell>
          <cell r="L61">
            <v>-14.285714285714288</v>
          </cell>
          <cell r="M61">
            <v>12900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59.51</v>
          </cell>
          <cell r="S61">
            <v>1387.5</v>
          </cell>
        </row>
        <row r="62">
          <cell r="A62">
            <v>12950</v>
          </cell>
          <cell r="B62" t="str">
            <v>17-Sep-2020</v>
          </cell>
          <cell r="C62">
            <v>9900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7550</v>
          </cell>
          <cell r="K62">
            <v>0</v>
          </cell>
          <cell r="L62">
            <v>0</v>
          </cell>
          <cell r="M62">
            <v>12950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A63">
            <v>13000</v>
          </cell>
          <cell r="B63" t="str">
            <v>17-Sep-2020</v>
          </cell>
          <cell r="C63">
            <v>9150</v>
          </cell>
          <cell r="D63">
            <v>4944</v>
          </cell>
          <cell r="E63">
            <v>122</v>
          </cell>
          <cell r="F63">
            <v>2.5300705101617584</v>
          </cell>
          <cell r="G63">
            <v>2412</v>
          </cell>
          <cell r="H63">
            <v>51.21</v>
          </cell>
          <cell r="I63">
            <v>0.8</v>
          </cell>
          <cell r="J63">
            <v>10450</v>
          </cell>
          <cell r="K63">
            <v>-0.34999999999999987</v>
          </cell>
          <cell r="L63">
            <v>-30.434782608695642</v>
          </cell>
          <cell r="M63">
            <v>13000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13050</v>
          </cell>
          <cell r="B64" t="str">
            <v>17-Sep-2020</v>
          </cell>
          <cell r="C64">
            <v>9850</v>
          </cell>
          <cell r="D64">
            <v>3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9750</v>
          </cell>
          <cell r="K64">
            <v>0</v>
          </cell>
          <cell r="L64">
            <v>0</v>
          </cell>
          <cell r="M64">
            <v>13050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13100</v>
          </cell>
          <cell r="B65" t="str">
            <v>17-Sep-2020</v>
          </cell>
          <cell r="D65">
            <v>263</v>
          </cell>
          <cell r="E65">
            <v>0</v>
          </cell>
          <cell r="F65">
            <v>0</v>
          </cell>
          <cell r="G65">
            <v>1</v>
          </cell>
          <cell r="H65">
            <v>54.42</v>
          </cell>
          <cell r="I65">
            <v>0.85</v>
          </cell>
          <cell r="J65">
            <v>11600</v>
          </cell>
          <cell r="K65">
            <v>-9.9999999999999978E-2</v>
          </cell>
          <cell r="L65">
            <v>-10.52631578947368</v>
          </cell>
          <cell r="M65">
            <v>13100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A66">
            <v>13150</v>
          </cell>
          <cell r="B66" t="str">
            <v>17-Sep-2020</v>
          </cell>
          <cell r="C66">
            <v>10950</v>
          </cell>
          <cell r="D66">
            <v>377</v>
          </cell>
          <cell r="E66">
            <v>340</v>
          </cell>
          <cell r="F66">
            <v>918.91891891891896</v>
          </cell>
          <cell r="G66">
            <v>2332</v>
          </cell>
          <cell r="H66">
            <v>54.3</v>
          </cell>
          <cell r="I66">
            <v>0.65</v>
          </cell>
          <cell r="J66">
            <v>11300</v>
          </cell>
          <cell r="K66">
            <v>-0.19999999999999996</v>
          </cell>
          <cell r="L66">
            <v>-23.529411764705877</v>
          </cell>
          <cell r="M66">
            <v>13150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11900</v>
          </cell>
          <cell r="B67" t="str">
            <v>17-Sep-2020</v>
          </cell>
          <cell r="D67">
            <v>11841</v>
          </cell>
          <cell r="E67">
            <v>1125</v>
          </cell>
          <cell r="F67">
            <v>10.498320268757</v>
          </cell>
          <cell r="G67">
            <v>57013</v>
          </cell>
          <cell r="H67">
            <v>19.88</v>
          </cell>
          <cell r="I67">
            <v>2.7</v>
          </cell>
          <cell r="K67">
            <v>-0.75</v>
          </cell>
          <cell r="L67">
            <v>-21.739130434782609</v>
          </cell>
          <cell r="M67">
            <v>11900</v>
          </cell>
          <cell r="N67">
            <v>124</v>
          </cell>
          <cell r="O67">
            <v>-12</v>
          </cell>
          <cell r="P67">
            <v>-8.8235294117647065</v>
          </cell>
          <cell r="Q67">
            <v>203</v>
          </cell>
          <cell r="R67">
            <v>15.26</v>
          </cell>
          <cell r="S67">
            <v>378.65</v>
          </cell>
        </row>
        <row r="68">
          <cell r="A68">
            <v>10650</v>
          </cell>
          <cell r="B68" t="str">
            <v>17-Sep-2020</v>
          </cell>
          <cell r="C68">
            <v>10300</v>
          </cell>
          <cell r="D68">
            <v>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11500</v>
          </cell>
          <cell r="K68">
            <v>0</v>
          </cell>
          <cell r="L68">
            <v>0</v>
          </cell>
          <cell r="M68">
            <v>10650</v>
          </cell>
          <cell r="N68">
            <v>600</v>
          </cell>
          <cell r="O68">
            <v>-21</v>
          </cell>
          <cell r="P68">
            <v>-3.3816425120772946</v>
          </cell>
          <cell r="Q68">
            <v>845</v>
          </cell>
          <cell r="R68">
            <v>41.78</v>
          </cell>
          <cell r="S68">
            <v>2.85</v>
          </cell>
        </row>
        <row r="69">
          <cell r="A69">
            <v>11150</v>
          </cell>
          <cell r="B69" t="str">
            <v>17-Sep-2020</v>
          </cell>
          <cell r="C69">
            <v>8550</v>
          </cell>
          <cell r="D69">
            <v>108</v>
          </cell>
          <cell r="E69">
            <v>27</v>
          </cell>
          <cell r="F69">
            <v>33.333333333333336</v>
          </cell>
          <cell r="G69">
            <v>154</v>
          </cell>
          <cell r="H69">
            <v>29.98</v>
          </cell>
          <cell r="I69">
            <v>383</v>
          </cell>
          <cell r="J69">
            <v>9650</v>
          </cell>
          <cell r="K69">
            <v>52.050000000000011</v>
          </cell>
          <cell r="L69">
            <v>15.727451276627894</v>
          </cell>
          <cell r="M69">
            <v>11150</v>
          </cell>
          <cell r="N69">
            <v>4898</v>
          </cell>
          <cell r="O69">
            <v>-31</v>
          </cell>
          <cell r="P69">
            <v>-0.62893081761006286</v>
          </cell>
          <cell r="Q69">
            <v>25677</v>
          </cell>
          <cell r="R69">
            <v>25.21</v>
          </cell>
          <cell r="S69">
            <v>9.5</v>
          </cell>
        </row>
        <row r="70">
          <cell r="A70">
            <v>10100</v>
          </cell>
          <cell r="B70" t="str">
            <v>17-Sep-2020</v>
          </cell>
          <cell r="D70">
            <v>20</v>
          </cell>
          <cell r="E70">
            <v>0</v>
          </cell>
          <cell r="F70">
            <v>0</v>
          </cell>
          <cell r="G70">
            <v>8</v>
          </cell>
          <cell r="H70">
            <v>64.12</v>
          </cell>
          <cell r="I70">
            <v>1417</v>
          </cell>
          <cell r="K70">
            <v>59.75</v>
          </cell>
          <cell r="L70">
            <v>4.4022840302081416</v>
          </cell>
          <cell r="M70">
            <v>10100</v>
          </cell>
          <cell r="N70">
            <v>1196</v>
          </cell>
          <cell r="O70">
            <v>-42</v>
          </cell>
          <cell r="P70">
            <v>-3.3925686591276252</v>
          </cell>
          <cell r="Q70">
            <v>2159</v>
          </cell>
          <cell r="R70">
            <v>59.32</v>
          </cell>
          <cell r="S70">
            <v>1.35</v>
          </cell>
        </row>
        <row r="71">
          <cell r="A71">
            <v>10950</v>
          </cell>
          <cell r="B71" t="str">
            <v>17-Sep-2020</v>
          </cell>
          <cell r="C71">
            <v>11200</v>
          </cell>
          <cell r="D71">
            <v>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11250</v>
          </cell>
          <cell r="K71">
            <v>0</v>
          </cell>
          <cell r="L71">
            <v>0</v>
          </cell>
          <cell r="M71">
            <v>10950</v>
          </cell>
          <cell r="N71">
            <v>2082</v>
          </cell>
          <cell r="O71">
            <v>-116</v>
          </cell>
          <cell r="P71">
            <v>-5.2775250227479527</v>
          </cell>
          <cell r="Q71">
            <v>5574</v>
          </cell>
          <cell r="R71">
            <v>31.54</v>
          </cell>
          <cell r="S71">
            <v>4.95</v>
          </cell>
        </row>
        <row r="72">
          <cell r="A72">
            <v>10750</v>
          </cell>
          <cell r="B72" t="str">
            <v>17-Sep-2020</v>
          </cell>
          <cell r="D72">
            <v>6</v>
          </cell>
          <cell r="E72">
            <v>0</v>
          </cell>
          <cell r="F72">
            <v>0</v>
          </cell>
          <cell r="G72">
            <v>1</v>
          </cell>
          <cell r="H72">
            <v>50.38</v>
          </cell>
          <cell r="I72">
            <v>779.6</v>
          </cell>
          <cell r="K72">
            <v>98.600000000000023</v>
          </cell>
          <cell r="L72">
            <v>14.478707782672542</v>
          </cell>
          <cell r="M72">
            <v>10750</v>
          </cell>
          <cell r="N72">
            <v>1103</v>
          </cell>
          <cell r="O72">
            <v>-129</v>
          </cell>
          <cell r="P72">
            <v>-10.470779220779219</v>
          </cell>
          <cell r="Q72">
            <v>1733</v>
          </cell>
          <cell r="R72">
            <v>38.479999999999997</v>
          </cell>
          <cell r="S72">
            <v>3.35</v>
          </cell>
        </row>
        <row r="73">
          <cell r="A73">
            <v>9750</v>
          </cell>
          <cell r="B73" t="str">
            <v>17-Sep-2020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9750</v>
          </cell>
          <cell r="N73">
            <v>41</v>
          </cell>
          <cell r="O73">
            <v>-132</v>
          </cell>
          <cell r="P73">
            <v>-76.300578034682076</v>
          </cell>
          <cell r="Q73">
            <v>150</v>
          </cell>
          <cell r="R73">
            <v>70.28</v>
          </cell>
          <cell r="S73">
            <v>1</v>
          </cell>
        </row>
        <row r="74">
          <cell r="A74">
            <v>10850</v>
          </cell>
          <cell r="B74" t="str">
            <v>17-Sep-2020</v>
          </cell>
          <cell r="D74">
            <v>2</v>
          </cell>
          <cell r="E74">
            <v>0</v>
          </cell>
          <cell r="F74">
            <v>0</v>
          </cell>
          <cell r="G74">
            <v>1</v>
          </cell>
          <cell r="H74">
            <v>46.49</v>
          </cell>
          <cell r="I74">
            <v>681.8</v>
          </cell>
          <cell r="K74">
            <v>96.649999999999977</v>
          </cell>
          <cell r="L74">
            <v>16.517132359224128</v>
          </cell>
          <cell r="M74">
            <v>10850</v>
          </cell>
          <cell r="N74">
            <v>804</v>
          </cell>
          <cell r="O74">
            <v>-275</v>
          </cell>
          <cell r="P74">
            <v>-25.486561631139946</v>
          </cell>
          <cell r="Q74">
            <v>3077</v>
          </cell>
          <cell r="R74">
            <v>34.9</v>
          </cell>
          <cell r="S74">
            <v>4.05</v>
          </cell>
        </row>
        <row r="75">
          <cell r="A75">
            <v>10900</v>
          </cell>
          <cell r="B75" t="str">
            <v>17-Sep-2020</v>
          </cell>
          <cell r="D75">
            <v>122</v>
          </cell>
          <cell r="E75">
            <v>-39</v>
          </cell>
          <cell r="F75">
            <v>-24.22360248447205</v>
          </cell>
          <cell r="G75">
            <v>70</v>
          </cell>
          <cell r="H75">
            <v>33.75</v>
          </cell>
          <cell r="I75">
            <v>620</v>
          </cell>
          <cell r="K75">
            <v>54.200000000000045</v>
          </cell>
          <cell r="L75">
            <v>9.5793566631318576</v>
          </cell>
          <cell r="M75">
            <v>10900</v>
          </cell>
          <cell r="N75">
            <v>11718</v>
          </cell>
          <cell r="O75">
            <v>-430</v>
          </cell>
          <cell r="P75">
            <v>-3.5396773131379651</v>
          </cell>
          <cell r="Q75">
            <v>28514</v>
          </cell>
          <cell r="R75">
            <v>33.31</v>
          </cell>
          <cell r="S75">
            <v>4.5</v>
          </cell>
        </row>
        <row r="76">
          <cell r="A76">
            <v>10400</v>
          </cell>
          <cell r="B76" t="str">
            <v>17-Sep-2020</v>
          </cell>
          <cell r="D76">
            <v>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10400</v>
          </cell>
          <cell r="N76">
            <v>4668</v>
          </cell>
          <cell r="O76">
            <v>-469</v>
          </cell>
          <cell r="P76">
            <v>-9.1298423204204795</v>
          </cell>
          <cell r="Q76">
            <v>6708</v>
          </cell>
          <cell r="R76">
            <v>50.28</v>
          </cell>
          <cell r="S76">
            <v>2.15</v>
          </cell>
        </row>
        <row r="77">
          <cell r="A77">
            <v>10300</v>
          </cell>
          <cell r="B77" t="str">
            <v>17-Sep-2020</v>
          </cell>
          <cell r="D77">
            <v>26</v>
          </cell>
          <cell r="E77">
            <v>0</v>
          </cell>
          <cell r="F77">
            <v>0</v>
          </cell>
          <cell r="G77">
            <v>1</v>
          </cell>
          <cell r="H77">
            <v>93.43</v>
          </cell>
          <cell r="I77">
            <v>1255</v>
          </cell>
          <cell r="K77">
            <v>110</v>
          </cell>
          <cell r="L77">
            <v>9.6069868995633207</v>
          </cell>
          <cell r="M77">
            <v>10300</v>
          </cell>
          <cell r="N77">
            <v>6501</v>
          </cell>
          <cell r="O77">
            <v>-887</v>
          </cell>
          <cell r="P77">
            <v>-12.005955603681643</v>
          </cell>
          <cell r="Q77">
            <v>7323</v>
          </cell>
          <cell r="R77">
            <v>53.2</v>
          </cell>
          <cell r="S77">
            <v>1.85</v>
          </cell>
        </row>
        <row r="78">
          <cell r="A78">
            <v>11050</v>
          </cell>
          <cell r="B78" t="str">
            <v>17-Sep-2020</v>
          </cell>
          <cell r="D78">
            <v>26</v>
          </cell>
          <cell r="E78">
            <v>0</v>
          </cell>
          <cell r="F78">
            <v>0</v>
          </cell>
          <cell r="G78">
            <v>10</v>
          </cell>
          <cell r="H78">
            <v>20.8</v>
          </cell>
          <cell r="I78">
            <v>466.25</v>
          </cell>
          <cell r="K78">
            <v>47.25</v>
          </cell>
          <cell r="L78">
            <v>11.276849642004771</v>
          </cell>
          <cell r="M78">
            <v>11050</v>
          </cell>
          <cell r="N78">
            <v>3125</v>
          </cell>
          <cell r="O78">
            <v>-1132</v>
          </cell>
          <cell r="P78">
            <v>-26.591496358938219</v>
          </cell>
          <cell r="Q78">
            <v>10866</v>
          </cell>
          <cell r="R78">
            <v>28.27</v>
          </cell>
          <cell r="S78">
            <v>6.55</v>
          </cell>
        </row>
        <row r="79">
          <cell r="A79">
            <v>10600</v>
          </cell>
          <cell r="B79" t="str">
            <v>17-Sep-2020</v>
          </cell>
          <cell r="D79">
            <v>4</v>
          </cell>
          <cell r="E79">
            <v>0</v>
          </cell>
          <cell r="F79">
            <v>0</v>
          </cell>
          <cell r="G79">
            <v>4</v>
          </cell>
          <cell r="H79">
            <v>75.349999999999994</v>
          </cell>
          <cell r="I79">
            <v>956</v>
          </cell>
          <cell r="K79">
            <v>118.5</v>
          </cell>
          <cell r="L79">
            <v>14.149253731343284</v>
          </cell>
          <cell r="M79">
            <v>10600</v>
          </cell>
          <cell r="N79">
            <v>10605</v>
          </cell>
          <cell r="O79">
            <v>-2547</v>
          </cell>
          <cell r="P79">
            <v>-19.365875912408757</v>
          </cell>
          <cell r="Q79">
            <v>16159</v>
          </cell>
          <cell r="R79">
            <v>43.48</v>
          </cell>
          <cell r="S79">
            <v>2.65</v>
          </cell>
        </row>
        <row r="80">
          <cell r="A80">
            <v>10800</v>
          </cell>
          <cell r="B80" t="str">
            <v>17-Sep-2020</v>
          </cell>
          <cell r="C80">
            <v>10250</v>
          </cell>
          <cell r="D80">
            <v>15</v>
          </cell>
          <cell r="E80">
            <v>0</v>
          </cell>
          <cell r="F80">
            <v>0</v>
          </cell>
          <cell r="G80">
            <v>4</v>
          </cell>
          <cell r="H80">
            <v>47.82</v>
          </cell>
          <cell r="I80">
            <v>729.8</v>
          </cell>
          <cell r="J80">
            <v>9100</v>
          </cell>
          <cell r="K80">
            <v>75.099999999999909</v>
          </cell>
          <cell r="L80">
            <v>11.470902703528321</v>
          </cell>
          <cell r="M80">
            <v>10800</v>
          </cell>
          <cell r="N80">
            <v>16151</v>
          </cell>
          <cell r="O80">
            <v>-2894</v>
          </cell>
          <cell r="P80">
            <v>-15.195589393541612</v>
          </cell>
          <cell r="Q80">
            <v>25277</v>
          </cell>
          <cell r="R80">
            <v>36.69</v>
          </cell>
          <cell r="S80">
            <v>3.75</v>
          </cell>
        </row>
        <row r="81">
          <cell r="A81">
            <v>10700</v>
          </cell>
          <cell r="B81" t="str">
            <v>17-Sep-2020</v>
          </cell>
          <cell r="D81">
            <v>8</v>
          </cell>
          <cell r="E81">
            <v>0</v>
          </cell>
          <cell r="F81">
            <v>0</v>
          </cell>
          <cell r="G81">
            <v>2</v>
          </cell>
          <cell r="H81">
            <v>52.91</v>
          </cell>
          <cell r="I81">
            <v>829.4</v>
          </cell>
          <cell r="K81">
            <v>70.699999999999932</v>
          </cell>
          <cell r="L81">
            <v>9.3185712402794163</v>
          </cell>
          <cell r="M81">
            <v>10700</v>
          </cell>
          <cell r="N81">
            <v>12423</v>
          </cell>
          <cell r="O81">
            <v>-3950</v>
          </cell>
          <cell r="P81">
            <v>-24.125083979722714</v>
          </cell>
          <cell r="Q81">
            <v>22245</v>
          </cell>
          <cell r="R81">
            <v>40.020000000000003</v>
          </cell>
          <cell r="S81">
            <v>3.1</v>
          </cell>
        </row>
        <row r="82">
          <cell r="E82">
            <v>55260</v>
          </cell>
          <cell r="G82">
            <v>1641812</v>
          </cell>
          <cell r="O82">
            <v>68641</v>
          </cell>
          <cell r="Q82">
            <v>1568234</v>
          </cell>
        </row>
      </sheetData>
      <sheetData sheetId="1">
        <row r="1">
          <cell r="A1" t="str">
            <v>Name</v>
          </cell>
          <cell r="B1" t="str">
            <v>Value</v>
          </cell>
        </row>
        <row r="2">
          <cell r="A2" t="str">
            <v>market</v>
          </cell>
          <cell r="B2" t="str">
            <v>Capital Market</v>
          </cell>
        </row>
        <row r="3">
          <cell r="A3" t="str">
            <v>marketStatus</v>
          </cell>
          <cell r="B3" t="str">
            <v>Open</v>
          </cell>
        </row>
        <row r="4">
          <cell r="A4" t="str">
            <v>tradeDate</v>
          </cell>
          <cell r="B4" t="str">
            <v>14-Sep-2020</v>
          </cell>
        </row>
        <row r="5">
          <cell r="A5" t="str">
            <v>index</v>
          </cell>
          <cell r="B5" t="str">
            <v>NIFTY 50</v>
          </cell>
        </row>
        <row r="6">
          <cell r="A6" t="str">
            <v>last</v>
          </cell>
          <cell r="B6">
            <v>11506.8</v>
          </cell>
        </row>
        <row r="7">
          <cell r="A7" t="str">
            <v>variation</v>
          </cell>
          <cell r="B7">
            <v>42.349999999998545</v>
          </cell>
        </row>
        <row r="8">
          <cell r="A8" t="str">
            <v>percentChange</v>
          </cell>
          <cell r="B8">
            <v>0.37</v>
          </cell>
        </row>
        <row r="9">
          <cell r="A9" t="str">
            <v>marketStatusMessage</v>
          </cell>
          <cell r="B9" t="str">
            <v>Normal Market is Open</v>
          </cell>
        </row>
        <row r="12">
          <cell r="A12" t="str">
            <v>Column1.underlying</v>
          </cell>
          <cell r="B12" t="str">
            <v>Column1.expiryDate</v>
          </cell>
        </row>
        <row r="13">
          <cell r="A13" t="str">
            <v>NIFTY</v>
          </cell>
          <cell r="B13" t="str">
            <v>24-Sep-2020</v>
          </cell>
        </row>
        <row r="14">
          <cell r="A14" t="str">
            <v>NIFTY</v>
          </cell>
          <cell r="B14" t="str">
            <v>29-Oct-2020</v>
          </cell>
        </row>
        <row r="15">
          <cell r="A15" t="str">
            <v>NIFTY</v>
          </cell>
          <cell r="B15" t="str">
            <v>26-Nov-2020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workbookViewId="0">
      <selection activeCell="E8" sqref="E8"/>
    </sheetView>
  </sheetViews>
  <sheetFormatPr defaultColWidth="0" defaultRowHeight="15" zeroHeight="1" x14ac:dyDescent="0.25"/>
  <cols>
    <col min="1" max="2" width="1.85546875" customWidth="1"/>
    <col min="3" max="3" width="2.28515625" customWidth="1"/>
    <col min="4" max="4" width="28.140625" customWidth="1"/>
    <col min="5" max="5" width="17.42578125" customWidth="1"/>
    <col min="6" max="10" width="9.140625" customWidth="1"/>
    <col min="11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>
      <c r="C5" s="1"/>
      <c r="D5" s="7" t="s">
        <v>1</v>
      </c>
      <c r="E5" s="4" t="s">
        <v>0</v>
      </c>
    </row>
    <row r="6" spans="3:5" x14ac:dyDescent="0.25">
      <c r="D6" s="8" t="s">
        <v>2</v>
      </c>
      <c r="E6" s="5" t="s">
        <v>3</v>
      </c>
    </row>
    <row r="7" spans="3:5" x14ac:dyDescent="0.25">
      <c r="D7" s="9" t="s">
        <v>4</v>
      </c>
      <c r="E7" s="6" t="s">
        <v>31</v>
      </c>
    </row>
    <row r="8" spans="3:5" x14ac:dyDescent="0.25"/>
    <row r="9" spans="3:5" x14ac:dyDescent="0.25"/>
    <row r="10" spans="3:5" x14ac:dyDescent="0.25"/>
    <row r="11" spans="3: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showGridLines="0" tabSelected="1" zoomScale="80" zoomScaleNormal="80" workbookViewId="0">
      <selection activeCell="J4" sqref="J4"/>
    </sheetView>
  </sheetViews>
  <sheetFormatPr defaultRowHeight="15" x14ac:dyDescent="0.25"/>
  <cols>
    <col min="1" max="1" width="1.42578125" customWidth="1"/>
    <col min="2" max="2" width="1.85546875" customWidth="1"/>
    <col min="3" max="3" width="21.42578125" bestFit="1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9" width="10.5703125" customWidth="1"/>
    <col min="10" max="10" width="14.5703125" customWidth="1"/>
    <col min="11" max="11" width="12.42578125" customWidth="1"/>
  </cols>
  <sheetData>
    <row r="1" spans="1:12" x14ac:dyDescent="0.25">
      <c r="A1" s="11" t="s">
        <v>0</v>
      </c>
    </row>
    <row r="2" spans="1:12" ht="6.75" customHeight="1" x14ac:dyDescent="0.25"/>
    <row r="3" spans="1:12" x14ac:dyDescent="0.25">
      <c r="C3" s="12" t="s">
        <v>5</v>
      </c>
      <c r="D3" s="13" t="s">
        <v>6</v>
      </c>
      <c r="F3" s="24" t="s">
        <v>30</v>
      </c>
    </row>
    <row r="4" spans="1:12" x14ac:dyDescent="0.25">
      <c r="C4" s="2" t="s">
        <v>7</v>
      </c>
      <c r="D4" s="14" t="s">
        <v>8</v>
      </c>
      <c r="F4" s="18" t="s">
        <v>23</v>
      </c>
      <c r="G4" s="19" t="s">
        <v>26</v>
      </c>
      <c r="H4" s="20"/>
    </row>
    <row r="5" spans="1:12" x14ac:dyDescent="0.25">
      <c r="C5" s="2" t="s">
        <v>32</v>
      </c>
      <c r="D5" s="14">
        <f>VLOOKUP(C5,[1]Sheet3!$A:$B,2,0)</f>
        <v>11506.8</v>
      </c>
      <c r="F5" s="2" t="s">
        <v>20</v>
      </c>
      <c r="G5" s="10" t="s">
        <v>12</v>
      </c>
      <c r="H5" s="21"/>
    </row>
    <row r="6" spans="1:12" x14ac:dyDescent="0.25">
      <c r="C6" s="2" t="s">
        <v>10</v>
      </c>
      <c r="D6" s="14">
        <v>11500</v>
      </c>
      <c r="F6" s="2" t="s">
        <v>13</v>
      </c>
      <c r="G6" s="10" t="s">
        <v>28</v>
      </c>
      <c r="H6" s="21"/>
    </row>
    <row r="7" spans="1:12" x14ac:dyDescent="0.25">
      <c r="C7" s="2" t="s">
        <v>11</v>
      </c>
      <c r="D7" s="14">
        <v>11600</v>
      </c>
      <c r="F7" s="2" t="s">
        <v>22</v>
      </c>
      <c r="G7" s="10" t="s">
        <v>25</v>
      </c>
      <c r="H7" s="21"/>
    </row>
    <row r="8" spans="1:12" x14ac:dyDescent="0.25">
      <c r="C8" s="2" t="s">
        <v>17</v>
      </c>
      <c r="D8" s="14">
        <f>VLOOKUP(D6,[1]Sheet2!$A:$S,9,0)</f>
        <v>87.7</v>
      </c>
      <c r="F8" s="2" t="s">
        <v>21</v>
      </c>
      <c r="G8" s="10" t="s">
        <v>27</v>
      </c>
      <c r="H8" s="21"/>
    </row>
    <row r="9" spans="1:12" x14ac:dyDescent="0.25">
      <c r="C9" s="2" t="s">
        <v>18</v>
      </c>
      <c r="D9" s="14">
        <f>VLOOKUP(D7,[1]Sheet2!$A:$M,9,0)</f>
        <v>40.549999999999997</v>
      </c>
      <c r="F9" s="3" t="s">
        <v>14</v>
      </c>
      <c r="G9" s="22" t="s">
        <v>29</v>
      </c>
      <c r="H9" s="23"/>
    </row>
    <row r="10" spans="1:12" x14ac:dyDescent="0.25">
      <c r="C10" s="3" t="s">
        <v>9</v>
      </c>
      <c r="D10" s="15">
        <f>D8-D9</f>
        <v>47.150000000000006</v>
      </c>
    </row>
    <row r="11" spans="1:12" x14ac:dyDescent="0.25">
      <c r="C11" s="10"/>
      <c r="D11" s="10"/>
    </row>
    <row r="12" spans="1:12" x14ac:dyDescent="0.25">
      <c r="A12" s="11" t="s">
        <v>16</v>
      </c>
    </row>
    <row r="13" spans="1:12" x14ac:dyDescent="0.25">
      <c r="C13" s="25" t="s">
        <v>19</v>
      </c>
      <c r="D13" s="26" t="s">
        <v>23</v>
      </c>
      <c r="E13" s="26" t="s">
        <v>20</v>
      </c>
      <c r="F13" s="26" t="s">
        <v>13</v>
      </c>
      <c r="G13" s="26" t="s">
        <v>24</v>
      </c>
      <c r="H13" s="26" t="s">
        <v>21</v>
      </c>
      <c r="I13" s="26" t="s">
        <v>14</v>
      </c>
      <c r="J13" s="27" t="s">
        <v>15</v>
      </c>
      <c r="K13" s="16"/>
      <c r="L13" s="1"/>
    </row>
    <row r="14" spans="1:12" x14ac:dyDescent="0.25">
      <c r="C14" s="28">
        <f>C22-700</f>
        <v>10800</v>
      </c>
      <c r="D14" s="17">
        <f>MAX(0,C14-$D$6)</f>
        <v>0</v>
      </c>
      <c r="E14" s="17">
        <f>-$D$8</f>
        <v>-87.7</v>
      </c>
      <c r="F14" s="17">
        <f>E14+D14</f>
        <v>-87.7</v>
      </c>
      <c r="G14" s="17">
        <f>MAX(0,C14-$D$7)</f>
        <v>0</v>
      </c>
      <c r="H14" s="17">
        <f>$D$9</f>
        <v>40.549999999999997</v>
      </c>
      <c r="I14" s="17">
        <f>H14-G14</f>
        <v>40.549999999999997</v>
      </c>
      <c r="J14" s="29">
        <f>I14+F14</f>
        <v>-47.150000000000006</v>
      </c>
      <c r="K14" s="16"/>
    </row>
    <row r="15" spans="1:12" x14ac:dyDescent="0.25">
      <c r="C15" s="28">
        <f>C14+100</f>
        <v>10900</v>
      </c>
      <c r="D15" s="17">
        <f t="shared" ref="D15:D29" si="0">MAX(0,C15-$D$6)</f>
        <v>0</v>
      </c>
      <c r="E15" s="17">
        <f t="shared" ref="E15:E29" si="1">-$D$8</f>
        <v>-87.7</v>
      </c>
      <c r="F15" s="17">
        <f t="shared" ref="F15:F29" si="2">E15+D15</f>
        <v>-87.7</v>
      </c>
      <c r="G15" s="17">
        <f t="shared" ref="G15:G29" si="3">MAX(0,C15-$D$7)</f>
        <v>0</v>
      </c>
      <c r="H15" s="17">
        <f t="shared" ref="H15:H29" si="4">$D$9</f>
        <v>40.549999999999997</v>
      </c>
      <c r="I15" s="17">
        <f t="shared" ref="I15:I29" si="5">H15-G15</f>
        <v>40.549999999999997</v>
      </c>
      <c r="J15" s="29">
        <f t="shared" ref="J15:J29" si="6">I15+F15</f>
        <v>-47.150000000000006</v>
      </c>
      <c r="K15" s="16"/>
    </row>
    <row r="16" spans="1:12" x14ac:dyDescent="0.25">
      <c r="C16" s="28">
        <f>C15+100</f>
        <v>11000</v>
      </c>
      <c r="D16" s="17">
        <f t="shared" si="0"/>
        <v>0</v>
      </c>
      <c r="E16" s="17">
        <f t="shared" si="1"/>
        <v>-87.7</v>
      </c>
      <c r="F16" s="17">
        <f t="shared" si="2"/>
        <v>-87.7</v>
      </c>
      <c r="G16" s="17">
        <f t="shared" si="3"/>
        <v>0</v>
      </c>
      <c r="H16" s="17">
        <f t="shared" si="4"/>
        <v>40.549999999999997</v>
      </c>
      <c r="I16" s="17">
        <f t="shared" si="5"/>
        <v>40.549999999999997</v>
      </c>
      <c r="J16" s="29">
        <f t="shared" si="6"/>
        <v>-47.150000000000006</v>
      </c>
      <c r="K16" s="16"/>
    </row>
    <row r="17" spans="3:11" x14ac:dyDescent="0.25">
      <c r="C17" s="28">
        <f>C16+100</f>
        <v>11100</v>
      </c>
      <c r="D17" s="17">
        <f t="shared" si="0"/>
        <v>0</v>
      </c>
      <c r="E17" s="17">
        <f t="shared" si="1"/>
        <v>-87.7</v>
      </c>
      <c r="F17" s="17">
        <f t="shared" si="2"/>
        <v>-87.7</v>
      </c>
      <c r="G17" s="17">
        <f t="shared" si="3"/>
        <v>0</v>
      </c>
      <c r="H17" s="17">
        <f t="shared" si="4"/>
        <v>40.549999999999997</v>
      </c>
      <c r="I17" s="17">
        <f t="shared" si="5"/>
        <v>40.549999999999997</v>
      </c>
      <c r="J17" s="29">
        <f t="shared" si="6"/>
        <v>-47.150000000000006</v>
      </c>
      <c r="K17" s="16"/>
    </row>
    <row r="18" spans="3:11" x14ac:dyDescent="0.25">
      <c r="C18" s="28">
        <f t="shared" ref="C18:C29" si="7">C17+100</f>
        <v>11200</v>
      </c>
      <c r="D18" s="17">
        <f t="shared" si="0"/>
        <v>0</v>
      </c>
      <c r="E18" s="17">
        <f t="shared" si="1"/>
        <v>-87.7</v>
      </c>
      <c r="F18" s="17">
        <f t="shared" si="2"/>
        <v>-87.7</v>
      </c>
      <c r="G18" s="17">
        <f t="shared" si="3"/>
        <v>0</v>
      </c>
      <c r="H18" s="17">
        <f t="shared" si="4"/>
        <v>40.549999999999997</v>
      </c>
      <c r="I18" s="17">
        <f t="shared" si="5"/>
        <v>40.549999999999997</v>
      </c>
      <c r="J18" s="29">
        <f t="shared" si="6"/>
        <v>-47.150000000000006</v>
      </c>
      <c r="K18" s="16"/>
    </row>
    <row r="19" spans="3:11" x14ac:dyDescent="0.25">
      <c r="C19" s="28">
        <f t="shared" si="7"/>
        <v>11300</v>
      </c>
      <c r="D19" s="17">
        <f t="shared" si="0"/>
        <v>0</v>
      </c>
      <c r="E19" s="17">
        <f t="shared" si="1"/>
        <v>-87.7</v>
      </c>
      <c r="F19" s="17">
        <f t="shared" si="2"/>
        <v>-87.7</v>
      </c>
      <c r="G19" s="17">
        <f t="shared" si="3"/>
        <v>0</v>
      </c>
      <c r="H19" s="17">
        <f t="shared" si="4"/>
        <v>40.549999999999997</v>
      </c>
      <c r="I19" s="17">
        <f t="shared" si="5"/>
        <v>40.549999999999997</v>
      </c>
      <c r="J19" s="29">
        <f t="shared" si="6"/>
        <v>-47.150000000000006</v>
      </c>
      <c r="K19" s="16"/>
    </row>
    <row r="20" spans="3:11" x14ac:dyDescent="0.25">
      <c r="C20" s="28">
        <f t="shared" si="7"/>
        <v>11400</v>
      </c>
      <c r="D20" s="17">
        <f t="shared" si="0"/>
        <v>0</v>
      </c>
      <c r="E20" s="17">
        <f t="shared" si="1"/>
        <v>-87.7</v>
      </c>
      <c r="F20" s="17">
        <f t="shared" si="2"/>
        <v>-87.7</v>
      </c>
      <c r="G20" s="17">
        <f t="shared" si="3"/>
        <v>0</v>
      </c>
      <c r="H20" s="17">
        <f t="shared" si="4"/>
        <v>40.549999999999997</v>
      </c>
      <c r="I20" s="17">
        <f t="shared" si="5"/>
        <v>40.549999999999997</v>
      </c>
      <c r="J20" s="29">
        <f t="shared" si="6"/>
        <v>-47.150000000000006</v>
      </c>
      <c r="K20" s="16"/>
    </row>
    <row r="21" spans="3:11" x14ac:dyDescent="0.25">
      <c r="C21" s="28">
        <f t="shared" si="7"/>
        <v>11500</v>
      </c>
      <c r="D21" s="17">
        <f t="shared" si="0"/>
        <v>0</v>
      </c>
      <c r="E21" s="17">
        <f t="shared" si="1"/>
        <v>-87.7</v>
      </c>
      <c r="F21" s="17">
        <f t="shared" si="2"/>
        <v>-87.7</v>
      </c>
      <c r="G21" s="17">
        <f t="shared" si="3"/>
        <v>0</v>
      </c>
      <c r="H21" s="17">
        <f t="shared" si="4"/>
        <v>40.549999999999997</v>
      </c>
      <c r="I21" s="17">
        <f t="shared" si="5"/>
        <v>40.549999999999997</v>
      </c>
      <c r="J21" s="29">
        <f t="shared" si="6"/>
        <v>-47.150000000000006</v>
      </c>
      <c r="K21" s="16"/>
    </row>
    <row r="22" spans="3:11" x14ac:dyDescent="0.25">
      <c r="C22" s="28">
        <f>D6</f>
        <v>11500</v>
      </c>
      <c r="D22" s="17">
        <f t="shared" si="0"/>
        <v>0</v>
      </c>
      <c r="E22" s="17">
        <f t="shared" si="1"/>
        <v>-87.7</v>
      </c>
      <c r="F22" s="17">
        <f t="shared" si="2"/>
        <v>-87.7</v>
      </c>
      <c r="G22" s="17">
        <f t="shared" si="3"/>
        <v>0</v>
      </c>
      <c r="H22" s="17">
        <f t="shared" si="4"/>
        <v>40.549999999999997</v>
      </c>
      <c r="I22" s="17">
        <f t="shared" si="5"/>
        <v>40.549999999999997</v>
      </c>
      <c r="J22" s="29">
        <f t="shared" si="6"/>
        <v>-47.150000000000006</v>
      </c>
      <c r="K22" s="16"/>
    </row>
    <row r="23" spans="3:11" x14ac:dyDescent="0.25">
      <c r="C23" s="28">
        <f>D7</f>
        <v>11600</v>
      </c>
      <c r="D23" s="17">
        <f t="shared" si="0"/>
        <v>100</v>
      </c>
      <c r="E23" s="17">
        <f t="shared" si="1"/>
        <v>-87.7</v>
      </c>
      <c r="F23" s="17">
        <f t="shared" si="2"/>
        <v>12.299999999999997</v>
      </c>
      <c r="G23" s="17">
        <f t="shared" si="3"/>
        <v>0</v>
      </c>
      <c r="H23" s="17">
        <f t="shared" si="4"/>
        <v>40.549999999999997</v>
      </c>
      <c r="I23" s="17">
        <f t="shared" si="5"/>
        <v>40.549999999999997</v>
      </c>
      <c r="J23" s="29">
        <f t="shared" si="6"/>
        <v>52.849999999999994</v>
      </c>
      <c r="K23" s="16"/>
    </row>
    <row r="24" spans="3:11" x14ac:dyDescent="0.25">
      <c r="C24" s="28">
        <f t="shared" si="7"/>
        <v>11700</v>
      </c>
      <c r="D24" s="17">
        <f t="shared" si="0"/>
        <v>200</v>
      </c>
      <c r="E24" s="17">
        <f t="shared" si="1"/>
        <v>-87.7</v>
      </c>
      <c r="F24" s="17">
        <f t="shared" si="2"/>
        <v>112.3</v>
      </c>
      <c r="G24" s="17">
        <f t="shared" si="3"/>
        <v>100</v>
      </c>
      <c r="H24" s="17">
        <f t="shared" si="4"/>
        <v>40.549999999999997</v>
      </c>
      <c r="I24" s="17">
        <f t="shared" si="5"/>
        <v>-59.45</v>
      </c>
      <c r="J24" s="29">
        <f t="shared" si="6"/>
        <v>52.849999999999994</v>
      </c>
      <c r="K24" s="16"/>
    </row>
    <row r="25" spans="3:11" x14ac:dyDescent="0.25">
      <c r="C25" s="28">
        <f t="shared" si="7"/>
        <v>11800</v>
      </c>
      <c r="D25" s="17">
        <f t="shared" si="0"/>
        <v>300</v>
      </c>
      <c r="E25" s="17">
        <f t="shared" si="1"/>
        <v>-87.7</v>
      </c>
      <c r="F25" s="17">
        <f t="shared" si="2"/>
        <v>212.3</v>
      </c>
      <c r="G25" s="17">
        <f t="shared" si="3"/>
        <v>200</v>
      </c>
      <c r="H25" s="17">
        <f t="shared" si="4"/>
        <v>40.549999999999997</v>
      </c>
      <c r="I25" s="17">
        <f t="shared" si="5"/>
        <v>-159.44999999999999</v>
      </c>
      <c r="J25" s="29">
        <f t="shared" si="6"/>
        <v>52.850000000000023</v>
      </c>
      <c r="K25" s="16"/>
    </row>
    <row r="26" spans="3:11" x14ac:dyDescent="0.25">
      <c r="C26" s="28">
        <f t="shared" si="7"/>
        <v>11900</v>
      </c>
      <c r="D26" s="17">
        <f t="shared" si="0"/>
        <v>400</v>
      </c>
      <c r="E26" s="17">
        <f t="shared" si="1"/>
        <v>-87.7</v>
      </c>
      <c r="F26" s="17">
        <f t="shared" si="2"/>
        <v>312.3</v>
      </c>
      <c r="G26" s="17">
        <f t="shared" si="3"/>
        <v>300</v>
      </c>
      <c r="H26" s="17">
        <f t="shared" si="4"/>
        <v>40.549999999999997</v>
      </c>
      <c r="I26" s="17">
        <f t="shared" si="5"/>
        <v>-259.45</v>
      </c>
      <c r="J26" s="29">
        <f t="shared" si="6"/>
        <v>52.850000000000023</v>
      </c>
      <c r="K26" s="16"/>
    </row>
    <row r="27" spans="3:11" x14ac:dyDescent="0.25">
      <c r="C27" s="28">
        <f t="shared" si="7"/>
        <v>12000</v>
      </c>
      <c r="D27" s="17">
        <f t="shared" si="0"/>
        <v>500</v>
      </c>
      <c r="E27" s="17">
        <f t="shared" si="1"/>
        <v>-87.7</v>
      </c>
      <c r="F27" s="17">
        <f t="shared" si="2"/>
        <v>412.3</v>
      </c>
      <c r="G27" s="17">
        <f t="shared" si="3"/>
        <v>400</v>
      </c>
      <c r="H27" s="17">
        <f t="shared" si="4"/>
        <v>40.549999999999997</v>
      </c>
      <c r="I27" s="17">
        <f t="shared" si="5"/>
        <v>-359.45</v>
      </c>
      <c r="J27" s="29">
        <f t="shared" si="6"/>
        <v>52.850000000000023</v>
      </c>
      <c r="K27" s="16"/>
    </row>
    <row r="28" spans="3:11" x14ac:dyDescent="0.25">
      <c r="C28" s="28">
        <f t="shared" si="7"/>
        <v>12100</v>
      </c>
      <c r="D28" s="17">
        <f t="shared" si="0"/>
        <v>600</v>
      </c>
      <c r="E28" s="17">
        <f t="shared" si="1"/>
        <v>-87.7</v>
      </c>
      <c r="F28" s="17">
        <f t="shared" si="2"/>
        <v>512.29999999999995</v>
      </c>
      <c r="G28" s="17">
        <f t="shared" si="3"/>
        <v>500</v>
      </c>
      <c r="H28" s="17">
        <f t="shared" si="4"/>
        <v>40.549999999999997</v>
      </c>
      <c r="I28" s="17">
        <f t="shared" si="5"/>
        <v>-459.45</v>
      </c>
      <c r="J28" s="29">
        <f t="shared" si="6"/>
        <v>52.849999999999966</v>
      </c>
      <c r="K28" s="16"/>
    </row>
    <row r="29" spans="3:11" x14ac:dyDescent="0.25">
      <c r="C29" s="30">
        <f t="shared" si="7"/>
        <v>12200</v>
      </c>
      <c r="D29" s="31">
        <f t="shared" si="0"/>
        <v>700</v>
      </c>
      <c r="E29" s="31">
        <f t="shared" si="1"/>
        <v>-87.7</v>
      </c>
      <c r="F29" s="31">
        <f t="shared" si="2"/>
        <v>612.29999999999995</v>
      </c>
      <c r="G29" s="31">
        <f t="shared" si="3"/>
        <v>600</v>
      </c>
      <c r="H29" s="31">
        <f t="shared" si="4"/>
        <v>40.549999999999997</v>
      </c>
      <c r="I29" s="31">
        <f t="shared" si="5"/>
        <v>-559.45000000000005</v>
      </c>
      <c r="J29" s="32">
        <f t="shared" si="6"/>
        <v>52.849999999999909</v>
      </c>
      <c r="K29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Strategy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2020-09-14T08:28:55Z</dcterms:modified>
</cp:coreProperties>
</file>