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ver Page" sheetId="1" r:id="rId1"/>
    <sheet name="Strateg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2"/>
  <c r="G8"/>
  <c r="C22"/>
  <c r="G22"/>
  <c r="I22" s="1"/>
  <c r="G7"/>
  <c r="G6"/>
  <c r="H15"/>
  <c r="H16"/>
  <c r="H17"/>
  <c r="H18"/>
  <c r="H19"/>
  <c r="H20"/>
  <c r="H21"/>
  <c r="H22"/>
  <c r="H23"/>
  <c r="H24"/>
  <c r="H25"/>
  <c r="H26"/>
  <c r="H27"/>
  <c r="H28"/>
  <c r="H29"/>
  <c r="H14"/>
  <c r="G15"/>
  <c r="I15" s="1"/>
  <c r="G16"/>
  <c r="I16" s="1"/>
  <c r="G17"/>
  <c r="I17" s="1"/>
  <c r="G18"/>
  <c r="I18" s="1"/>
  <c r="G19"/>
  <c r="I19" s="1"/>
  <c r="G20"/>
  <c r="I20" s="1"/>
  <c r="G21"/>
  <c r="I21" s="1"/>
  <c r="G14"/>
  <c r="I14" s="1"/>
  <c r="E15"/>
  <c r="E16"/>
  <c r="E17"/>
  <c r="E18"/>
  <c r="E19"/>
  <c r="E20"/>
  <c r="E21"/>
  <c r="E22"/>
  <c r="E23"/>
  <c r="E24"/>
  <c r="E25"/>
  <c r="E26"/>
  <c r="E27"/>
  <c r="E28"/>
  <c r="E29"/>
  <c r="E14"/>
  <c r="D15"/>
  <c r="F15" s="1"/>
  <c r="D16"/>
  <c r="F16" s="1"/>
  <c r="D17"/>
  <c r="F17" s="1"/>
  <c r="D18"/>
  <c r="F18" s="1"/>
  <c r="D19"/>
  <c r="F19" s="1"/>
  <c r="D20"/>
  <c r="F20" s="1"/>
  <c r="D21"/>
  <c r="F21" s="1"/>
  <c r="D14"/>
  <c r="F14" s="1"/>
  <c r="D10"/>
  <c r="C16"/>
  <c r="C15"/>
  <c r="D22" l="1"/>
  <c r="F22" s="1"/>
  <c r="J20"/>
  <c r="J16"/>
  <c r="J17"/>
  <c r="J14"/>
  <c r="J22"/>
  <c r="J18"/>
  <c r="J19"/>
  <c r="J15"/>
  <c r="J21"/>
  <c r="C17"/>
  <c r="C18" l="1"/>
  <c r="C19" l="1"/>
  <c r="C20" l="1"/>
  <c r="C21" l="1"/>
  <c r="C23" l="1"/>
  <c r="G23" l="1"/>
  <c r="I23" s="1"/>
  <c r="D23"/>
  <c r="F23" s="1"/>
  <c r="C24"/>
  <c r="G24" l="1"/>
  <c r="I24" s="1"/>
  <c r="D24"/>
  <c r="F24" s="1"/>
  <c r="J23"/>
  <c r="C25"/>
  <c r="G25" l="1"/>
  <c r="I25" s="1"/>
  <c r="D25"/>
  <c r="F25" s="1"/>
  <c r="J24"/>
  <c r="C26"/>
  <c r="G26" l="1"/>
  <c r="I26" s="1"/>
  <c r="D26"/>
  <c r="F26" s="1"/>
  <c r="J25"/>
  <c r="C27"/>
  <c r="G27" l="1"/>
  <c r="I27" s="1"/>
  <c r="J27" s="1"/>
  <c r="D27"/>
  <c r="F27" s="1"/>
  <c r="J26"/>
  <c r="C28"/>
  <c r="G28" l="1"/>
  <c r="I28" s="1"/>
  <c r="J28" s="1"/>
  <c r="D28"/>
  <c r="F28" s="1"/>
  <c r="C29"/>
  <c r="G29" l="1"/>
  <c r="I29" s="1"/>
  <c r="D29"/>
  <c r="F29" s="1"/>
  <c r="J29" l="1"/>
</calcChain>
</file>

<file path=xl/sharedStrings.xml><?xml version="1.0" encoding="utf-8"?>
<sst xmlns="http://schemas.openxmlformats.org/spreadsheetml/2006/main" count="52" uniqueCount="46">
  <si>
    <t>Strategy Name</t>
  </si>
  <si>
    <t>Number of option legs</t>
  </si>
  <si>
    <t>Two</t>
  </si>
  <si>
    <t>Direction</t>
  </si>
  <si>
    <t>Particular</t>
  </si>
  <si>
    <t>Value</t>
  </si>
  <si>
    <t>Underlying</t>
  </si>
  <si>
    <t>Nifty</t>
  </si>
  <si>
    <t>Premium Paid</t>
  </si>
  <si>
    <t>LS Payoff</t>
  </si>
  <si>
    <t>HS Payoff</t>
  </si>
  <si>
    <t>Strategy Payoff</t>
  </si>
  <si>
    <t>Spot Price</t>
  </si>
  <si>
    <t>Calculations</t>
  </si>
  <si>
    <t>Debit (LS)</t>
  </si>
  <si>
    <t>Credit (HS)</t>
  </si>
  <si>
    <t>Market Expiry</t>
  </si>
  <si>
    <t>PP</t>
  </si>
  <si>
    <t>PR</t>
  </si>
  <si>
    <t>HS IV</t>
  </si>
  <si>
    <t>LS - IV</t>
  </si>
  <si>
    <t>HS - IV</t>
  </si>
  <si>
    <t>Higher Strike Intresic value</t>
  </si>
  <si>
    <t>Lower Strike Intrensic value</t>
  </si>
  <si>
    <t>Premium Received</t>
  </si>
  <si>
    <t>Payoff from Lower strike</t>
  </si>
  <si>
    <t>Payoff from Higher strike</t>
  </si>
  <si>
    <t>Legend</t>
  </si>
  <si>
    <t>Moderatly Bullish</t>
  </si>
  <si>
    <t>Bull Put Spread</t>
  </si>
  <si>
    <t>Net Credit</t>
  </si>
  <si>
    <t>Spread</t>
  </si>
  <si>
    <t>Breakeven</t>
  </si>
  <si>
    <t>Details</t>
  </si>
  <si>
    <t>Max Profit</t>
  </si>
  <si>
    <t>Max Loss</t>
  </si>
  <si>
    <t>B</t>
  </si>
  <si>
    <t>Buy</t>
  </si>
  <si>
    <t>S</t>
  </si>
  <si>
    <t>Sell</t>
  </si>
  <si>
    <t>OTM</t>
  </si>
  <si>
    <t>Out of Money</t>
  </si>
  <si>
    <t xml:space="preserve">ITM </t>
  </si>
  <si>
    <t>In the Money</t>
  </si>
  <si>
    <t>Lower Strike (LS), Buy, OTM</t>
  </si>
  <si>
    <t>Higher Strike (HS), Sell, ITM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</si>
</sst>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Bull Put Spread Payoff</a:t>
            </a:r>
          </a:p>
        </c:rich>
      </c:tx>
      <c:layout/>
      <c:spPr>
        <a:solidFill>
          <a:schemeClr val="accent3">
            <a:lumMod val="40000"/>
            <a:lumOff val="60000"/>
          </a:schemeClr>
        </a:solidFill>
      </c:spPr>
    </c:title>
    <c:plotArea>
      <c:layout/>
      <c:lineChart>
        <c:grouping val="standard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Strategy!$C$14:$C$29</c:f>
              <c:numCache>
                <c:formatCode>General</c:formatCode>
                <c:ptCount val="16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</c:numCache>
            </c:numRef>
          </c:cat>
          <c:val>
            <c:numRef>
              <c:f>Strategy!$J$14:$J$29</c:f>
              <c:numCache>
                <c:formatCode>General</c:formatCode>
                <c:ptCount val="16"/>
                <c:pt idx="0">
                  <c:v>-109</c:v>
                </c:pt>
                <c:pt idx="1">
                  <c:v>-109</c:v>
                </c:pt>
                <c:pt idx="2">
                  <c:v>-109</c:v>
                </c:pt>
                <c:pt idx="3">
                  <c:v>-109</c:v>
                </c:pt>
                <c:pt idx="4">
                  <c:v>-109</c:v>
                </c:pt>
                <c:pt idx="5">
                  <c:v>-109</c:v>
                </c:pt>
                <c:pt idx="6">
                  <c:v>-109</c:v>
                </c:pt>
                <c:pt idx="7">
                  <c:v>-109</c:v>
                </c:pt>
                <c:pt idx="8">
                  <c:v>-9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</c:numCache>
            </c:numRef>
          </c:val>
        </c:ser>
        <c:marker val="1"/>
        <c:axId val="112026752"/>
        <c:axId val="112028288"/>
      </c:lineChart>
      <c:catAx>
        <c:axId val="11202675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12028288"/>
        <c:crosses val="autoZero"/>
        <c:auto val="1"/>
        <c:lblAlgn val="ctr"/>
        <c:lblOffset val="100"/>
      </c:catAx>
      <c:valAx>
        <c:axId val="112028288"/>
        <c:scaling>
          <c:orientation val="minMax"/>
        </c:scaling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tickLblPos val="nextTo"/>
        <c:crossAx val="112026752"/>
        <c:crosses val="autoZero"/>
        <c:crossBetween val="between"/>
      </c:valAx>
      <c:spPr>
        <a:ln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142875</xdr:rowOff>
    </xdr:from>
    <xdr:to>
      <xdr:col>17</xdr:col>
      <xdr:colOff>290512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tabSelected="1" workbookViewId="0">
      <selection activeCell="J11" sqref="J11"/>
    </sheetView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17.42578125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7" t="s">
        <v>0</v>
      </c>
      <c r="E5" s="4" t="s">
        <v>29</v>
      </c>
    </row>
    <row r="6" spans="3:5">
      <c r="D6" s="8" t="s">
        <v>1</v>
      </c>
      <c r="E6" s="5" t="s">
        <v>2</v>
      </c>
    </row>
    <row r="7" spans="3:5">
      <c r="D7" s="9" t="s">
        <v>3</v>
      </c>
      <c r="E7" s="6" t="s">
        <v>28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showGridLines="0" zoomScale="80" zoomScaleNormal="80" workbookViewId="0">
      <selection activeCell="P9" sqref="P9"/>
    </sheetView>
  </sheetViews>
  <sheetFormatPr defaultRowHeight="1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9" width="10.5703125" customWidth="1"/>
    <col min="10" max="10" width="14.5703125" customWidth="1"/>
    <col min="11" max="11" width="12.42578125" customWidth="1"/>
  </cols>
  <sheetData>
    <row r="1" spans="1:13">
      <c r="A1" s="11" t="s">
        <v>29</v>
      </c>
    </row>
    <row r="2" spans="1:13" ht="6.75" customHeight="1"/>
    <row r="3" spans="1:13">
      <c r="C3" s="12" t="s">
        <v>4</v>
      </c>
      <c r="D3" s="13" t="s">
        <v>5</v>
      </c>
    </row>
    <row r="4" spans="1:13">
      <c r="C4" s="2" t="s">
        <v>6</v>
      </c>
      <c r="D4" s="14" t="s">
        <v>7</v>
      </c>
    </row>
    <row r="5" spans="1:13">
      <c r="C5" s="2" t="s">
        <v>12</v>
      </c>
      <c r="D5" s="14">
        <v>7805</v>
      </c>
      <c r="F5" s="11" t="s">
        <v>33</v>
      </c>
    </row>
    <row r="6" spans="1:13">
      <c r="C6" s="2" t="s">
        <v>44</v>
      </c>
      <c r="D6" s="14">
        <v>7700</v>
      </c>
      <c r="F6" s="18" t="s">
        <v>31</v>
      </c>
      <c r="G6" s="20">
        <f>D7-D6</f>
        <v>200</v>
      </c>
      <c r="H6" s="10"/>
    </row>
    <row r="7" spans="1:13">
      <c r="C7" s="2" t="s">
        <v>45</v>
      </c>
      <c r="D7" s="14">
        <v>7900</v>
      </c>
      <c r="F7" s="2" t="s">
        <v>32</v>
      </c>
      <c r="G7" s="21">
        <f>D7-D10</f>
        <v>7809</v>
      </c>
      <c r="H7" s="10"/>
    </row>
    <row r="8" spans="1:13">
      <c r="C8" s="2" t="s">
        <v>14</v>
      </c>
      <c r="D8" s="14">
        <v>72</v>
      </c>
      <c r="F8" s="2" t="s">
        <v>34</v>
      </c>
      <c r="G8" s="21">
        <f>D10</f>
        <v>91</v>
      </c>
      <c r="H8" s="10"/>
    </row>
    <row r="9" spans="1:13">
      <c r="C9" s="2" t="s">
        <v>15</v>
      </c>
      <c r="D9" s="14">
        <v>163</v>
      </c>
      <c r="F9" s="3" t="s">
        <v>35</v>
      </c>
      <c r="G9" s="22">
        <f>G6-G8</f>
        <v>109</v>
      </c>
      <c r="H9" s="10"/>
    </row>
    <row r="10" spans="1:13">
      <c r="C10" s="3" t="s">
        <v>30</v>
      </c>
      <c r="D10" s="15">
        <f>D9-D8</f>
        <v>91</v>
      </c>
    </row>
    <row r="11" spans="1:13">
      <c r="C11" s="10"/>
      <c r="D11" s="10"/>
    </row>
    <row r="12" spans="1:13">
      <c r="A12" s="11" t="s">
        <v>13</v>
      </c>
    </row>
    <row r="13" spans="1:13">
      <c r="C13" s="24" t="s">
        <v>16</v>
      </c>
      <c r="D13" s="25" t="s">
        <v>20</v>
      </c>
      <c r="E13" s="25" t="s">
        <v>17</v>
      </c>
      <c r="F13" s="25" t="s">
        <v>9</v>
      </c>
      <c r="G13" s="25" t="s">
        <v>21</v>
      </c>
      <c r="H13" s="25" t="s">
        <v>18</v>
      </c>
      <c r="I13" s="25" t="s">
        <v>10</v>
      </c>
      <c r="J13" s="26" t="s">
        <v>11</v>
      </c>
      <c r="K13" s="16"/>
      <c r="L13" s="1"/>
      <c r="M13" s="32"/>
    </row>
    <row r="14" spans="1:13">
      <c r="C14" s="27">
        <v>7000</v>
      </c>
      <c r="D14" s="17">
        <f>IF($D$6-C14&lt;0,0,$D$6-C14)</f>
        <v>700</v>
      </c>
      <c r="E14" s="17">
        <f>-$D$8</f>
        <v>-72</v>
      </c>
      <c r="F14" s="17">
        <f>D14+E14</f>
        <v>628</v>
      </c>
      <c r="G14" s="17">
        <f>IF($D$7-C14&lt;0,0,$D$7-C14)</f>
        <v>900</v>
      </c>
      <c r="H14" s="17">
        <f>$D$9</f>
        <v>163</v>
      </c>
      <c r="I14" s="17">
        <f>H14-G14</f>
        <v>-737</v>
      </c>
      <c r="J14" s="28">
        <f>I14+F14</f>
        <v>-109</v>
      </c>
      <c r="K14" s="16"/>
    </row>
    <row r="15" spans="1:13">
      <c r="C15" s="27">
        <f>C14+100</f>
        <v>7100</v>
      </c>
      <c r="D15" s="17">
        <f t="shared" ref="D15:D29" si="0">IF($D$6-C15&lt;0,0,$D$6-C15)</f>
        <v>600</v>
      </c>
      <c r="E15" s="17">
        <f t="shared" ref="E15:E29" si="1">-$D$8</f>
        <v>-72</v>
      </c>
      <c r="F15" s="17">
        <f t="shared" ref="F15:F29" si="2">D15+E15</f>
        <v>528</v>
      </c>
      <c r="G15" s="17">
        <f t="shared" ref="G15:G29" si="3">IF($D$7-C15&lt;0,0,$D$7-C15)</f>
        <v>800</v>
      </c>
      <c r="H15" s="17">
        <f t="shared" ref="H15:H29" si="4">$D$9</f>
        <v>163</v>
      </c>
      <c r="I15" s="17">
        <f t="shared" ref="I15:I29" si="5">H15-G15</f>
        <v>-637</v>
      </c>
      <c r="J15" s="28">
        <f t="shared" ref="J15:J29" si="6">I15+F15</f>
        <v>-109</v>
      </c>
      <c r="K15" s="16"/>
    </row>
    <row r="16" spans="1:13">
      <c r="C16" s="27">
        <f>C15+100</f>
        <v>7200</v>
      </c>
      <c r="D16" s="17">
        <f t="shared" si="0"/>
        <v>500</v>
      </c>
      <c r="E16" s="17">
        <f t="shared" si="1"/>
        <v>-72</v>
      </c>
      <c r="F16" s="17">
        <f t="shared" si="2"/>
        <v>428</v>
      </c>
      <c r="G16" s="17">
        <f t="shared" si="3"/>
        <v>700</v>
      </c>
      <c r="H16" s="17">
        <f t="shared" si="4"/>
        <v>163</v>
      </c>
      <c r="I16" s="17">
        <f t="shared" si="5"/>
        <v>-537</v>
      </c>
      <c r="J16" s="28">
        <f t="shared" si="6"/>
        <v>-109</v>
      </c>
      <c r="K16" s="16"/>
    </row>
    <row r="17" spans="3:11">
      <c r="C17" s="27">
        <f>C16+100</f>
        <v>7300</v>
      </c>
      <c r="D17" s="17">
        <f t="shared" si="0"/>
        <v>400</v>
      </c>
      <c r="E17" s="17">
        <f t="shared" si="1"/>
        <v>-72</v>
      </c>
      <c r="F17" s="17">
        <f t="shared" si="2"/>
        <v>328</v>
      </c>
      <c r="G17" s="17">
        <f t="shared" si="3"/>
        <v>600</v>
      </c>
      <c r="H17" s="17">
        <f t="shared" si="4"/>
        <v>163</v>
      </c>
      <c r="I17" s="17">
        <f t="shared" si="5"/>
        <v>-437</v>
      </c>
      <c r="J17" s="28">
        <f t="shared" si="6"/>
        <v>-109</v>
      </c>
      <c r="K17" s="16"/>
    </row>
    <row r="18" spans="3:11">
      <c r="C18" s="27">
        <f t="shared" ref="C18:C29" si="7">C17+100</f>
        <v>7400</v>
      </c>
      <c r="D18" s="17">
        <f t="shared" si="0"/>
        <v>300</v>
      </c>
      <c r="E18" s="17">
        <f t="shared" si="1"/>
        <v>-72</v>
      </c>
      <c r="F18" s="17">
        <f t="shared" si="2"/>
        <v>228</v>
      </c>
      <c r="G18" s="17">
        <f t="shared" si="3"/>
        <v>500</v>
      </c>
      <c r="H18" s="17">
        <f t="shared" si="4"/>
        <v>163</v>
      </c>
      <c r="I18" s="17">
        <f t="shared" si="5"/>
        <v>-337</v>
      </c>
      <c r="J18" s="28">
        <f t="shared" si="6"/>
        <v>-109</v>
      </c>
      <c r="K18" s="16"/>
    </row>
    <row r="19" spans="3:11">
      <c r="C19" s="27">
        <f t="shared" si="7"/>
        <v>7500</v>
      </c>
      <c r="D19" s="17">
        <f t="shared" si="0"/>
        <v>200</v>
      </c>
      <c r="E19" s="17">
        <f t="shared" si="1"/>
        <v>-72</v>
      </c>
      <c r="F19" s="17">
        <f t="shared" si="2"/>
        <v>128</v>
      </c>
      <c r="G19" s="17">
        <f t="shared" si="3"/>
        <v>400</v>
      </c>
      <c r="H19" s="17">
        <f t="shared" si="4"/>
        <v>163</v>
      </c>
      <c r="I19" s="17">
        <f t="shared" si="5"/>
        <v>-237</v>
      </c>
      <c r="J19" s="28">
        <f t="shared" si="6"/>
        <v>-109</v>
      </c>
      <c r="K19" s="16"/>
    </row>
    <row r="20" spans="3:11">
      <c r="C20" s="27">
        <f t="shared" si="7"/>
        <v>7600</v>
      </c>
      <c r="D20" s="17">
        <f t="shared" si="0"/>
        <v>100</v>
      </c>
      <c r="E20" s="17">
        <f t="shared" si="1"/>
        <v>-72</v>
      </c>
      <c r="F20" s="17">
        <f t="shared" si="2"/>
        <v>28</v>
      </c>
      <c r="G20" s="17">
        <f t="shared" si="3"/>
        <v>300</v>
      </c>
      <c r="H20" s="17">
        <f t="shared" si="4"/>
        <v>163</v>
      </c>
      <c r="I20" s="17">
        <f t="shared" si="5"/>
        <v>-137</v>
      </c>
      <c r="J20" s="28">
        <f t="shared" si="6"/>
        <v>-109</v>
      </c>
      <c r="K20" s="16"/>
    </row>
    <row r="21" spans="3:11">
      <c r="C21" s="27">
        <f t="shared" si="7"/>
        <v>7700</v>
      </c>
      <c r="D21" s="17">
        <f t="shared" si="0"/>
        <v>0</v>
      </c>
      <c r="E21" s="17">
        <f t="shared" si="1"/>
        <v>-72</v>
      </c>
      <c r="F21" s="17">
        <f t="shared" si="2"/>
        <v>-72</v>
      </c>
      <c r="G21" s="17">
        <f t="shared" si="3"/>
        <v>200</v>
      </c>
      <c r="H21" s="17">
        <f t="shared" si="4"/>
        <v>163</v>
      </c>
      <c r="I21" s="17">
        <f t="shared" si="5"/>
        <v>-37</v>
      </c>
      <c r="J21" s="28">
        <f t="shared" si="6"/>
        <v>-109</v>
      </c>
      <c r="K21" s="16"/>
    </row>
    <row r="22" spans="3:11">
      <c r="C22" s="27">
        <f>C21+100</f>
        <v>7800</v>
      </c>
      <c r="D22" s="17">
        <f t="shared" si="0"/>
        <v>0</v>
      </c>
      <c r="E22" s="17">
        <f t="shared" si="1"/>
        <v>-72</v>
      </c>
      <c r="F22" s="17">
        <f t="shared" si="2"/>
        <v>-72</v>
      </c>
      <c r="G22" s="17">
        <f t="shared" si="3"/>
        <v>100</v>
      </c>
      <c r="H22" s="17">
        <f t="shared" si="4"/>
        <v>163</v>
      </c>
      <c r="I22" s="17">
        <f t="shared" si="5"/>
        <v>63</v>
      </c>
      <c r="J22" s="28">
        <f t="shared" si="6"/>
        <v>-9</v>
      </c>
      <c r="K22" s="16"/>
    </row>
    <row r="23" spans="3:11">
      <c r="C23" s="27">
        <f t="shared" si="7"/>
        <v>7900</v>
      </c>
      <c r="D23" s="17">
        <f t="shared" si="0"/>
        <v>0</v>
      </c>
      <c r="E23" s="17">
        <f t="shared" si="1"/>
        <v>-72</v>
      </c>
      <c r="F23" s="17">
        <f t="shared" si="2"/>
        <v>-72</v>
      </c>
      <c r="G23" s="17">
        <f t="shared" si="3"/>
        <v>0</v>
      </c>
      <c r="H23" s="17">
        <f t="shared" si="4"/>
        <v>163</v>
      </c>
      <c r="I23" s="17">
        <f t="shared" si="5"/>
        <v>163</v>
      </c>
      <c r="J23" s="28">
        <f t="shared" si="6"/>
        <v>91</v>
      </c>
      <c r="K23" s="16"/>
    </row>
    <row r="24" spans="3:11">
      <c r="C24" s="27">
        <f t="shared" si="7"/>
        <v>8000</v>
      </c>
      <c r="D24" s="17">
        <f t="shared" si="0"/>
        <v>0</v>
      </c>
      <c r="E24" s="17">
        <f t="shared" si="1"/>
        <v>-72</v>
      </c>
      <c r="F24" s="17">
        <f t="shared" si="2"/>
        <v>-72</v>
      </c>
      <c r="G24" s="17">
        <f t="shared" si="3"/>
        <v>0</v>
      </c>
      <c r="H24" s="17">
        <f t="shared" si="4"/>
        <v>163</v>
      </c>
      <c r="I24" s="17">
        <f t="shared" si="5"/>
        <v>163</v>
      </c>
      <c r="J24" s="28">
        <f t="shared" si="6"/>
        <v>91</v>
      </c>
      <c r="K24" s="16"/>
    </row>
    <row r="25" spans="3:11">
      <c r="C25" s="27">
        <f t="shared" si="7"/>
        <v>8100</v>
      </c>
      <c r="D25" s="17">
        <f t="shared" si="0"/>
        <v>0</v>
      </c>
      <c r="E25" s="17">
        <f t="shared" si="1"/>
        <v>-72</v>
      </c>
      <c r="F25" s="17">
        <f t="shared" si="2"/>
        <v>-72</v>
      </c>
      <c r="G25" s="17">
        <f t="shared" si="3"/>
        <v>0</v>
      </c>
      <c r="H25" s="17">
        <f t="shared" si="4"/>
        <v>163</v>
      </c>
      <c r="I25" s="17">
        <f t="shared" si="5"/>
        <v>163</v>
      </c>
      <c r="J25" s="28">
        <f t="shared" si="6"/>
        <v>91</v>
      </c>
      <c r="K25" s="16"/>
    </row>
    <row r="26" spans="3:11">
      <c r="C26" s="27">
        <f t="shared" si="7"/>
        <v>8200</v>
      </c>
      <c r="D26" s="17">
        <f t="shared" si="0"/>
        <v>0</v>
      </c>
      <c r="E26" s="17">
        <f t="shared" si="1"/>
        <v>-72</v>
      </c>
      <c r="F26" s="17">
        <f t="shared" si="2"/>
        <v>-72</v>
      </c>
      <c r="G26" s="17">
        <f t="shared" si="3"/>
        <v>0</v>
      </c>
      <c r="H26" s="17">
        <f t="shared" si="4"/>
        <v>163</v>
      </c>
      <c r="I26" s="17">
        <f t="shared" si="5"/>
        <v>163</v>
      </c>
      <c r="J26" s="28">
        <f t="shared" si="6"/>
        <v>91</v>
      </c>
      <c r="K26" s="16"/>
    </row>
    <row r="27" spans="3:11">
      <c r="C27" s="27">
        <f t="shared" si="7"/>
        <v>8300</v>
      </c>
      <c r="D27" s="17">
        <f t="shared" si="0"/>
        <v>0</v>
      </c>
      <c r="E27" s="17">
        <f t="shared" si="1"/>
        <v>-72</v>
      </c>
      <c r="F27" s="17">
        <f t="shared" si="2"/>
        <v>-72</v>
      </c>
      <c r="G27" s="17">
        <f t="shared" si="3"/>
        <v>0</v>
      </c>
      <c r="H27" s="17">
        <f t="shared" si="4"/>
        <v>163</v>
      </c>
      <c r="I27" s="17">
        <f t="shared" si="5"/>
        <v>163</v>
      </c>
      <c r="J27" s="28">
        <f t="shared" si="6"/>
        <v>91</v>
      </c>
      <c r="K27" s="16"/>
    </row>
    <row r="28" spans="3:11">
      <c r="C28" s="27">
        <f t="shared" si="7"/>
        <v>8400</v>
      </c>
      <c r="D28" s="17">
        <f t="shared" si="0"/>
        <v>0</v>
      </c>
      <c r="E28" s="17">
        <f t="shared" si="1"/>
        <v>-72</v>
      </c>
      <c r="F28" s="17">
        <f t="shared" si="2"/>
        <v>-72</v>
      </c>
      <c r="G28" s="17">
        <f t="shared" si="3"/>
        <v>0</v>
      </c>
      <c r="H28" s="17">
        <f t="shared" si="4"/>
        <v>163</v>
      </c>
      <c r="I28" s="17">
        <f t="shared" si="5"/>
        <v>163</v>
      </c>
      <c r="J28" s="28">
        <f t="shared" si="6"/>
        <v>91</v>
      </c>
      <c r="K28" s="16"/>
    </row>
    <row r="29" spans="3:11">
      <c r="C29" s="29">
        <f t="shared" si="7"/>
        <v>8500</v>
      </c>
      <c r="D29" s="30">
        <f t="shared" si="0"/>
        <v>0</v>
      </c>
      <c r="E29" s="30">
        <f t="shared" si="1"/>
        <v>-72</v>
      </c>
      <c r="F29" s="30">
        <f t="shared" si="2"/>
        <v>-72</v>
      </c>
      <c r="G29" s="30">
        <f t="shared" si="3"/>
        <v>0</v>
      </c>
      <c r="H29" s="30">
        <f t="shared" si="4"/>
        <v>163</v>
      </c>
      <c r="I29" s="30">
        <f t="shared" si="5"/>
        <v>163</v>
      </c>
      <c r="J29" s="31">
        <f t="shared" si="6"/>
        <v>91</v>
      </c>
      <c r="K29" s="16"/>
    </row>
    <row r="31" spans="3:11">
      <c r="C31" s="23" t="s">
        <v>27</v>
      </c>
    </row>
    <row r="32" spans="3:11">
      <c r="C32" s="18" t="s">
        <v>20</v>
      </c>
      <c r="D32" s="19" t="s">
        <v>23</v>
      </c>
      <c r="E32" s="20"/>
    </row>
    <row r="33" spans="3:5">
      <c r="C33" s="2" t="s">
        <v>17</v>
      </c>
      <c r="D33" s="10" t="s">
        <v>8</v>
      </c>
      <c r="E33" s="21"/>
    </row>
    <row r="34" spans="3:5">
      <c r="C34" s="2" t="s">
        <v>9</v>
      </c>
      <c r="D34" s="10" t="s">
        <v>25</v>
      </c>
      <c r="E34" s="21"/>
    </row>
    <row r="35" spans="3:5">
      <c r="C35" s="2" t="s">
        <v>19</v>
      </c>
      <c r="D35" s="10" t="s">
        <v>22</v>
      </c>
      <c r="E35" s="21"/>
    </row>
    <row r="36" spans="3:5">
      <c r="C36" s="2" t="s">
        <v>18</v>
      </c>
      <c r="D36" s="10" t="s">
        <v>24</v>
      </c>
      <c r="E36" s="21"/>
    </row>
    <row r="37" spans="3:5">
      <c r="C37" s="2" t="s">
        <v>10</v>
      </c>
      <c r="D37" s="10" t="s">
        <v>26</v>
      </c>
      <c r="E37" s="21"/>
    </row>
    <row r="38" spans="3:5">
      <c r="C38" s="33" t="s">
        <v>36</v>
      </c>
      <c r="D38" s="34" t="s">
        <v>37</v>
      </c>
      <c r="E38" s="21"/>
    </row>
    <row r="39" spans="3:5">
      <c r="C39" s="33" t="s">
        <v>38</v>
      </c>
      <c r="D39" s="34" t="s">
        <v>39</v>
      </c>
      <c r="E39" s="21"/>
    </row>
    <row r="40" spans="3:5">
      <c r="C40" s="33" t="s">
        <v>40</v>
      </c>
      <c r="D40" s="34" t="s">
        <v>41</v>
      </c>
      <c r="E40" s="21"/>
    </row>
    <row r="41" spans="3:5">
      <c r="C41" s="35" t="s">
        <v>42</v>
      </c>
      <c r="D41" s="36" t="s">
        <v>43</v>
      </c>
      <c r="E41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Strategy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2015-12-10T05:01:44Z</dcterms:modified>
</cp:coreProperties>
</file>