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73C94723-5349-47D3-B843-63163FEACFA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1" r:id="rId1"/>
    <sheet name="Short Straddle" sheetId="4" r:id="rId2"/>
    <sheet name="Sheet3" sheetId="3" r:id="rId3"/>
    <sheet name="Sheet1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4" l="1"/>
  <c r="D7" i="4" s="1"/>
  <c r="C25" i="4" l="1"/>
  <c r="C14" i="4" s="1"/>
  <c r="D5" i="4"/>
  <c r="D9" i="4"/>
  <c r="D8" i="4"/>
  <c r="N10" i="4" l="1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14" i="4"/>
  <c r="C15" i="4"/>
  <c r="C16" i="4" s="1"/>
  <c r="G14" i="4"/>
  <c r="D14" i="4"/>
  <c r="D10" i="4"/>
  <c r="H9" i="4"/>
  <c r="H5" i="4"/>
  <c r="F14" i="4" l="1"/>
  <c r="I14" i="4"/>
  <c r="J14" i="4" s="1"/>
  <c r="H7" i="4"/>
  <c r="H6" i="4"/>
  <c r="C17" i="4"/>
  <c r="G16" i="4"/>
  <c r="D16" i="4"/>
  <c r="F16" i="4" s="1"/>
  <c r="D15" i="4"/>
  <c r="F15" i="4" s="1"/>
  <c r="G15" i="4"/>
  <c r="I15" i="4" s="1"/>
  <c r="I16" i="4" l="1"/>
  <c r="J16" i="4" s="1"/>
  <c r="C18" i="4"/>
  <c r="G17" i="4"/>
  <c r="D17" i="4"/>
  <c r="F17" i="4" s="1"/>
  <c r="J15" i="4"/>
  <c r="I17" i="4" l="1"/>
  <c r="J17" i="4" s="1"/>
  <c r="C19" i="4"/>
  <c r="G18" i="4"/>
  <c r="D18" i="4"/>
  <c r="F18" i="4" s="1"/>
  <c r="I18" i="4" l="1"/>
  <c r="J18" i="4" s="1"/>
  <c r="C20" i="4"/>
  <c r="G19" i="4"/>
  <c r="D19" i="4"/>
  <c r="F19" i="4" s="1"/>
  <c r="I19" i="4" l="1"/>
  <c r="J19" i="4" s="1"/>
  <c r="C21" i="4"/>
  <c r="G20" i="4"/>
  <c r="D20" i="4"/>
  <c r="F20" i="4" s="1"/>
  <c r="I20" i="4" l="1"/>
  <c r="J20" i="4" s="1"/>
  <c r="C22" i="4"/>
  <c r="G21" i="4"/>
  <c r="D21" i="4"/>
  <c r="F21" i="4" s="1"/>
  <c r="I21" i="4" l="1"/>
  <c r="J21" i="4" s="1"/>
  <c r="C23" i="4"/>
  <c r="G22" i="4"/>
  <c r="D22" i="4"/>
  <c r="F22" i="4" s="1"/>
  <c r="I22" i="4" l="1"/>
  <c r="J22" i="4" s="1"/>
  <c r="C24" i="4"/>
  <c r="G23" i="4"/>
  <c r="D23" i="4"/>
  <c r="F23" i="4" s="1"/>
  <c r="I23" i="4" l="1"/>
  <c r="J23" i="4" s="1"/>
  <c r="G24" i="4"/>
  <c r="D24" i="4"/>
  <c r="F24" i="4" s="1"/>
  <c r="I24" i="4" l="1"/>
  <c r="J24" i="4" s="1"/>
  <c r="C26" i="4"/>
  <c r="G25" i="4"/>
  <c r="D25" i="4"/>
  <c r="F25" i="4" s="1"/>
  <c r="I25" i="4" l="1"/>
  <c r="J25" i="4" s="1"/>
  <c r="H10" i="4" s="1"/>
  <c r="C27" i="4"/>
  <c r="G26" i="4"/>
  <c r="I26" i="4" s="1"/>
  <c r="D26" i="4"/>
  <c r="F26" i="4" s="1"/>
  <c r="J26" i="4" l="1"/>
  <c r="C28" i="4"/>
  <c r="G27" i="4"/>
  <c r="I27" i="4" s="1"/>
  <c r="D27" i="4"/>
  <c r="F27" i="4" s="1"/>
  <c r="J27" i="4" l="1"/>
  <c r="C29" i="4"/>
  <c r="G28" i="4"/>
  <c r="I28" i="4" s="1"/>
  <c r="D28" i="4"/>
  <c r="F28" i="4" s="1"/>
  <c r="J28" i="4" l="1"/>
  <c r="C30" i="4"/>
  <c r="G29" i="4"/>
  <c r="I29" i="4" s="1"/>
  <c r="D29" i="4"/>
  <c r="F29" i="4" s="1"/>
  <c r="J29" i="4" l="1"/>
  <c r="C31" i="4"/>
  <c r="G30" i="4"/>
  <c r="I30" i="4" s="1"/>
  <c r="D30" i="4"/>
  <c r="F30" i="4" s="1"/>
  <c r="J30" i="4" l="1"/>
  <c r="C32" i="4"/>
  <c r="G31" i="4"/>
  <c r="D31" i="4"/>
  <c r="F31" i="4" s="1"/>
  <c r="I31" i="4" l="1"/>
  <c r="J31" i="4" s="1"/>
  <c r="C33" i="4"/>
  <c r="G32" i="4"/>
  <c r="D32" i="4"/>
  <c r="F32" i="4" s="1"/>
  <c r="I32" i="4" l="1"/>
  <c r="J32" i="4" s="1"/>
  <c r="C34" i="4"/>
  <c r="G33" i="4"/>
  <c r="D33" i="4"/>
  <c r="F33" i="4" s="1"/>
  <c r="I33" i="4" l="1"/>
  <c r="J33" i="4" s="1"/>
  <c r="G34" i="4"/>
  <c r="I34" i="4" s="1"/>
  <c r="D34" i="4"/>
  <c r="F34" i="4" s="1"/>
  <c r="J34" i="4" l="1"/>
</calcChain>
</file>

<file path=xl/sharedStrings.xml><?xml version="1.0" encoding="utf-8"?>
<sst xmlns="http://schemas.openxmlformats.org/spreadsheetml/2006/main" count="33" uniqueCount="31">
  <si>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</si>
  <si>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</si>
  <si>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</si>
  <si>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</si>
  <si>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</si>
  <si>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</si>
  <si>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</si>
  <si>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</si>
  <si>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Calculations</t>
  </si>
  <si>
    <t>Market Expiry</t>
  </si>
  <si>
    <t>PR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</si>
  <si>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</si>
  <si>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</si>
  <si>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</si>
  <si>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</si>
  <si>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</si>
  <si>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</si>
  <si>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</si>
  <si>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</si>
  <si>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</si>
  <si>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CE Premium</t>
  </si>
  <si>
    <t>PE Premium</t>
  </si>
  <si>
    <t>Net debit</t>
  </si>
  <si>
    <t>CE_IV</t>
  </si>
  <si>
    <t>CE Payoff</t>
  </si>
  <si>
    <t>PE_IV</t>
  </si>
  <si>
    <t>PE_Payoff</t>
  </si>
  <si>
    <t>Short Straddle</t>
  </si>
  <si>
    <t>ATM , CE , Selll</t>
  </si>
  <si>
    <t>ATM, PE, Selll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</si>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</sst>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5" fillId="0" borderId="0" xfId="0" applyFont="1"/>
    <xf numFmtId="0" fontId="2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Short Straddle</a:t>
            </a:r>
          </a:p>
        </c:rich>
      </c:tx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'Short Straddle'!$C$14:$C$34</c:f>
              <c:numCache>
                <c:formatCode>General</c:formatCode>
                <c:ptCount val="21"/>
                <c:pt idx="0">
                  <c:v>9900</c:v>
                </c:pt>
                <c:pt idx="1">
                  <c:v>10000</c:v>
                </c:pt>
                <c:pt idx="2">
                  <c:v>10100</c:v>
                </c:pt>
                <c:pt idx="3">
                  <c:v>10200</c:v>
                </c:pt>
                <c:pt idx="4">
                  <c:v>10300</c:v>
                </c:pt>
                <c:pt idx="5">
                  <c:v>10400</c:v>
                </c:pt>
                <c:pt idx="6">
                  <c:v>10500</c:v>
                </c:pt>
                <c:pt idx="7">
                  <c:v>10600</c:v>
                </c:pt>
                <c:pt idx="8">
                  <c:v>10700</c:v>
                </c:pt>
                <c:pt idx="9">
                  <c:v>10800</c:v>
                </c:pt>
                <c:pt idx="10">
                  <c:v>10900</c:v>
                </c:pt>
                <c:pt idx="11">
                  <c:v>11000</c:v>
                </c:pt>
                <c:pt idx="12">
                  <c:v>11100</c:v>
                </c:pt>
                <c:pt idx="13">
                  <c:v>11200</c:v>
                </c:pt>
                <c:pt idx="14">
                  <c:v>11300</c:v>
                </c:pt>
                <c:pt idx="15">
                  <c:v>11400</c:v>
                </c:pt>
                <c:pt idx="16">
                  <c:v>11500</c:v>
                </c:pt>
                <c:pt idx="17">
                  <c:v>11600</c:v>
                </c:pt>
                <c:pt idx="18">
                  <c:v>11700</c:v>
                </c:pt>
                <c:pt idx="19">
                  <c:v>11800</c:v>
                </c:pt>
                <c:pt idx="20">
                  <c:v>11900</c:v>
                </c:pt>
              </c:numCache>
            </c:numRef>
          </c:cat>
          <c:val>
            <c:numRef>
              <c:f>'Short Straddle'!$J$14:$J$34</c:f>
              <c:numCache>
                <c:formatCode>General</c:formatCode>
                <c:ptCount val="21"/>
                <c:pt idx="0">
                  <c:v>-870.24999999999989</c:v>
                </c:pt>
                <c:pt idx="1">
                  <c:v>-770.25</c:v>
                </c:pt>
                <c:pt idx="2">
                  <c:v>-670.25</c:v>
                </c:pt>
                <c:pt idx="3">
                  <c:v>-570.25</c:v>
                </c:pt>
                <c:pt idx="4">
                  <c:v>-470.25</c:v>
                </c:pt>
                <c:pt idx="5">
                  <c:v>-370.25</c:v>
                </c:pt>
                <c:pt idx="6">
                  <c:v>-270.25</c:v>
                </c:pt>
                <c:pt idx="7">
                  <c:v>-170.25000000000003</c:v>
                </c:pt>
                <c:pt idx="8">
                  <c:v>-70.25</c:v>
                </c:pt>
                <c:pt idx="9">
                  <c:v>29.75</c:v>
                </c:pt>
                <c:pt idx="10">
                  <c:v>129.75</c:v>
                </c:pt>
                <c:pt idx="11">
                  <c:v>229.75</c:v>
                </c:pt>
                <c:pt idx="12">
                  <c:v>129.75</c:v>
                </c:pt>
                <c:pt idx="13">
                  <c:v>29.749999999999993</c:v>
                </c:pt>
                <c:pt idx="14">
                  <c:v>-70.25</c:v>
                </c:pt>
                <c:pt idx="15">
                  <c:v>-170.25</c:v>
                </c:pt>
                <c:pt idx="16">
                  <c:v>-270.25</c:v>
                </c:pt>
                <c:pt idx="17">
                  <c:v>-370.25</c:v>
                </c:pt>
                <c:pt idx="18">
                  <c:v>-470.25</c:v>
                </c:pt>
                <c:pt idx="19">
                  <c:v>-570.25</c:v>
                </c:pt>
                <c:pt idx="20">
                  <c:v>-670.25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DB4-9EEA-23853869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6864"/>
        <c:axId val="125398400"/>
      </c:lineChart>
      <c:catAx>
        <c:axId val="1253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25398400"/>
        <c:crosses val="autoZero"/>
        <c:auto val="1"/>
        <c:lblAlgn val="ctr"/>
        <c:lblOffset val="100"/>
        <c:tickLblSkip val="2"/>
        <c:noMultiLvlLbl val="0"/>
      </c:catAx>
      <c:valAx>
        <c:axId val="125398400"/>
        <c:scaling>
          <c:orientation val="minMax"/>
          <c:max val="200"/>
          <c:min val="-1000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2539686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142875</xdr:rowOff>
    </xdr:from>
    <xdr:to>
      <xdr:col>17</xdr:col>
      <xdr:colOff>290512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/Desktop/sangram/New%20folder/live%20option%20ch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F1" t="str">
            <v>CALL</v>
          </cell>
          <cell r="I1" t="str">
            <v xml:space="preserve">P/C </v>
          </cell>
          <cell r="K1">
            <v>-5.5698514152901134E-2</v>
          </cell>
          <cell r="M1" t="str">
            <v>P/CV</v>
          </cell>
          <cell r="N1">
            <v>1.0511098681757365</v>
          </cell>
          <cell r="R1" t="str">
            <v>PUT</v>
          </cell>
        </row>
        <row r="2">
          <cell r="A2" t="str">
            <v>strikePrice</v>
          </cell>
          <cell r="B2" t="str">
            <v>Column1.expiryDate</v>
          </cell>
          <cell r="C2" t="str">
            <v>strikePrice2</v>
          </cell>
          <cell r="D2" t="str">
            <v>OPEN INTREST</v>
          </cell>
          <cell r="E2" t="str">
            <v>COPEN INTREST</v>
          </cell>
          <cell r="F2" t="str">
            <v>P.COI</v>
          </cell>
          <cell r="G2" t="str">
            <v>TV</v>
          </cell>
          <cell r="H2" t="str">
            <v>IV</v>
          </cell>
          <cell r="I2" t="str">
            <v>LTP</v>
          </cell>
          <cell r="J2" t="str">
            <v>strikePrice3</v>
          </cell>
          <cell r="K2" t="str">
            <v>CHANGE</v>
          </cell>
          <cell r="L2" t="str">
            <v>PCHANGE</v>
          </cell>
          <cell r="M2" t="str">
            <v>PRICE</v>
          </cell>
          <cell r="N2" t="str">
            <v>.OPEN INTREST</v>
          </cell>
          <cell r="O2" t="str">
            <v>.COPEN INTREST</v>
          </cell>
          <cell r="P2" t="str">
            <v>.P COI</v>
          </cell>
          <cell r="Q2" t="str">
            <v>.TV</v>
          </cell>
          <cell r="R2" t="str">
            <v>.IV</v>
          </cell>
          <cell r="S2" t="str">
            <v>.LTP</v>
          </cell>
        </row>
        <row r="3">
          <cell r="A3">
            <v>11100</v>
          </cell>
          <cell r="B3" t="str">
            <v>30-Jul-2020</v>
          </cell>
          <cell r="D3">
            <v>33105</v>
          </cell>
          <cell r="E3">
            <v>12201</v>
          </cell>
          <cell r="F3">
            <v>58.366819747416763</v>
          </cell>
          <cell r="G3">
            <v>86128</v>
          </cell>
          <cell r="H3">
            <v>21.03</v>
          </cell>
          <cell r="I3">
            <v>107.8</v>
          </cell>
          <cell r="K3">
            <v>-42.100000000000009</v>
          </cell>
          <cell r="L3">
            <v>-28.085390260173455</v>
          </cell>
          <cell r="M3">
            <v>11100</v>
          </cell>
          <cell r="N3">
            <v>37664</v>
          </cell>
          <cell r="O3">
            <v>5196</v>
          </cell>
          <cell r="P3">
            <v>16.003449550326476</v>
          </cell>
          <cell r="Q3">
            <v>147236</v>
          </cell>
          <cell r="R3">
            <v>30.57</v>
          </cell>
          <cell r="S3">
            <v>99.5</v>
          </cell>
        </row>
        <row r="4">
          <cell r="A4">
            <v>11150</v>
          </cell>
          <cell r="B4" t="str">
            <v>30-Jul-2020</v>
          </cell>
          <cell r="D4">
            <v>11871</v>
          </cell>
          <cell r="E4">
            <v>7080</v>
          </cell>
          <cell r="F4">
            <v>147.77708202880402</v>
          </cell>
          <cell r="G4">
            <v>48875</v>
          </cell>
          <cell r="H4">
            <v>21.38</v>
          </cell>
          <cell r="I4">
            <v>83.65</v>
          </cell>
          <cell r="K4">
            <v>-36.799999999999997</v>
          </cell>
          <cell r="L4">
            <v>-30.552096305520958</v>
          </cell>
          <cell r="M4">
            <v>11150</v>
          </cell>
          <cell r="N4">
            <v>6471</v>
          </cell>
          <cell r="O4">
            <v>1583</v>
          </cell>
          <cell r="P4">
            <v>32.385433715220948</v>
          </cell>
          <cell r="Q4">
            <v>42144</v>
          </cell>
          <cell r="R4">
            <v>31.28</v>
          </cell>
          <cell r="S4">
            <v>124.15</v>
          </cell>
        </row>
        <row r="5">
          <cell r="A5">
            <v>11050</v>
          </cell>
          <cell r="B5" t="str">
            <v>30-Jul-2020</v>
          </cell>
          <cell r="C5">
            <v>11450</v>
          </cell>
          <cell r="D5">
            <v>1861</v>
          </cell>
          <cell r="E5">
            <v>656</v>
          </cell>
          <cell r="F5">
            <v>54.439834024896264</v>
          </cell>
          <cell r="G5">
            <v>6119</v>
          </cell>
          <cell r="H5">
            <v>19.98</v>
          </cell>
          <cell r="I5">
            <v>136.30000000000001</v>
          </cell>
          <cell r="J5">
            <v>11100</v>
          </cell>
          <cell r="K5">
            <v>-47</v>
          </cell>
          <cell r="L5">
            <v>-25.641025641025639</v>
          </cell>
          <cell r="M5">
            <v>11050</v>
          </cell>
          <cell r="N5">
            <v>6301</v>
          </cell>
          <cell r="O5">
            <v>1146</v>
          </cell>
          <cell r="P5">
            <v>22.230843840931136</v>
          </cell>
          <cell r="Q5">
            <v>35111</v>
          </cell>
          <cell r="R5">
            <v>30.43</v>
          </cell>
          <cell r="S5">
            <v>77.95</v>
          </cell>
        </row>
        <row r="6">
          <cell r="A6">
            <v>10850</v>
          </cell>
          <cell r="B6" t="str">
            <v>30-Jul-2020</v>
          </cell>
          <cell r="D6">
            <v>882</v>
          </cell>
          <cell r="E6">
            <v>-4</v>
          </cell>
          <cell r="F6">
            <v>-0.45146726862302478</v>
          </cell>
          <cell r="G6">
            <v>87</v>
          </cell>
          <cell r="H6">
            <v>0</v>
          </cell>
          <cell r="I6">
            <v>286.39999999999998</v>
          </cell>
          <cell r="K6">
            <v>-60.350000000000023</v>
          </cell>
          <cell r="L6">
            <v>-17.404470079307867</v>
          </cell>
          <cell r="M6">
            <v>10850</v>
          </cell>
          <cell r="N6">
            <v>4079</v>
          </cell>
          <cell r="O6">
            <v>829</v>
          </cell>
          <cell r="P6">
            <v>25.507692307692309</v>
          </cell>
          <cell r="Q6">
            <v>17044</v>
          </cell>
          <cell r="R6">
            <v>31.22</v>
          </cell>
          <cell r="S6">
            <v>27.65</v>
          </cell>
        </row>
        <row r="7">
          <cell r="A7">
            <v>10900</v>
          </cell>
          <cell r="B7" t="str">
            <v>30-Jul-2020</v>
          </cell>
          <cell r="C7">
            <v>8150</v>
          </cell>
          <cell r="D7">
            <v>5616</v>
          </cell>
          <cell r="E7">
            <v>-15</v>
          </cell>
          <cell r="F7">
            <v>-0.26638252530633988</v>
          </cell>
          <cell r="G7">
            <v>3033</v>
          </cell>
          <cell r="H7">
            <v>10.36</v>
          </cell>
          <cell r="I7">
            <v>245.8</v>
          </cell>
          <cell r="J7">
            <v>7850</v>
          </cell>
          <cell r="K7">
            <v>-58</v>
          </cell>
          <cell r="L7">
            <v>-19.091507570770244</v>
          </cell>
          <cell r="M7">
            <v>10900</v>
          </cell>
          <cell r="N7">
            <v>23431</v>
          </cell>
          <cell r="O7">
            <v>724</v>
          </cell>
          <cell r="P7">
            <v>3.18844409213018</v>
          </cell>
          <cell r="Q7">
            <v>81413</v>
          </cell>
          <cell r="R7">
            <v>30.73</v>
          </cell>
          <cell r="S7">
            <v>36.049999999999997</v>
          </cell>
        </row>
        <row r="8">
          <cell r="A8">
            <v>10750</v>
          </cell>
          <cell r="B8" t="str">
            <v>30-Jul-2020</v>
          </cell>
          <cell r="C8">
            <v>9900</v>
          </cell>
          <cell r="D8">
            <v>432</v>
          </cell>
          <cell r="E8">
            <v>-359</v>
          </cell>
          <cell r="F8">
            <v>-45.385587863463968</v>
          </cell>
          <cell r="G8">
            <v>819</v>
          </cell>
          <cell r="H8">
            <v>0</v>
          </cell>
          <cell r="I8">
            <v>381</v>
          </cell>
          <cell r="J8">
            <v>7550</v>
          </cell>
          <cell r="K8">
            <v>-58.149999999999977</v>
          </cell>
          <cell r="L8">
            <v>-13.241489240578384</v>
          </cell>
          <cell r="M8">
            <v>10750</v>
          </cell>
          <cell r="N8">
            <v>3844</v>
          </cell>
          <cell r="O8">
            <v>515</v>
          </cell>
          <cell r="P8">
            <v>15.470111144487834</v>
          </cell>
          <cell r="Q8">
            <v>10253</v>
          </cell>
          <cell r="R8">
            <v>32.42</v>
          </cell>
          <cell r="S8">
            <v>16.899999999999999</v>
          </cell>
        </row>
        <row r="9">
          <cell r="A9">
            <v>10650</v>
          </cell>
          <cell r="B9" t="str">
            <v>30-Jul-2020</v>
          </cell>
          <cell r="C9">
            <v>9300</v>
          </cell>
          <cell r="D9">
            <v>239</v>
          </cell>
          <cell r="E9">
            <v>-76</v>
          </cell>
          <cell r="F9">
            <v>-24.126984126984127</v>
          </cell>
          <cell r="G9">
            <v>149</v>
          </cell>
          <cell r="H9">
            <v>0</v>
          </cell>
          <cell r="I9">
            <v>451.75</v>
          </cell>
          <cell r="J9">
            <v>10900</v>
          </cell>
          <cell r="K9">
            <v>-81.850000000000023</v>
          </cell>
          <cell r="L9">
            <v>-15.339205397301352</v>
          </cell>
          <cell r="M9">
            <v>10650</v>
          </cell>
          <cell r="N9">
            <v>2650</v>
          </cell>
          <cell r="O9">
            <v>513</v>
          </cell>
          <cell r="P9">
            <v>24.00561534861956</v>
          </cell>
          <cell r="Q9">
            <v>6047</v>
          </cell>
          <cell r="R9">
            <v>34.119999999999997</v>
          </cell>
          <cell r="S9">
            <v>10.6</v>
          </cell>
        </row>
        <row r="10">
          <cell r="A10">
            <v>10800</v>
          </cell>
          <cell r="B10" t="str">
            <v>30-Jul-2020</v>
          </cell>
          <cell r="D10">
            <v>11728</v>
          </cell>
          <cell r="E10">
            <v>332</v>
          </cell>
          <cell r="F10">
            <v>2.9133029133029131</v>
          </cell>
          <cell r="G10">
            <v>1629</v>
          </cell>
          <cell r="H10">
            <v>0</v>
          </cell>
          <cell r="I10">
            <v>330.6</v>
          </cell>
          <cell r="K10">
            <v>-63.699999999999989</v>
          </cell>
          <cell r="L10">
            <v>-16.155211767689572</v>
          </cell>
          <cell r="M10">
            <v>10800</v>
          </cell>
          <cell r="N10">
            <v>34629</v>
          </cell>
          <cell r="O10">
            <v>483</v>
          </cell>
          <cell r="P10">
            <v>1.4145141451414514</v>
          </cell>
          <cell r="Q10">
            <v>72616</v>
          </cell>
          <cell r="R10">
            <v>31.86</v>
          </cell>
          <cell r="S10">
            <v>21.6</v>
          </cell>
        </row>
        <row r="11">
          <cell r="A11">
            <v>11300</v>
          </cell>
          <cell r="B11" t="str">
            <v>30-Jul-2020</v>
          </cell>
          <cell r="D11">
            <v>38051</v>
          </cell>
          <cell r="E11">
            <v>7015</v>
          </cell>
          <cell r="F11">
            <v>22.602783863899987</v>
          </cell>
          <cell r="G11">
            <v>127239</v>
          </cell>
          <cell r="H11">
            <v>22.45</v>
          </cell>
          <cell r="I11">
            <v>33.049999999999997</v>
          </cell>
          <cell r="K11">
            <v>-20.950000000000003</v>
          </cell>
          <cell r="L11">
            <v>-38.796296296296298</v>
          </cell>
          <cell r="M11">
            <v>11300</v>
          </cell>
          <cell r="N11">
            <v>3670</v>
          </cell>
          <cell r="O11">
            <v>434</v>
          </cell>
          <cell r="P11">
            <v>13.411619283065512</v>
          </cell>
          <cell r="Q11">
            <v>14677</v>
          </cell>
          <cell r="R11">
            <v>33.85</v>
          </cell>
          <cell r="S11">
            <v>224.55</v>
          </cell>
        </row>
        <row r="12">
          <cell r="A12">
            <v>11400</v>
          </cell>
          <cell r="B12" t="str">
            <v>30-Jul-2020</v>
          </cell>
          <cell r="D12">
            <v>35424</v>
          </cell>
          <cell r="E12">
            <v>6538</v>
          </cell>
          <cell r="F12">
            <v>22.633801841722633</v>
          </cell>
          <cell r="G12">
            <v>88192</v>
          </cell>
          <cell r="H12">
            <v>23.15</v>
          </cell>
          <cell r="I12">
            <v>16.5</v>
          </cell>
          <cell r="K12">
            <v>-12.2</v>
          </cell>
          <cell r="L12">
            <v>-42.508710801393725</v>
          </cell>
          <cell r="M12">
            <v>11400</v>
          </cell>
          <cell r="N12">
            <v>1692</v>
          </cell>
          <cell r="O12">
            <v>251</v>
          </cell>
          <cell r="P12">
            <v>17.418459403192227</v>
          </cell>
          <cell r="Q12">
            <v>3161</v>
          </cell>
          <cell r="R12">
            <v>36.479999999999997</v>
          </cell>
          <cell r="S12">
            <v>306.7</v>
          </cell>
        </row>
        <row r="13">
          <cell r="A13">
            <v>11250</v>
          </cell>
          <cell r="B13" t="str">
            <v>30-Jul-2020</v>
          </cell>
          <cell r="D13">
            <v>14681</v>
          </cell>
          <cell r="E13">
            <v>7889</v>
          </cell>
          <cell r="F13">
            <v>116.15135453474676</v>
          </cell>
          <cell r="G13">
            <v>57300</v>
          </cell>
          <cell r="H13">
            <v>21.9</v>
          </cell>
          <cell r="I13">
            <v>46.1</v>
          </cell>
          <cell r="K13">
            <v>-26.249999999999993</v>
          </cell>
          <cell r="L13">
            <v>-36.281962681409809</v>
          </cell>
          <cell r="M13">
            <v>11250</v>
          </cell>
          <cell r="N13">
            <v>954</v>
          </cell>
          <cell r="O13">
            <v>159</v>
          </cell>
          <cell r="P13">
            <v>20</v>
          </cell>
          <cell r="Q13">
            <v>8750</v>
          </cell>
          <cell r="R13">
            <v>32.96</v>
          </cell>
          <cell r="S13">
            <v>187</v>
          </cell>
        </row>
        <row r="14">
          <cell r="A14">
            <v>7300</v>
          </cell>
          <cell r="B14" t="str">
            <v>30-Jul-2020</v>
          </cell>
          <cell r="D14">
            <v>127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7300</v>
          </cell>
          <cell r="N14">
            <v>2223</v>
          </cell>
          <cell r="O14">
            <v>145</v>
          </cell>
          <cell r="P14">
            <v>6.9778633301251203</v>
          </cell>
          <cell r="Q14">
            <v>390</v>
          </cell>
          <cell r="R14">
            <v>150.99</v>
          </cell>
          <cell r="S14">
            <v>0.35</v>
          </cell>
        </row>
        <row r="15">
          <cell r="A15">
            <v>10050</v>
          </cell>
          <cell r="B15" t="str">
            <v>30-Jul-2020</v>
          </cell>
          <cell r="D15">
            <v>47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1034</v>
          </cell>
          <cell r="K15">
            <v>13.899999999999975</v>
          </cell>
          <cell r="L15">
            <v>1.3626115086756181</v>
          </cell>
          <cell r="M15">
            <v>10050</v>
          </cell>
          <cell r="N15">
            <v>633</v>
          </cell>
          <cell r="O15">
            <v>91</v>
          </cell>
          <cell r="P15">
            <v>16.789667896678967</v>
          </cell>
          <cell r="Q15">
            <v>412</v>
          </cell>
          <cell r="R15">
            <v>51.71</v>
          </cell>
          <cell r="S15">
            <v>2.2999999999999998</v>
          </cell>
        </row>
        <row r="16">
          <cell r="A16">
            <v>9100</v>
          </cell>
          <cell r="B16" t="str">
            <v>30-Jul-2020</v>
          </cell>
          <cell r="C16">
            <v>8250</v>
          </cell>
          <cell r="D16">
            <v>299</v>
          </cell>
          <cell r="E16">
            <v>0</v>
          </cell>
          <cell r="F16">
            <v>0</v>
          </cell>
          <cell r="G16">
            <v>4</v>
          </cell>
          <cell r="H16">
            <v>0</v>
          </cell>
          <cell r="I16">
            <v>1993</v>
          </cell>
          <cell r="J16">
            <v>7700</v>
          </cell>
          <cell r="K16">
            <v>-81.349999999999909</v>
          </cell>
          <cell r="L16">
            <v>-3.921710415310816</v>
          </cell>
          <cell r="M16">
            <v>9100</v>
          </cell>
          <cell r="N16">
            <v>4783</v>
          </cell>
          <cell r="O16">
            <v>47</v>
          </cell>
          <cell r="P16">
            <v>0.9923986486486488</v>
          </cell>
          <cell r="Q16">
            <v>620</v>
          </cell>
          <cell r="R16">
            <v>83.4</v>
          </cell>
          <cell r="S16">
            <v>0.9</v>
          </cell>
        </row>
        <row r="17">
          <cell r="A17">
            <v>11350</v>
          </cell>
          <cell r="B17" t="str">
            <v>30-Jul-2020</v>
          </cell>
          <cell r="D17">
            <v>7496</v>
          </cell>
          <cell r="E17">
            <v>2123</v>
          </cell>
          <cell r="F17">
            <v>39.512376698306348</v>
          </cell>
          <cell r="G17">
            <v>34519</v>
          </cell>
          <cell r="H17">
            <v>22.72</v>
          </cell>
          <cell r="I17">
            <v>23.55</v>
          </cell>
          <cell r="K17">
            <v>-15.999999999999996</v>
          </cell>
          <cell r="L17">
            <v>-40.455120101137794</v>
          </cell>
          <cell r="M17">
            <v>11350</v>
          </cell>
          <cell r="N17">
            <v>324</v>
          </cell>
          <cell r="O17">
            <v>42</v>
          </cell>
          <cell r="P17">
            <v>14.893617021276595</v>
          </cell>
          <cell r="Q17">
            <v>323</v>
          </cell>
          <cell r="R17">
            <v>37.49</v>
          </cell>
          <cell r="S17">
            <v>258.60000000000002</v>
          </cell>
        </row>
        <row r="18">
          <cell r="A18">
            <v>9800</v>
          </cell>
          <cell r="B18" t="str">
            <v>30-Jul-2020</v>
          </cell>
          <cell r="D18">
            <v>1455</v>
          </cell>
          <cell r="E18">
            <v>-2</v>
          </cell>
          <cell r="F18">
            <v>-0.13726835964310227</v>
          </cell>
          <cell r="G18">
            <v>11</v>
          </cell>
          <cell r="H18">
            <v>0</v>
          </cell>
          <cell r="I18">
            <v>1311.4</v>
          </cell>
          <cell r="K18">
            <v>-60.549999999999955</v>
          </cell>
          <cell r="L18">
            <v>-4.4134261452676817</v>
          </cell>
          <cell r="M18">
            <v>9800</v>
          </cell>
          <cell r="N18">
            <v>18975</v>
          </cell>
          <cell r="O18">
            <v>34</v>
          </cell>
          <cell r="P18">
            <v>0.17950477799482603</v>
          </cell>
          <cell r="Q18">
            <v>3873</v>
          </cell>
          <cell r="R18">
            <v>59.23</v>
          </cell>
          <cell r="S18">
            <v>1.5</v>
          </cell>
        </row>
        <row r="19">
          <cell r="A19">
            <v>10250</v>
          </cell>
          <cell r="B19" t="str">
            <v>30-Jul-2020</v>
          </cell>
          <cell r="D19">
            <v>149</v>
          </cell>
          <cell r="E19">
            <v>-1</v>
          </cell>
          <cell r="F19">
            <v>-0.66666666666666663</v>
          </cell>
          <cell r="G19">
            <v>6</v>
          </cell>
          <cell r="H19">
            <v>0</v>
          </cell>
          <cell r="I19">
            <v>871</v>
          </cell>
          <cell r="K19">
            <v>-51.5</v>
          </cell>
          <cell r="L19">
            <v>-5.5826558265582662</v>
          </cell>
          <cell r="M19">
            <v>10250</v>
          </cell>
          <cell r="N19">
            <v>628</v>
          </cell>
          <cell r="O19">
            <v>31</v>
          </cell>
          <cell r="P19">
            <v>5.1926298157453941</v>
          </cell>
          <cell r="Q19">
            <v>513</v>
          </cell>
          <cell r="R19">
            <v>44.87</v>
          </cell>
          <cell r="S19">
            <v>3.25</v>
          </cell>
        </row>
        <row r="20">
          <cell r="A20">
            <v>9250</v>
          </cell>
          <cell r="B20" t="str">
            <v>30-Jul-2020</v>
          </cell>
          <cell r="C20">
            <v>8450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8800</v>
          </cell>
          <cell r="K20">
            <v>0</v>
          </cell>
          <cell r="L20">
            <v>0</v>
          </cell>
          <cell r="M20">
            <v>9250</v>
          </cell>
          <cell r="N20">
            <v>68</v>
          </cell>
          <cell r="O20">
            <v>22</v>
          </cell>
          <cell r="P20">
            <v>47.826086956521742</v>
          </cell>
          <cell r="Q20">
            <v>24</v>
          </cell>
          <cell r="R20">
            <v>81.69</v>
          </cell>
          <cell r="S20">
            <v>1.5</v>
          </cell>
        </row>
        <row r="21">
          <cell r="A21">
            <v>8150</v>
          </cell>
          <cell r="B21" t="str">
            <v>30-Jul-2020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8150</v>
          </cell>
          <cell r="N21">
            <v>30</v>
          </cell>
          <cell r="O21">
            <v>21</v>
          </cell>
          <cell r="P21">
            <v>233.33333333333337</v>
          </cell>
          <cell r="Q21">
            <v>22</v>
          </cell>
          <cell r="R21">
            <v>127.24</v>
          </cell>
          <cell r="S21">
            <v>1.1499999999999999</v>
          </cell>
        </row>
        <row r="22">
          <cell r="A22">
            <v>8850</v>
          </cell>
          <cell r="B22" t="str">
            <v>30-Jul-2020</v>
          </cell>
          <cell r="C22">
            <v>9100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10150</v>
          </cell>
          <cell r="K22">
            <v>0</v>
          </cell>
          <cell r="L22">
            <v>0</v>
          </cell>
          <cell r="M22">
            <v>8850</v>
          </cell>
          <cell r="N22">
            <v>62</v>
          </cell>
          <cell r="O22">
            <v>19</v>
          </cell>
          <cell r="P22">
            <v>44.186046511627907</v>
          </cell>
          <cell r="Q22">
            <v>24</v>
          </cell>
          <cell r="R22">
            <v>95.31</v>
          </cell>
          <cell r="S22">
            <v>1.05</v>
          </cell>
        </row>
        <row r="23">
          <cell r="A23">
            <v>9200</v>
          </cell>
          <cell r="B23" t="str">
            <v>30-Jul-2020</v>
          </cell>
          <cell r="C23">
            <v>8350</v>
          </cell>
          <cell r="D23">
            <v>290</v>
          </cell>
          <cell r="E23">
            <v>-1</v>
          </cell>
          <cell r="F23">
            <v>-0.3436426116838488</v>
          </cell>
          <cell r="G23">
            <v>3</v>
          </cell>
          <cell r="H23">
            <v>0</v>
          </cell>
          <cell r="I23">
            <v>1918.15</v>
          </cell>
          <cell r="J23">
            <v>7750</v>
          </cell>
          <cell r="K23">
            <v>-53.949999999999818</v>
          </cell>
          <cell r="L23">
            <v>-2.7356624917600438</v>
          </cell>
          <cell r="M23">
            <v>9200</v>
          </cell>
          <cell r="N23">
            <v>6188</v>
          </cell>
          <cell r="O23">
            <v>13</v>
          </cell>
          <cell r="P23">
            <v>0.21052631578947367</v>
          </cell>
          <cell r="Q23">
            <v>690</v>
          </cell>
          <cell r="R23">
            <v>79.739999999999995</v>
          </cell>
          <cell r="S23">
            <v>0.95</v>
          </cell>
        </row>
        <row r="24">
          <cell r="A24">
            <v>9600</v>
          </cell>
          <cell r="B24" t="str">
            <v>30-Jul-2020</v>
          </cell>
          <cell r="D24">
            <v>896</v>
          </cell>
          <cell r="E24">
            <v>-21</v>
          </cell>
          <cell r="F24">
            <v>-2.2900763358778624</v>
          </cell>
          <cell r="G24">
            <v>45</v>
          </cell>
          <cell r="H24">
            <v>0</v>
          </cell>
          <cell r="I24">
            <v>1508.55</v>
          </cell>
          <cell r="K24">
            <v>-71.350000000000136</v>
          </cell>
          <cell r="L24">
            <v>-4.516108614469279</v>
          </cell>
          <cell r="M24">
            <v>9600</v>
          </cell>
          <cell r="N24">
            <v>6862</v>
          </cell>
          <cell r="O24">
            <v>12</v>
          </cell>
          <cell r="P24">
            <v>0.17518248175182485</v>
          </cell>
          <cell r="Q24">
            <v>1189</v>
          </cell>
          <cell r="R24">
            <v>65.48</v>
          </cell>
          <cell r="S24">
            <v>1.1499999999999999</v>
          </cell>
        </row>
        <row r="25">
          <cell r="A25">
            <v>7650</v>
          </cell>
          <cell r="B25" t="str">
            <v>30-Jul-2020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9400</v>
          </cell>
          <cell r="K25">
            <v>0</v>
          </cell>
          <cell r="L25">
            <v>0</v>
          </cell>
          <cell r="M25">
            <v>7650</v>
          </cell>
          <cell r="N25">
            <v>51</v>
          </cell>
          <cell r="O25">
            <v>7</v>
          </cell>
          <cell r="P25">
            <v>15.909090909090908</v>
          </cell>
          <cell r="Q25">
            <v>7</v>
          </cell>
          <cell r="R25">
            <v>122.82</v>
          </cell>
          <cell r="S25">
            <v>0.1</v>
          </cell>
        </row>
        <row r="26">
          <cell r="A26">
            <v>7700</v>
          </cell>
          <cell r="B26" t="str">
            <v>30-Jul-2020</v>
          </cell>
          <cell r="D26">
            <v>2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7700</v>
          </cell>
          <cell r="N26">
            <v>322</v>
          </cell>
          <cell r="O26">
            <v>5</v>
          </cell>
          <cell r="P26">
            <v>1.5772870662460567</v>
          </cell>
          <cell r="Q26">
            <v>9</v>
          </cell>
          <cell r="R26">
            <v>133.09</v>
          </cell>
          <cell r="S26">
            <v>0.4</v>
          </cell>
        </row>
        <row r="27">
          <cell r="A27">
            <v>7800</v>
          </cell>
          <cell r="B27" t="str">
            <v>30-Jul-2020</v>
          </cell>
          <cell r="C27">
            <v>8000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8950</v>
          </cell>
          <cell r="K27">
            <v>0</v>
          </cell>
          <cell r="L27">
            <v>0</v>
          </cell>
          <cell r="M27">
            <v>7800</v>
          </cell>
          <cell r="N27">
            <v>400</v>
          </cell>
          <cell r="O27">
            <v>4</v>
          </cell>
          <cell r="P27">
            <v>1.0101010101010102</v>
          </cell>
          <cell r="Q27">
            <v>6</v>
          </cell>
          <cell r="R27">
            <v>140.16</v>
          </cell>
          <cell r="S27">
            <v>0.9</v>
          </cell>
        </row>
        <row r="28">
          <cell r="A28">
            <v>8900</v>
          </cell>
          <cell r="B28" t="str">
            <v>30-Jul-2020</v>
          </cell>
          <cell r="D28">
            <v>18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8900</v>
          </cell>
          <cell r="N28">
            <v>499</v>
          </cell>
          <cell r="O28">
            <v>2</v>
          </cell>
          <cell r="P28">
            <v>0.4024144869215292</v>
          </cell>
          <cell r="Q28">
            <v>34</v>
          </cell>
          <cell r="R28">
            <v>90.04</v>
          </cell>
          <cell r="S28">
            <v>0.85</v>
          </cell>
        </row>
        <row r="29">
          <cell r="A29">
            <v>8300</v>
          </cell>
          <cell r="B29" t="str">
            <v>30-Jul-2020</v>
          </cell>
          <cell r="C29">
            <v>11400</v>
          </cell>
          <cell r="D29">
            <v>94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  <cell r="I29">
            <v>2808.2</v>
          </cell>
          <cell r="J29">
            <v>8400</v>
          </cell>
          <cell r="K29">
            <v>23</v>
          </cell>
          <cell r="L29">
            <v>0.82579347982191587</v>
          </cell>
          <cell r="M29">
            <v>8300</v>
          </cell>
          <cell r="N29">
            <v>127</v>
          </cell>
          <cell r="O29">
            <v>2</v>
          </cell>
          <cell r="P29">
            <v>1.6</v>
          </cell>
          <cell r="Q29">
            <v>19</v>
          </cell>
          <cell r="R29">
            <v>107.72</v>
          </cell>
          <cell r="S29">
            <v>0.4</v>
          </cell>
        </row>
        <row r="30">
          <cell r="A30">
            <v>11450</v>
          </cell>
          <cell r="B30" t="str">
            <v>30-Jul-2020</v>
          </cell>
          <cell r="C30">
            <v>10650</v>
          </cell>
          <cell r="D30">
            <v>4848</v>
          </cell>
          <cell r="E30">
            <v>-431</v>
          </cell>
          <cell r="F30">
            <v>-8.1644250805076712</v>
          </cell>
          <cell r="G30">
            <v>19756</v>
          </cell>
          <cell r="H30">
            <v>23.75</v>
          </cell>
          <cell r="I30">
            <v>11.65</v>
          </cell>
          <cell r="J30">
            <v>11200</v>
          </cell>
          <cell r="K30">
            <v>-9.2499999999999982</v>
          </cell>
          <cell r="L30">
            <v>-44.25837320574162</v>
          </cell>
          <cell r="M30">
            <v>11450</v>
          </cell>
          <cell r="N30">
            <v>56</v>
          </cell>
          <cell r="O30">
            <v>2</v>
          </cell>
          <cell r="P30">
            <v>3.7037037037037042</v>
          </cell>
          <cell r="Q30">
            <v>58</v>
          </cell>
          <cell r="R30">
            <v>39.74</v>
          </cell>
          <cell r="S30">
            <v>352.05</v>
          </cell>
        </row>
        <row r="31">
          <cell r="A31">
            <v>11650</v>
          </cell>
          <cell r="B31" t="str">
            <v>30-Jul-2020</v>
          </cell>
          <cell r="D31">
            <v>2906</v>
          </cell>
          <cell r="E31">
            <v>-869</v>
          </cell>
          <cell r="F31">
            <v>-23.019867549668874</v>
          </cell>
          <cell r="G31">
            <v>5827</v>
          </cell>
          <cell r="H31">
            <v>27.41</v>
          </cell>
          <cell r="I31">
            <v>3.8</v>
          </cell>
          <cell r="K31">
            <v>-1.4500000000000002</v>
          </cell>
          <cell r="L31">
            <v>-27.61904761904762</v>
          </cell>
          <cell r="M31">
            <v>11650</v>
          </cell>
          <cell r="N31">
            <v>19</v>
          </cell>
          <cell r="O31">
            <v>2</v>
          </cell>
          <cell r="P31">
            <v>11.764705882352942</v>
          </cell>
          <cell r="Q31">
            <v>4</v>
          </cell>
          <cell r="R31">
            <v>0</v>
          </cell>
          <cell r="S31">
            <v>496.25</v>
          </cell>
        </row>
        <row r="32">
          <cell r="A32">
            <v>8950</v>
          </cell>
          <cell r="B32" t="str">
            <v>30-Jul-2020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8950</v>
          </cell>
          <cell r="N32">
            <v>19</v>
          </cell>
          <cell r="O32">
            <v>1</v>
          </cell>
          <cell r="P32">
            <v>5.5555555555555554</v>
          </cell>
          <cell r="Q32">
            <v>10</v>
          </cell>
          <cell r="R32">
            <v>85.37</v>
          </cell>
          <cell r="S32">
            <v>0.55000000000000004</v>
          </cell>
        </row>
        <row r="33">
          <cell r="A33">
            <v>11700</v>
          </cell>
          <cell r="B33" t="str">
            <v>30-Jul-2020</v>
          </cell>
          <cell r="D33">
            <v>22998</v>
          </cell>
          <cell r="E33">
            <v>6920</v>
          </cell>
          <cell r="F33">
            <v>43.04017912675706</v>
          </cell>
          <cell r="G33">
            <v>37395</v>
          </cell>
          <cell r="H33">
            <v>28.73</v>
          </cell>
          <cell r="I33">
            <v>3.15</v>
          </cell>
          <cell r="K33">
            <v>-0.75</v>
          </cell>
          <cell r="L33">
            <v>-19.230769230769234</v>
          </cell>
          <cell r="M33">
            <v>11700</v>
          </cell>
          <cell r="N33">
            <v>697</v>
          </cell>
          <cell r="O33">
            <v>0</v>
          </cell>
          <cell r="P33">
            <v>0</v>
          </cell>
          <cell r="Q33">
            <v>13</v>
          </cell>
          <cell r="R33">
            <v>48.43</v>
          </cell>
          <cell r="S33">
            <v>599.45000000000005</v>
          </cell>
        </row>
        <row r="34">
          <cell r="A34">
            <v>8600</v>
          </cell>
          <cell r="B34" t="str">
            <v>30-Jul-2020</v>
          </cell>
          <cell r="D34">
            <v>61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8600</v>
          </cell>
          <cell r="N34">
            <v>409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A35">
            <v>9750</v>
          </cell>
          <cell r="B35" t="str">
            <v>30-Jul-2020</v>
          </cell>
          <cell r="D35">
            <v>8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9750</v>
          </cell>
          <cell r="N35">
            <v>208</v>
          </cell>
          <cell r="O35">
            <v>0</v>
          </cell>
          <cell r="P35">
            <v>0</v>
          </cell>
          <cell r="Q35">
            <v>45</v>
          </cell>
          <cell r="R35">
            <v>61.1</v>
          </cell>
          <cell r="S35">
            <v>1.6</v>
          </cell>
        </row>
        <row r="36">
          <cell r="A36">
            <v>9350</v>
          </cell>
          <cell r="B36" t="str">
            <v>30-Jul-2020</v>
          </cell>
          <cell r="C36">
            <v>7850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7500</v>
          </cell>
          <cell r="K36">
            <v>0</v>
          </cell>
          <cell r="L36">
            <v>0</v>
          </cell>
          <cell r="M36">
            <v>9350</v>
          </cell>
          <cell r="N36">
            <v>185</v>
          </cell>
          <cell r="O36">
            <v>0</v>
          </cell>
          <cell r="P36">
            <v>0</v>
          </cell>
          <cell r="Q36">
            <v>105</v>
          </cell>
          <cell r="R36">
            <v>76.180000000000007</v>
          </cell>
          <cell r="S36">
            <v>1.3</v>
          </cell>
        </row>
        <row r="37">
          <cell r="A37">
            <v>8400</v>
          </cell>
          <cell r="B37" t="str">
            <v>30-Jul-2020</v>
          </cell>
          <cell r="C37">
            <v>9750</v>
          </cell>
          <cell r="D37">
            <v>60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8850</v>
          </cell>
          <cell r="K37">
            <v>0</v>
          </cell>
          <cell r="L37">
            <v>0</v>
          </cell>
          <cell r="M37">
            <v>8400</v>
          </cell>
          <cell r="N37">
            <v>175</v>
          </cell>
          <cell r="O37">
            <v>0</v>
          </cell>
          <cell r="P37">
            <v>0</v>
          </cell>
          <cell r="Q37">
            <v>10</v>
          </cell>
          <cell r="R37">
            <v>98.93</v>
          </cell>
          <cell r="S37">
            <v>0.2</v>
          </cell>
        </row>
        <row r="38">
          <cell r="A38">
            <v>8200</v>
          </cell>
          <cell r="B38" t="str">
            <v>30-Jul-2020</v>
          </cell>
          <cell r="D38">
            <v>15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8200</v>
          </cell>
          <cell r="N38">
            <v>111</v>
          </cell>
          <cell r="O38">
            <v>0</v>
          </cell>
          <cell r="P38">
            <v>0</v>
          </cell>
          <cell r="Q38">
            <v>8</v>
          </cell>
          <cell r="R38">
            <v>111.84</v>
          </cell>
          <cell r="S38">
            <v>0.35</v>
          </cell>
        </row>
        <row r="39">
          <cell r="A39">
            <v>11800</v>
          </cell>
          <cell r="B39" t="str">
            <v>30-Jul-2020</v>
          </cell>
          <cell r="D39">
            <v>13671</v>
          </cell>
          <cell r="E39">
            <v>199</v>
          </cell>
          <cell r="F39">
            <v>1.4771377672209025</v>
          </cell>
          <cell r="G39">
            <v>20484</v>
          </cell>
          <cell r="H39">
            <v>31.32</v>
          </cell>
          <cell r="I39">
            <v>2.4500000000000002</v>
          </cell>
          <cell r="K39">
            <v>-4.9999999999999822E-2</v>
          </cell>
          <cell r="L39">
            <v>-1.9999999999999929</v>
          </cell>
          <cell r="M39">
            <v>11800</v>
          </cell>
          <cell r="N39">
            <v>98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A40">
            <v>9650</v>
          </cell>
          <cell r="B40" t="str">
            <v>30-Jul-2020</v>
          </cell>
          <cell r="C40">
            <v>11050</v>
          </cell>
          <cell r="D40">
            <v>9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8750</v>
          </cell>
          <cell r="K40">
            <v>0</v>
          </cell>
          <cell r="L40">
            <v>0</v>
          </cell>
          <cell r="M40">
            <v>9650</v>
          </cell>
          <cell r="N40">
            <v>73</v>
          </cell>
          <cell r="O40">
            <v>0</v>
          </cell>
          <cell r="P40">
            <v>0</v>
          </cell>
          <cell r="Q40">
            <v>3</v>
          </cell>
          <cell r="R40">
            <v>60.36</v>
          </cell>
          <cell r="S40">
            <v>0.8</v>
          </cell>
        </row>
        <row r="41">
          <cell r="A41">
            <v>9050</v>
          </cell>
          <cell r="B41" t="str">
            <v>30-Jul-2020</v>
          </cell>
          <cell r="C41">
            <v>7550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8900</v>
          </cell>
          <cell r="K41">
            <v>0</v>
          </cell>
          <cell r="L41">
            <v>0</v>
          </cell>
          <cell r="M41">
            <v>9050</v>
          </cell>
          <cell r="N41">
            <v>70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9450</v>
          </cell>
          <cell r="B42" t="str">
            <v>30-Jul-2020</v>
          </cell>
          <cell r="C42">
            <v>10050</v>
          </cell>
          <cell r="D42">
            <v>55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10550</v>
          </cell>
          <cell r="K42">
            <v>0</v>
          </cell>
          <cell r="L42">
            <v>0</v>
          </cell>
          <cell r="M42">
            <v>9450</v>
          </cell>
          <cell r="N42">
            <v>61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>
            <v>12400</v>
          </cell>
          <cell r="B43" t="str">
            <v>30-Jul-2020</v>
          </cell>
          <cell r="D43">
            <v>536</v>
          </cell>
          <cell r="E43">
            <v>-18</v>
          </cell>
          <cell r="F43">
            <v>-3.2490974729241877</v>
          </cell>
          <cell r="G43">
            <v>352</v>
          </cell>
          <cell r="H43">
            <v>46.33</v>
          </cell>
          <cell r="I43">
            <v>0.8</v>
          </cell>
          <cell r="K43">
            <v>-0.25</v>
          </cell>
          <cell r="L43">
            <v>-23.809523809523807</v>
          </cell>
          <cell r="M43">
            <v>12400</v>
          </cell>
          <cell r="N43">
            <v>56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>
            <v>12200</v>
          </cell>
          <cell r="B44" t="str">
            <v>30-Jul-2020</v>
          </cell>
          <cell r="D44">
            <v>1348</v>
          </cell>
          <cell r="E44">
            <v>168</v>
          </cell>
          <cell r="F44">
            <v>14.23728813559322</v>
          </cell>
          <cell r="G44">
            <v>674</v>
          </cell>
          <cell r="H44">
            <v>41.84</v>
          </cell>
          <cell r="I44">
            <v>1.1000000000000001</v>
          </cell>
          <cell r="K44">
            <v>-9.9999999999999881E-2</v>
          </cell>
          <cell r="L44">
            <v>-8.3333333333333233</v>
          </cell>
          <cell r="M44">
            <v>12200</v>
          </cell>
          <cell r="N44">
            <v>42</v>
          </cell>
          <cell r="O44">
            <v>0</v>
          </cell>
          <cell r="P44">
            <v>0</v>
          </cell>
          <cell r="Q44">
            <v>1</v>
          </cell>
          <cell r="R44">
            <v>0</v>
          </cell>
          <cell r="S44">
            <v>1047.5</v>
          </cell>
        </row>
        <row r="45">
          <cell r="A45">
            <v>12500</v>
          </cell>
          <cell r="B45" t="str">
            <v>30-Jul-2020</v>
          </cell>
          <cell r="D45">
            <v>4076</v>
          </cell>
          <cell r="E45">
            <v>215</v>
          </cell>
          <cell r="F45">
            <v>5.5685055685055689</v>
          </cell>
          <cell r="G45">
            <v>1140</v>
          </cell>
          <cell r="H45">
            <v>49.7</v>
          </cell>
          <cell r="I45">
            <v>0.75</v>
          </cell>
          <cell r="K45">
            <v>-0.25</v>
          </cell>
          <cell r="L45">
            <v>-25</v>
          </cell>
          <cell r="M45">
            <v>12500</v>
          </cell>
          <cell r="N45">
            <v>21</v>
          </cell>
          <cell r="O45">
            <v>0</v>
          </cell>
          <cell r="P45">
            <v>0</v>
          </cell>
          <cell r="Q45">
            <v>2</v>
          </cell>
          <cell r="R45">
            <v>0</v>
          </cell>
          <cell r="S45">
            <v>1359.5</v>
          </cell>
        </row>
        <row r="46">
          <cell r="A46">
            <v>7900</v>
          </cell>
          <cell r="B46" t="str">
            <v>30-Jul-2020</v>
          </cell>
          <cell r="C46">
            <v>8750</v>
          </cell>
          <cell r="D46">
            <v>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9200</v>
          </cell>
          <cell r="K46">
            <v>0</v>
          </cell>
          <cell r="L46">
            <v>0</v>
          </cell>
          <cell r="M46">
            <v>7900</v>
          </cell>
          <cell r="N46">
            <v>15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>
            <v>12300</v>
          </cell>
          <cell r="B47" t="str">
            <v>30-Jul-2020</v>
          </cell>
          <cell r="D47">
            <v>1832</v>
          </cell>
          <cell r="E47">
            <v>28</v>
          </cell>
          <cell r="F47">
            <v>1.5521064301552103</v>
          </cell>
          <cell r="G47">
            <v>1118</v>
          </cell>
          <cell r="H47">
            <v>43.82</v>
          </cell>
          <cell r="I47">
            <v>0.95</v>
          </cell>
          <cell r="K47">
            <v>-0.10000000000000007</v>
          </cell>
          <cell r="L47">
            <v>-9.5238095238095308</v>
          </cell>
          <cell r="M47">
            <v>12300</v>
          </cell>
          <cell r="N47">
            <v>11</v>
          </cell>
          <cell r="O47">
            <v>0</v>
          </cell>
          <cell r="P47">
            <v>0</v>
          </cell>
          <cell r="Q47">
            <v>1</v>
          </cell>
          <cell r="R47">
            <v>0</v>
          </cell>
          <cell r="S47">
            <v>1184.1500000000001</v>
          </cell>
        </row>
        <row r="48">
          <cell r="A48">
            <v>9150</v>
          </cell>
          <cell r="B48" t="str">
            <v>30-Jul-2020</v>
          </cell>
          <cell r="D48">
            <v>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9150</v>
          </cell>
          <cell r="N48">
            <v>10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A49">
            <v>8050</v>
          </cell>
          <cell r="B49" t="str">
            <v>30-Jul-2020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8050</v>
          </cell>
          <cell r="N49">
            <v>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8350</v>
          </cell>
          <cell r="B50" t="str">
            <v>30-Jul-2020</v>
          </cell>
          <cell r="C50">
            <v>9550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9850</v>
          </cell>
          <cell r="K50">
            <v>0</v>
          </cell>
          <cell r="L50">
            <v>0</v>
          </cell>
          <cell r="M50">
            <v>8350</v>
          </cell>
          <cell r="N50">
            <v>8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11750</v>
          </cell>
          <cell r="B51" t="str">
            <v>30-Jul-2020</v>
          </cell>
          <cell r="D51">
            <v>1862</v>
          </cell>
          <cell r="E51">
            <v>7</v>
          </cell>
          <cell r="F51">
            <v>0.37735849056603776</v>
          </cell>
          <cell r="G51">
            <v>2439</v>
          </cell>
          <cell r="H51">
            <v>30.1</v>
          </cell>
          <cell r="I51">
            <v>2.8</v>
          </cell>
          <cell r="K51">
            <v>-0.35000000000000009</v>
          </cell>
          <cell r="L51">
            <v>-11.111111111111114</v>
          </cell>
          <cell r="M51">
            <v>11750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>
            <v>7400</v>
          </cell>
          <cell r="B52" t="str">
            <v>30-Jul-2020</v>
          </cell>
          <cell r="C52">
            <v>10200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10600</v>
          </cell>
          <cell r="K52">
            <v>0</v>
          </cell>
          <cell r="L52">
            <v>0</v>
          </cell>
          <cell r="M52">
            <v>7400</v>
          </cell>
          <cell r="N52">
            <v>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12150</v>
          </cell>
          <cell r="B53" t="str">
            <v>30-Jul-2020</v>
          </cell>
          <cell r="D53">
            <v>168</v>
          </cell>
          <cell r="E53">
            <v>12</v>
          </cell>
          <cell r="F53">
            <v>7.6923076923076925</v>
          </cell>
          <cell r="G53">
            <v>29</v>
          </cell>
          <cell r="H53">
            <v>40.409999999999997</v>
          </cell>
          <cell r="I53">
            <v>1.2</v>
          </cell>
          <cell r="K53">
            <v>-0.19999999999999996</v>
          </cell>
          <cell r="L53">
            <v>-14.285714285714285</v>
          </cell>
          <cell r="M53">
            <v>12150</v>
          </cell>
          <cell r="N53">
            <v>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A54">
            <v>8250</v>
          </cell>
          <cell r="B54" t="str">
            <v>30-Jul-2020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8250</v>
          </cell>
          <cell r="N54">
            <v>1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>
            <v>8650</v>
          </cell>
          <cell r="B55" t="str">
            <v>30-Jul-2020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8650</v>
          </cell>
          <cell r="N55">
            <v>1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11950</v>
          </cell>
          <cell r="B56" t="str">
            <v>30-Jul-2020</v>
          </cell>
          <cell r="C56">
            <v>7700</v>
          </cell>
          <cell r="D56">
            <v>781</v>
          </cell>
          <cell r="E56">
            <v>-15</v>
          </cell>
          <cell r="F56">
            <v>-1.8844221105527641</v>
          </cell>
          <cell r="G56">
            <v>371</v>
          </cell>
          <cell r="H56">
            <v>35.22</v>
          </cell>
          <cell r="I56">
            <v>1.75</v>
          </cell>
          <cell r="J56">
            <v>7400</v>
          </cell>
          <cell r="K56">
            <v>0</v>
          </cell>
          <cell r="L56">
            <v>0</v>
          </cell>
          <cell r="M56">
            <v>11950</v>
          </cell>
          <cell r="N56">
            <v>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12050</v>
          </cell>
          <cell r="B57" t="str">
            <v>30-Jul-2020</v>
          </cell>
          <cell r="C57">
            <v>10300</v>
          </cell>
          <cell r="D57">
            <v>203</v>
          </cell>
          <cell r="E57">
            <v>-21</v>
          </cell>
          <cell r="F57">
            <v>-9.375</v>
          </cell>
          <cell r="G57">
            <v>85</v>
          </cell>
          <cell r="H57">
            <v>37.96</v>
          </cell>
          <cell r="I57">
            <v>1.4</v>
          </cell>
          <cell r="J57">
            <v>11500</v>
          </cell>
          <cell r="K57">
            <v>-0.20000000000000015</v>
          </cell>
          <cell r="L57">
            <v>-12.500000000000011</v>
          </cell>
          <cell r="M57">
            <v>12050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>
            <v>12700</v>
          </cell>
          <cell r="B58" t="str">
            <v>30-Jul-2020</v>
          </cell>
          <cell r="C58">
            <v>10800</v>
          </cell>
          <cell r="D58">
            <v>60</v>
          </cell>
          <cell r="E58">
            <v>56</v>
          </cell>
          <cell r="F58">
            <v>1400</v>
          </cell>
          <cell r="G58">
            <v>124</v>
          </cell>
          <cell r="H58">
            <v>54.55</v>
          </cell>
          <cell r="I58">
            <v>0.7</v>
          </cell>
          <cell r="J58">
            <v>11400</v>
          </cell>
          <cell r="K58">
            <v>-0.20000000000000007</v>
          </cell>
          <cell r="L58">
            <v>-22.222222222222229</v>
          </cell>
          <cell r="M58">
            <v>12700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>
            <v>11850</v>
          </cell>
          <cell r="B59" t="str">
            <v>30-Jul-2020</v>
          </cell>
          <cell r="D59">
            <v>2255</v>
          </cell>
          <cell r="E59">
            <v>45</v>
          </cell>
          <cell r="F59">
            <v>2.0361990950226243</v>
          </cell>
          <cell r="G59">
            <v>699</v>
          </cell>
          <cell r="H59">
            <v>32.69</v>
          </cell>
          <cell r="I59">
            <v>2.2000000000000002</v>
          </cell>
          <cell r="K59">
            <v>-4.9999999999999822E-2</v>
          </cell>
          <cell r="L59">
            <v>-2.2222222222222143</v>
          </cell>
          <cell r="M59">
            <v>11850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>
            <v>12600</v>
          </cell>
          <cell r="B60" t="str">
            <v>30-Jul-2020</v>
          </cell>
          <cell r="D60">
            <v>15</v>
          </cell>
          <cell r="E60">
            <v>7</v>
          </cell>
          <cell r="F60">
            <v>87.5</v>
          </cell>
          <cell r="G60">
            <v>37</v>
          </cell>
          <cell r="H60">
            <v>52.01</v>
          </cell>
          <cell r="I60">
            <v>0.75</v>
          </cell>
          <cell r="K60">
            <v>-0.15000000000000002</v>
          </cell>
          <cell r="L60">
            <v>-16.666666666666668</v>
          </cell>
          <cell r="M60">
            <v>12600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A61">
            <v>12550</v>
          </cell>
          <cell r="B61" t="str">
            <v>30-Jul-2020</v>
          </cell>
          <cell r="C61">
            <v>8600</v>
          </cell>
          <cell r="D61">
            <v>25</v>
          </cell>
          <cell r="E61">
            <v>4</v>
          </cell>
          <cell r="F61">
            <v>19.047619047619047</v>
          </cell>
          <cell r="G61">
            <v>4</v>
          </cell>
          <cell r="H61">
            <v>51.53</v>
          </cell>
          <cell r="I61">
            <v>0.9</v>
          </cell>
          <cell r="J61">
            <v>10750</v>
          </cell>
          <cell r="K61">
            <v>-4.9999999999999933E-2</v>
          </cell>
          <cell r="L61">
            <v>-5.2631578947368354</v>
          </cell>
          <cell r="M61">
            <v>12550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A62">
            <v>12650</v>
          </cell>
          <cell r="B62" t="str">
            <v>30-Jul-2020</v>
          </cell>
          <cell r="D62">
            <v>38</v>
          </cell>
          <cell r="E62">
            <v>3</v>
          </cell>
          <cell r="F62">
            <v>8.5714285714285712</v>
          </cell>
          <cell r="G62">
            <v>5</v>
          </cell>
          <cell r="H62">
            <v>52.69</v>
          </cell>
          <cell r="I62">
            <v>0.65</v>
          </cell>
          <cell r="K62">
            <v>-0.25</v>
          </cell>
          <cell r="L62">
            <v>-27.777777777777779</v>
          </cell>
          <cell r="M62">
            <v>12650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A63">
            <v>12250</v>
          </cell>
          <cell r="B63" t="str">
            <v>30-Jul-2020</v>
          </cell>
          <cell r="C63">
            <v>7400</v>
          </cell>
          <cell r="D63">
            <v>370</v>
          </cell>
          <cell r="E63">
            <v>1</v>
          </cell>
          <cell r="F63">
            <v>0.27100271002710025</v>
          </cell>
          <cell r="G63">
            <v>23</v>
          </cell>
          <cell r="H63">
            <v>43.69</v>
          </cell>
          <cell r="I63">
            <v>1.2</v>
          </cell>
          <cell r="J63">
            <v>10800</v>
          </cell>
          <cell r="K63">
            <v>-5.0000000000000051E-2</v>
          </cell>
          <cell r="L63">
            <v>-4.0000000000000036</v>
          </cell>
          <cell r="M63">
            <v>12250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7350</v>
          </cell>
          <cell r="B64" t="str">
            <v>30-Jul-2020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7350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7450</v>
          </cell>
          <cell r="B65" t="str">
            <v>30-Jul-2020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7450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A66">
            <v>7600</v>
          </cell>
          <cell r="B66" t="str">
            <v>30-Jul-2020</v>
          </cell>
          <cell r="C66">
            <v>11200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11250</v>
          </cell>
          <cell r="K66">
            <v>0</v>
          </cell>
          <cell r="L66">
            <v>0</v>
          </cell>
          <cell r="M66">
            <v>7600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7750</v>
          </cell>
          <cell r="B67" t="str">
            <v>30-Jul-2020</v>
          </cell>
          <cell r="C67">
            <v>11500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7350</v>
          </cell>
          <cell r="K67">
            <v>0</v>
          </cell>
          <cell r="L67">
            <v>0</v>
          </cell>
          <cell r="M67">
            <v>7750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7850</v>
          </cell>
          <cell r="B68" t="str">
            <v>30-Jul-2020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7850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7950</v>
          </cell>
          <cell r="B69" t="str">
            <v>30-Jul-2020</v>
          </cell>
          <cell r="C69">
            <v>9800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8250</v>
          </cell>
          <cell r="K69">
            <v>0</v>
          </cell>
          <cell r="L69">
            <v>0</v>
          </cell>
          <cell r="M69">
            <v>7950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8450</v>
          </cell>
          <cell r="B70" t="str">
            <v>30-Jul-2020</v>
          </cell>
          <cell r="C70">
            <v>7900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8550</v>
          </cell>
          <cell r="K70">
            <v>0</v>
          </cell>
          <cell r="L70">
            <v>0</v>
          </cell>
          <cell r="M70">
            <v>8450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8550</v>
          </cell>
          <cell r="B71" t="str">
            <v>30-Jul-2020</v>
          </cell>
          <cell r="C71">
            <v>10400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8500</v>
          </cell>
          <cell r="K71">
            <v>0</v>
          </cell>
          <cell r="L71">
            <v>0</v>
          </cell>
          <cell r="M71">
            <v>8550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8750</v>
          </cell>
          <cell r="B72" t="str">
            <v>30-Jul-2020</v>
          </cell>
          <cell r="C72">
            <v>8550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9650</v>
          </cell>
          <cell r="K72">
            <v>0</v>
          </cell>
          <cell r="L72">
            <v>0</v>
          </cell>
          <cell r="M72">
            <v>8750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A73">
            <v>12350</v>
          </cell>
          <cell r="B73" t="str">
            <v>30-Jul-2020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11600</v>
          </cell>
          <cell r="K73">
            <v>0</v>
          </cell>
          <cell r="L73">
            <v>0</v>
          </cell>
          <cell r="M73">
            <v>12350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A74">
            <v>12450</v>
          </cell>
          <cell r="B74" t="str">
            <v>30-Jul-2020</v>
          </cell>
          <cell r="C74">
            <v>9250</v>
          </cell>
          <cell r="D74">
            <v>24</v>
          </cell>
          <cell r="E74">
            <v>-2</v>
          </cell>
          <cell r="F74">
            <v>-7.6923076923076925</v>
          </cell>
          <cell r="G74">
            <v>14</v>
          </cell>
          <cell r="H74">
            <v>46.41</v>
          </cell>
          <cell r="I74">
            <v>0.6</v>
          </cell>
          <cell r="J74">
            <v>9000</v>
          </cell>
          <cell r="K74">
            <v>-0.45000000000000007</v>
          </cell>
          <cell r="L74">
            <v>-42.857142857142861</v>
          </cell>
          <cell r="M74">
            <v>12450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A75">
            <v>8100</v>
          </cell>
          <cell r="B75" t="str">
            <v>30-Jul-2020</v>
          </cell>
          <cell r="C75">
            <v>11550</v>
          </cell>
          <cell r="D75">
            <v>13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11350</v>
          </cell>
          <cell r="K75">
            <v>0</v>
          </cell>
          <cell r="L75">
            <v>0</v>
          </cell>
          <cell r="M75">
            <v>8100</v>
          </cell>
          <cell r="N75">
            <v>127</v>
          </cell>
          <cell r="O75">
            <v>-1</v>
          </cell>
          <cell r="P75">
            <v>-0.78125</v>
          </cell>
          <cell r="Q75">
            <v>5</v>
          </cell>
          <cell r="R75">
            <v>116</v>
          </cell>
          <cell r="S75">
            <v>0.35</v>
          </cell>
        </row>
        <row r="76">
          <cell r="A76">
            <v>7550</v>
          </cell>
          <cell r="B76" t="str">
            <v>30-Jul-2020</v>
          </cell>
          <cell r="C76">
            <v>11300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10050</v>
          </cell>
          <cell r="K76">
            <v>0</v>
          </cell>
          <cell r="L76">
            <v>0</v>
          </cell>
          <cell r="M76">
            <v>7550</v>
          </cell>
          <cell r="N76">
            <v>13</v>
          </cell>
          <cell r="O76">
            <v>-2</v>
          </cell>
          <cell r="P76">
            <v>-13.333333333333334</v>
          </cell>
          <cell r="Q76">
            <v>2</v>
          </cell>
          <cell r="R76">
            <v>130.68</v>
          </cell>
          <cell r="S76">
            <v>0.15</v>
          </cell>
        </row>
        <row r="77">
          <cell r="A77">
            <v>11900</v>
          </cell>
          <cell r="B77" t="str">
            <v>30-Jul-2020</v>
          </cell>
          <cell r="D77">
            <v>8987</v>
          </cell>
          <cell r="E77">
            <v>-167</v>
          </cell>
          <cell r="F77">
            <v>-1.824339086738038</v>
          </cell>
          <cell r="G77">
            <v>7007</v>
          </cell>
          <cell r="H77">
            <v>34.07</v>
          </cell>
          <cell r="I77">
            <v>1.95</v>
          </cell>
          <cell r="K77">
            <v>-5.0000000000000051E-2</v>
          </cell>
          <cell r="L77">
            <v>-2.5000000000000022</v>
          </cell>
          <cell r="M77">
            <v>11900</v>
          </cell>
          <cell r="N77">
            <v>689</v>
          </cell>
          <cell r="O77">
            <v>-3</v>
          </cell>
          <cell r="P77">
            <v>-0.4335260115606937</v>
          </cell>
          <cell r="Q77">
            <v>15</v>
          </cell>
          <cell r="R77">
            <v>65.08</v>
          </cell>
          <cell r="S77">
            <v>802.5</v>
          </cell>
        </row>
        <row r="78">
          <cell r="A78">
            <v>12100</v>
          </cell>
          <cell r="B78" t="str">
            <v>30-Jul-2020</v>
          </cell>
          <cell r="D78">
            <v>3021</v>
          </cell>
          <cell r="E78">
            <v>356</v>
          </cell>
          <cell r="F78">
            <v>13.358348968105066</v>
          </cell>
          <cell r="G78">
            <v>1938</v>
          </cell>
          <cell r="H78">
            <v>39.130000000000003</v>
          </cell>
          <cell r="I78">
            <v>1.3</v>
          </cell>
          <cell r="K78">
            <v>-0.14999999999999991</v>
          </cell>
          <cell r="L78">
            <v>-10.344827586206891</v>
          </cell>
          <cell r="M78">
            <v>12100</v>
          </cell>
          <cell r="N78">
            <v>6</v>
          </cell>
          <cell r="O78">
            <v>-3</v>
          </cell>
          <cell r="P78">
            <v>-33.333333333333336</v>
          </cell>
          <cell r="Q78">
            <v>5</v>
          </cell>
          <cell r="R78">
            <v>76.16</v>
          </cell>
          <cell r="S78">
            <v>1011.2</v>
          </cell>
        </row>
        <row r="79">
          <cell r="A79">
            <v>9550</v>
          </cell>
          <cell r="B79" t="str">
            <v>30-Jul-2020</v>
          </cell>
          <cell r="D79">
            <v>11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9550</v>
          </cell>
          <cell r="N79">
            <v>427</v>
          </cell>
          <cell r="O79">
            <v>-5</v>
          </cell>
          <cell r="P79">
            <v>-1.1574074074074074</v>
          </cell>
          <cell r="Q79">
            <v>6</v>
          </cell>
          <cell r="R79">
            <v>68.709999999999994</v>
          </cell>
          <cell r="S79">
            <v>1.45</v>
          </cell>
        </row>
        <row r="80">
          <cell r="A80">
            <v>8700</v>
          </cell>
          <cell r="B80" t="str">
            <v>30-Jul-2020</v>
          </cell>
          <cell r="C80">
            <v>11150</v>
          </cell>
          <cell r="D80">
            <v>158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11000</v>
          </cell>
          <cell r="K80">
            <v>0</v>
          </cell>
          <cell r="L80">
            <v>0</v>
          </cell>
          <cell r="M80">
            <v>8700</v>
          </cell>
          <cell r="N80">
            <v>313</v>
          </cell>
          <cell r="O80">
            <v>-5</v>
          </cell>
          <cell r="P80">
            <v>-1.5723270440251571</v>
          </cell>
          <cell r="Q80">
            <v>9</v>
          </cell>
          <cell r="R80">
            <v>98.35</v>
          </cell>
          <cell r="S80">
            <v>0.75</v>
          </cell>
        </row>
        <row r="81">
          <cell r="A81">
            <v>9300</v>
          </cell>
          <cell r="B81" t="str">
            <v>30-Jul-2020</v>
          </cell>
          <cell r="C81">
            <v>10250</v>
          </cell>
          <cell r="D81">
            <v>424</v>
          </cell>
          <cell r="E81">
            <v>-5</v>
          </cell>
          <cell r="F81">
            <v>-1.1655011655011656</v>
          </cell>
          <cell r="G81">
            <v>12</v>
          </cell>
          <cell r="H81">
            <v>0</v>
          </cell>
          <cell r="I81">
            <v>1809.25</v>
          </cell>
          <cell r="J81">
            <v>9100</v>
          </cell>
          <cell r="K81">
            <v>-62.200000000000045</v>
          </cell>
          <cell r="L81">
            <v>-3.3236260653503988</v>
          </cell>
          <cell r="M81">
            <v>9300</v>
          </cell>
          <cell r="N81">
            <v>14715</v>
          </cell>
          <cell r="O81">
            <v>-6</v>
          </cell>
          <cell r="P81">
            <v>-4.0758100672508658E-2</v>
          </cell>
          <cell r="Q81">
            <v>1882</v>
          </cell>
          <cell r="R81">
            <v>78.28</v>
          </cell>
          <cell r="S81">
            <v>1.25</v>
          </cell>
        </row>
        <row r="82">
          <cell r="A82">
            <v>8800</v>
          </cell>
          <cell r="B82" t="str">
            <v>30-Jul-2020</v>
          </cell>
          <cell r="C82">
            <v>8050</v>
          </cell>
          <cell r="D82">
            <v>79</v>
          </cell>
          <cell r="E82">
            <v>-3</v>
          </cell>
          <cell r="F82">
            <v>-3.6585365853658538</v>
          </cell>
          <cell r="G82">
            <v>3</v>
          </cell>
          <cell r="H82">
            <v>166.42</v>
          </cell>
          <cell r="I82">
            <v>2368.5</v>
          </cell>
          <cell r="J82">
            <v>7300</v>
          </cell>
          <cell r="K82">
            <v>38.5</v>
          </cell>
          <cell r="L82">
            <v>1.6523605150214591</v>
          </cell>
          <cell r="M82">
            <v>8800</v>
          </cell>
          <cell r="N82">
            <v>1106</v>
          </cell>
          <cell r="O82">
            <v>-9</v>
          </cell>
          <cell r="P82">
            <v>-0.80717488789237668</v>
          </cell>
          <cell r="Q82">
            <v>22</v>
          </cell>
          <cell r="R82">
            <v>93.54</v>
          </cell>
          <cell r="S82">
            <v>1</v>
          </cell>
        </row>
        <row r="83">
          <cell r="A83">
            <v>11600</v>
          </cell>
          <cell r="B83" t="str">
            <v>30-Jul-2020</v>
          </cell>
          <cell r="D83">
            <v>24427</v>
          </cell>
          <cell r="E83">
            <v>1222</v>
          </cell>
          <cell r="F83">
            <v>5.2661064425770308</v>
          </cell>
          <cell r="G83">
            <v>46244</v>
          </cell>
          <cell r="H83">
            <v>26.2</v>
          </cell>
          <cell r="I83">
            <v>4.5999999999999996</v>
          </cell>
          <cell r="K83">
            <v>-2.7</v>
          </cell>
          <cell r="L83">
            <v>-36.986301369863014</v>
          </cell>
          <cell r="M83">
            <v>11600</v>
          </cell>
          <cell r="N83">
            <v>580</v>
          </cell>
          <cell r="O83">
            <v>-9</v>
          </cell>
          <cell r="P83">
            <v>-1.5280135823429539</v>
          </cell>
          <cell r="Q83">
            <v>156</v>
          </cell>
          <cell r="R83">
            <v>50.18</v>
          </cell>
          <cell r="S83">
            <v>491.6</v>
          </cell>
        </row>
        <row r="84">
          <cell r="A84">
            <v>9850</v>
          </cell>
          <cell r="B84" t="str">
            <v>30-Jul-2020</v>
          </cell>
          <cell r="C84">
            <v>7300</v>
          </cell>
          <cell r="D84">
            <v>15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7650</v>
          </cell>
          <cell r="K84">
            <v>0</v>
          </cell>
          <cell r="L84">
            <v>0</v>
          </cell>
          <cell r="M84">
            <v>9850</v>
          </cell>
          <cell r="N84">
            <v>139</v>
          </cell>
          <cell r="O84">
            <v>-9</v>
          </cell>
          <cell r="P84">
            <v>-6.0810810810810807</v>
          </cell>
          <cell r="Q84">
            <v>70</v>
          </cell>
          <cell r="R84">
            <v>58.36</v>
          </cell>
          <cell r="S84">
            <v>1.9</v>
          </cell>
        </row>
        <row r="85">
          <cell r="A85">
            <v>12000</v>
          </cell>
          <cell r="B85" t="str">
            <v>30-Jul-2020</v>
          </cell>
          <cell r="D85">
            <v>24185</v>
          </cell>
          <cell r="E85">
            <v>794</v>
          </cell>
          <cell r="F85">
            <v>3.3944679577615324</v>
          </cell>
          <cell r="G85">
            <v>10370</v>
          </cell>
          <cell r="H85">
            <v>36.700000000000003</v>
          </cell>
          <cell r="I85">
            <v>1.55</v>
          </cell>
          <cell r="K85">
            <v>-9.9999999999999881E-2</v>
          </cell>
          <cell r="L85">
            <v>-6.0606060606060534</v>
          </cell>
          <cell r="M85">
            <v>12000</v>
          </cell>
          <cell r="N85">
            <v>771</v>
          </cell>
          <cell r="O85">
            <v>-12</v>
          </cell>
          <cell r="P85">
            <v>-1.5325670498084292</v>
          </cell>
          <cell r="Q85">
            <v>74</v>
          </cell>
          <cell r="R85">
            <v>71.91</v>
          </cell>
          <cell r="S85">
            <v>913.65</v>
          </cell>
        </row>
        <row r="86">
          <cell r="A86">
            <v>11550</v>
          </cell>
          <cell r="B86" t="str">
            <v>30-Jul-2020</v>
          </cell>
          <cell r="D86">
            <v>4706</v>
          </cell>
          <cell r="E86">
            <v>1552</v>
          </cell>
          <cell r="F86">
            <v>49.207355738744454</v>
          </cell>
          <cell r="G86">
            <v>12059</v>
          </cell>
          <cell r="H86">
            <v>25.16</v>
          </cell>
          <cell r="I86">
            <v>6.05</v>
          </cell>
          <cell r="K86">
            <v>-4.3500000000000005</v>
          </cell>
          <cell r="L86">
            <v>-41.82692307692308</v>
          </cell>
          <cell r="M86">
            <v>11550</v>
          </cell>
          <cell r="N86">
            <v>49</v>
          </cell>
          <cell r="O86">
            <v>-15</v>
          </cell>
          <cell r="P86">
            <v>-23.4375</v>
          </cell>
          <cell r="Q86">
            <v>34</v>
          </cell>
          <cell r="R86">
            <v>47.35</v>
          </cell>
          <cell r="S86">
            <v>470.1</v>
          </cell>
        </row>
        <row r="87">
          <cell r="A87">
            <v>10350</v>
          </cell>
          <cell r="B87" t="str">
            <v>30-Jul-2020</v>
          </cell>
          <cell r="D87">
            <v>165</v>
          </cell>
          <cell r="E87">
            <v>-2</v>
          </cell>
          <cell r="F87">
            <v>-1.1976047904191616</v>
          </cell>
          <cell r="G87">
            <v>10</v>
          </cell>
          <cell r="H87">
            <v>0</v>
          </cell>
          <cell r="I87">
            <v>764.3</v>
          </cell>
          <cell r="K87">
            <v>-64.850000000000023</v>
          </cell>
          <cell r="L87">
            <v>-7.8212627389495291</v>
          </cell>
          <cell r="M87">
            <v>10350</v>
          </cell>
          <cell r="N87">
            <v>1078</v>
          </cell>
          <cell r="O87">
            <v>-45</v>
          </cell>
          <cell r="P87">
            <v>-4.0071237756010687</v>
          </cell>
          <cell r="Q87">
            <v>1005</v>
          </cell>
          <cell r="R87">
            <v>41.66</v>
          </cell>
          <cell r="S87">
            <v>4.05</v>
          </cell>
        </row>
        <row r="88">
          <cell r="A88">
            <v>9950</v>
          </cell>
          <cell r="B88" t="str">
            <v>30-Jul-2020</v>
          </cell>
          <cell r="C88">
            <v>9850</v>
          </cell>
          <cell r="D88">
            <v>53</v>
          </cell>
          <cell r="E88">
            <v>-5</v>
          </cell>
          <cell r="F88">
            <v>-8.6206896551724146</v>
          </cell>
          <cell r="G88">
            <v>13</v>
          </cell>
          <cell r="H88">
            <v>0</v>
          </cell>
          <cell r="I88">
            <v>1158.55</v>
          </cell>
          <cell r="J88">
            <v>9750</v>
          </cell>
          <cell r="K88">
            <v>2.2999999999999545</v>
          </cell>
          <cell r="L88">
            <v>0.19891891891891497</v>
          </cell>
          <cell r="M88">
            <v>9950</v>
          </cell>
          <cell r="N88">
            <v>642</v>
          </cell>
          <cell r="O88">
            <v>-53</v>
          </cell>
          <cell r="P88">
            <v>-7.6258992805755392</v>
          </cell>
          <cell r="Q88">
            <v>90</v>
          </cell>
          <cell r="R88">
            <v>55.77</v>
          </cell>
          <cell r="S88">
            <v>1.95</v>
          </cell>
        </row>
        <row r="89">
          <cell r="A89">
            <v>10150</v>
          </cell>
          <cell r="B89" t="str">
            <v>30-Jul-2020</v>
          </cell>
          <cell r="D89">
            <v>47</v>
          </cell>
          <cell r="E89">
            <v>0</v>
          </cell>
          <cell r="F89">
            <v>0</v>
          </cell>
          <cell r="G89">
            <v>2</v>
          </cell>
          <cell r="H89">
            <v>0</v>
          </cell>
          <cell r="I89">
            <v>957.55</v>
          </cell>
          <cell r="K89">
            <v>-4.6000000000000227</v>
          </cell>
          <cell r="L89">
            <v>-0.4780959309878941</v>
          </cell>
          <cell r="M89">
            <v>10150</v>
          </cell>
          <cell r="N89">
            <v>564</v>
          </cell>
          <cell r="O89">
            <v>-66</v>
          </cell>
          <cell r="P89">
            <v>-10.476190476190476</v>
          </cell>
          <cell r="Q89">
            <v>374</v>
          </cell>
          <cell r="R89">
            <v>47.73</v>
          </cell>
          <cell r="S89">
            <v>2.6</v>
          </cell>
        </row>
        <row r="90">
          <cell r="A90">
            <v>9400</v>
          </cell>
          <cell r="B90" t="str">
            <v>30-Jul-2020</v>
          </cell>
          <cell r="D90">
            <v>476</v>
          </cell>
          <cell r="E90">
            <v>-7</v>
          </cell>
          <cell r="F90">
            <v>-1.4492753623188406</v>
          </cell>
          <cell r="G90">
            <v>21</v>
          </cell>
          <cell r="H90">
            <v>0</v>
          </cell>
          <cell r="I90">
            <v>1709.25</v>
          </cell>
          <cell r="K90">
            <v>-62.049999999999955</v>
          </cell>
          <cell r="L90">
            <v>-3.5030768362219815</v>
          </cell>
          <cell r="M90">
            <v>9400</v>
          </cell>
          <cell r="N90">
            <v>4659</v>
          </cell>
          <cell r="O90">
            <v>-68</v>
          </cell>
          <cell r="P90">
            <v>-1.4385445314152741</v>
          </cell>
          <cell r="Q90">
            <v>320</v>
          </cell>
          <cell r="R90">
            <v>73.430000000000007</v>
          </cell>
          <cell r="S90">
            <v>0.95</v>
          </cell>
        </row>
        <row r="91">
          <cell r="A91">
            <v>7500</v>
          </cell>
          <cell r="B91" t="str">
            <v>30-Jul-2020</v>
          </cell>
          <cell r="D91">
            <v>3617</v>
          </cell>
          <cell r="E91">
            <v>-41</v>
          </cell>
          <cell r="F91">
            <v>-1.1208310552214324</v>
          </cell>
          <cell r="G91">
            <v>118</v>
          </cell>
          <cell r="H91">
            <v>0</v>
          </cell>
          <cell r="I91">
            <v>3608</v>
          </cell>
          <cell r="K91">
            <v>-63.25</v>
          </cell>
          <cell r="L91">
            <v>-1.7228464419475655</v>
          </cell>
          <cell r="M91">
            <v>7500</v>
          </cell>
          <cell r="N91">
            <v>8743</v>
          </cell>
          <cell r="O91">
            <v>-75</v>
          </cell>
          <cell r="P91">
            <v>-0.85053300068042637</v>
          </cell>
          <cell r="Q91">
            <v>306</v>
          </cell>
          <cell r="R91">
            <v>144.99</v>
          </cell>
          <cell r="S91">
            <v>0.45</v>
          </cell>
        </row>
        <row r="92">
          <cell r="A92">
            <v>9000</v>
          </cell>
          <cell r="B92" t="str">
            <v>30-Jul-2020</v>
          </cell>
          <cell r="D92">
            <v>3194</v>
          </cell>
          <cell r="E92">
            <v>-9</v>
          </cell>
          <cell r="F92">
            <v>-0.280986575085857</v>
          </cell>
          <cell r="G92">
            <v>92</v>
          </cell>
          <cell r="H92">
            <v>0</v>
          </cell>
          <cell r="I92">
            <v>2090.1999999999998</v>
          </cell>
          <cell r="K92">
            <v>-80.300000000000182</v>
          </cell>
          <cell r="L92">
            <v>-3.699608385164717</v>
          </cell>
          <cell r="M92">
            <v>9000</v>
          </cell>
          <cell r="N92">
            <v>21616</v>
          </cell>
          <cell r="O92">
            <v>-79</v>
          </cell>
          <cell r="P92">
            <v>-0.36413920258123994</v>
          </cell>
          <cell r="Q92">
            <v>2121</v>
          </cell>
          <cell r="R92">
            <v>89.4</v>
          </cell>
          <cell r="S92">
            <v>1</v>
          </cell>
        </row>
        <row r="93">
          <cell r="A93">
            <v>9700</v>
          </cell>
          <cell r="B93" t="str">
            <v>30-Jul-2020</v>
          </cell>
          <cell r="D93">
            <v>1099</v>
          </cell>
          <cell r="E93">
            <v>-22</v>
          </cell>
          <cell r="F93">
            <v>-1.9625334522747544</v>
          </cell>
          <cell r="G93">
            <v>49</v>
          </cell>
          <cell r="H93">
            <v>0</v>
          </cell>
          <cell r="I93">
            <v>1408.55</v>
          </cell>
          <cell r="K93">
            <v>-65.25</v>
          </cell>
          <cell r="L93">
            <v>-4.4273307097299499</v>
          </cell>
          <cell r="M93">
            <v>9700</v>
          </cell>
          <cell r="N93">
            <v>10331</v>
          </cell>
          <cell r="O93">
            <v>-88</v>
          </cell>
          <cell r="P93">
            <v>-0.8446108071791919</v>
          </cell>
          <cell r="Q93">
            <v>1315</v>
          </cell>
          <cell r="R93">
            <v>62.2</v>
          </cell>
          <cell r="S93">
            <v>1.35</v>
          </cell>
        </row>
        <row r="94">
          <cell r="A94">
            <v>8500</v>
          </cell>
          <cell r="B94" t="str">
            <v>30-Jul-2020</v>
          </cell>
          <cell r="D94">
            <v>6047</v>
          </cell>
          <cell r="E94">
            <v>-88</v>
          </cell>
          <cell r="F94">
            <v>-1.4343928280358598</v>
          </cell>
          <cell r="G94">
            <v>104</v>
          </cell>
          <cell r="H94">
            <v>0</v>
          </cell>
          <cell r="I94">
            <v>2595.3000000000002</v>
          </cell>
          <cell r="K94">
            <v>-73.549999999999727</v>
          </cell>
          <cell r="L94">
            <v>-2.7558686325570836</v>
          </cell>
          <cell r="M94">
            <v>8500</v>
          </cell>
          <cell r="N94">
            <v>11810</v>
          </cell>
          <cell r="O94">
            <v>-95</v>
          </cell>
          <cell r="P94">
            <v>-0.79798404031919357</v>
          </cell>
          <cell r="Q94">
            <v>420</v>
          </cell>
          <cell r="R94">
            <v>106.81</v>
          </cell>
          <cell r="S94">
            <v>0.65</v>
          </cell>
        </row>
        <row r="95">
          <cell r="A95">
            <v>10550</v>
          </cell>
          <cell r="B95" t="str">
            <v>30-Jul-2020</v>
          </cell>
          <cell r="D95">
            <v>150</v>
          </cell>
          <cell r="E95">
            <v>-2</v>
          </cell>
          <cell r="F95">
            <v>-1.3157894736842106</v>
          </cell>
          <cell r="G95">
            <v>6</v>
          </cell>
          <cell r="H95">
            <v>0</v>
          </cell>
          <cell r="I95">
            <v>540</v>
          </cell>
          <cell r="K95">
            <v>-90</v>
          </cell>
          <cell r="L95">
            <v>-14.285714285714285</v>
          </cell>
          <cell r="M95">
            <v>10550</v>
          </cell>
          <cell r="N95">
            <v>2884</v>
          </cell>
          <cell r="O95">
            <v>-104</v>
          </cell>
          <cell r="P95">
            <v>-3.4805890227576977</v>
          </cell>
          <cell r="Q95">
            <v>2779</v>
          </cell>
          <cell r="R95">
            <v>36.47</v>
          </cell>
          <cell r="S95">
            <v>7.25</v>
          </cell>
        </row>
        <row r="96">
          <cell r="A96">
            <v>8000</v>
          </cell>
          <cell r="B96" t="str">
            <v>30-Jul-2020</v>
          </cell>
          <cell r="C96">
            <v>7650</v>
          </cell>
          <cell r="D96">
            <v>1490</v>
          </cell>
          <cell r="E96">
            <v>-16</v>
          </cell>
          <cell r="F96">
            <v>-1.0624169986719787</v>
          </cell>
          <cell r="G96">
            <v>162</v>
          </cell>
          <cell r="H96">
            <v>0</v>
          </cell>
          <cell r="I96">
            <v>3109.1</v>
          </cell>
          <cell r="J96">
            <v>9900</v>
          </cell>
          <cell r="K96">
            <v>-66.050000000000182</v>
          </cell>
          <cell r="L96">
            <v>-2.0802166826764146</v>
          </cell>
          <cell r="M96">
            <v>8000</v>
          </cell>
          <cell r="N96">
            <v>10644</v>
          </cell>
          <cell r="O96">
            <v>-125</v>
          </cell>
          <cell r="P96">
            <v>-1.1607391586962581</v>
          </cell>
          <cell r="Q96">
            <v>474</v>
          </cell>
          <cell r="R96">
            <v>126.97</v>
          </cell>
          <cell r="S96">
            <v>0.6</v>
          </cell>
        </row>
        <row r="97">
          <cell r="A97">
            <v>10400</v>
          </cell>
          <cell r="B97" t="str">
            <v>30-Jul-2020</v>
          </cell>
          <cell r="D97">
            <v>4336</v>
          </cell>
          <cell r="E97">
            <v>-16</v>
          </cell>
          <cell r="F97">
            <v>-0.36764705882352944</v>
          </cell>
          <cell r="G97">
            <v>40</v>
          </cell>
          <cell r="H97">
            <v>0</v>
          </cell>
          <cell r="I97">
            <v>701</v>
          </cell>
          <cell r="J97">
            <v>10700</v>
          </cell>
          <cell r="K97">
            <v>-73.799999999999955</v>
          </cell>
          <cell r="L97">
            <v>-9.5250387196695883</v>
          </cell>
          <cell r="M97">
            <v>10400</v>
          </cell>
          <cell r="N97">
            <v>19713</v>
          </cell>
          <cell r="O97">
            <v>-136</v>
          </cell>
          <cell r="P97">
            <v>-0.68517305657715755</v>
          </cell>
          <cell r="Q97">
            <v>18916</v>
          </cell>
          <cell r="R97">
            <v>40.17</v>
          </cell>
          <cell r="S97">
            <v>4.55</v>
          </cell>
        </row>
        <row r="98">
          <cell r="A98">
            <v>9500</v>
          </cell>
          <cell r="B98" t="str">
            <v>30-Jul-2020</v>
          </cell>
          <cell r="C98">
            <v>9150</v>
          </cell>
          <cell r="D98">
            <v>3077</v>
          </cell>
          <cell r="E98">
            <v>-10</v>
          </cell>
          <cell r="F98">
            <v>-0.32393909944930355</v>
          </cell>
          <cell r="G98">
            <v>40</v>
          </cell>
          <cell r="H98">
            <v>0</v>
          </cell>
          <cell r="I98">
            <v>1615.15</v>
          </cell>
          <cell r="J98">
            <v>10450</v>
          </cell>
          <cell r="K98">
            <v>-56.149999999999864</v>
          </cell>
          <cell r="L98">
            <v>-3.3596601447974548</v>
          </cell>
          <cell r="M98">
            <v>9500</v>
          </cell>
          <cell r="N98">
            <v>22523</v>
          </cell>
          <cell r="O98">
            <v>-192</v>
          </cell>
          <cell r="P98">
            <v>-0.84525643847677745</v>
          </cell>
          <cell r="Q98">
            <v>2501</v>
          </cell>
          <cell r="R98">
            <v>69.92</v>
          </cell>
          <cell r="S98">
            <v>1.25</v>
          </cell>
        </row>
        <row r="99">
          <cell r="A99">
            <v>11500</v>
          </cell>
          <cell r="B99" t="str">
            <v>30-Jul-2020</v>
          </cell>
          <cell r="D99">
            <v>57192</v>
          </cell>
          <cell r="E99">
            <v>5699</v>
          </cell>
          <cell r="F99">
            <v>11.067523741091025</v>
          </cell>
          <cell r="G99">
            <v>79207</v>
          </cell>
          <cell r="H99">
            <v>24.5</v>
          </cell>
          <cell r="I99">
            <v>8.5</v>
          </cell>
          <cell r="K99">
            <v>-6.25</v>
          </cell>
          <cell r="L99">
            <v>-42.372881355932201</v>
          </cell>
          <cell r="M99">
            <v>11500</v>
          </cell>
          <cell r="N99">
            <v>10212</v>
          </cell>
          <cell r="O99">
            <v>-205</v>
          </cell>
          <cell r="P99">
            <v>-1.9679370260151676</v>
          </cell>
          <cell r="Q99">
            <v>2416</v>
          </cell>
          <cell r="R99">
            <v>41.24</v>
          </cell>
          <cell r="S99">
            <v>398.1</v>
          </cell>
        </row>
        <row r="100">
          <cell r="A100">
            <v>10700</v>
          </cell>
          <cell r="B100" t="str">
            <v>30-Jul-2020</v>
          </cell>
          <cell r="D100">
            <v>6869</v>
          </cell>
          <cell r="E100">
            <v>-19</v>
          </cell>
          <cell r="F100">
            <v>-0.27584204413472707</v>
          </cell>
          <cell r="G100">
            <v>402</v>
          </cell>
          <cell r="H100">
            <v>0</v>
          </cell>
          <cell r="I100">
            <v>431.6</v>
          </cell>
          <cell r="K100">
            <v>-54.649999999999977</v>
          </cell>
          <cell r="L100">
            <v>-11.23907455012853</v>
          </cell>
          <cell r="M100">
            <v>10700</v>
          </cell>
          <cell r="N100">
            <v>26251</v>
          </cell>
          <cell r="O100">
            <v>-557</v>
          </cell>
          <cell r="P100">
            <v>-2.0777379886601013</v>
          </cell>
          <cell r="Q100">
            <v>52049</v>
          </cell>
          <cell r="R100">
            <v>33.44</v>
          </cell>
          <cell r="S100">
            <v>13.55</v>
          </cell>
        </row>
        <row r="101">
          <cell r="A101">
            <v>10450</v>
          </cell>
          <cell r="B101" t="str">
            <v>30-Jul-2020</v>
          </cell>
          <cell r="D101">
            <v>133</v>
          </cell>
          <cell r="E101">
            <v>0</v>
          </cell>
          <cell r="F101">
            <v>0</v>
          </cell>
          <cell r="G101">
            <v>3</v>
          </cell>
          <cell r="H101">
            <v>68.3</v>
          </cell>
          <cell r="I101">
            <v>735.05</v>
          </cell>
          <cell r="K101">
            <v>9.25</v>
          </cell>
          <cell r="L101">
            <v>1.274455772940204</v>
          </cell>
          <cell r="M101">
            <v>10450</v>
          </cell>
          <cell r="N101">
            <v>2171</v>
          </cell>
          <cell r="O101">
            <v>-739</v>
          </cell>
          <cell r="P101">
            <v>-25.395189003436425</v>
          </cell>
          <cell r="Q101">
            <v>3925</v>
          </cell>
          <cell r="R101">
            <v>38.94</v>
          </cell>
          <cell r="S101">
            <v>5.25</v>
          </cell>
        </row>
        <row r="102">
          <cell r="A102">
            <v>9900</v>
          </cell>
          <cell r="B102" t="str">
            <v>30-Jul-2020</v>
          </cell>
          <cell r="D102">
            <v>1379</v>
          </cell>
          <cell r="E102">
            <v>-41</v>
          </cell>
          <cell r="F102">
            <v>-2.887323943661972</v>
          </cell>
          <cell r="G102">
            <v>109</v>
          </cell>
          <cell r="H102">
            <v>0</v>
          </cell>
          <cell r="I102">
            <v>1208.55</v>
          </cell>
          <cell r="K102">
            <v>-64</v>
          </cell>
          <cell r="L102">
            <v>-5.029271934305136</v>
          </cell>
          <cell r="M102">
            <v>9900</v>
          </cell>
          <cell r="N102">
            <v>8542</v>
          </cell>
          <cell r="O102">
            <v>-897</v>
          </cell>
          <cell r="P102">
            <v>-9.5031253310732087</v>
          </cell>
          <cell r="Q102">
            <v>4559</v>
          </cell>
          <cell r="R102">
            <v>56.04</v>
          </cell>
          <cell r="S102">
            <v>1.7</v>
          </cell>
        </row>
        <row r="103">
          <cell r="A103">
            <v>10950</v>
          </cell>
          <cell r="B103" t="str">
            <v>30-Jul-2020</v>
          </cell>
          <cell r="C103">
            <v>10850</v>
          </cell>
          <cell r="D103">
            <v>638</v>
          </cell>
          <cell r="E103">
            <v>61</v>
          </cell>
          <cell r="F103">
            <v>10.571923743500866</v>
          </cell>
          <cell r="G103">
            <v>448</v>
          </cell>
          <cell r="H103">
            <v>17.78</v>
          </cell>
          <cell r="I103">
            <v>206.75</v>
          </cell>
          <cell r="J103">
            <v>11150</v>
          </cell>
          <cell r="K103">
            <v>-53.649999999999977</v>
          </cell>
          <cell r="L103">
            <v>-20.602918586789549</v>
          </cell>
          <cell r="M103">
            <v>10950</v>
          </cell>
          <cell r="N103">
            <v>3946</v>
          </cell>
          <cell r="O103">
            <v>-962</v>
          </cell>
          <cell r="P103">
            <v>-19.600651996740016</v>
          </cell>
          <cell r="Q103">
            <v>25635</v>
          </cell>
          <cell r="R103">
            <v>30.48</v>
          </cell>
          <cell r="S103">
            <v>46.2</v>
          </cell>
        </row>
        <row r="104">
          <cell r="A104">
            <v>10300</v>
          </cell>
          <cell r="B104" t="str">
            <v>30-Jul-2020</v>
          </cell>
          <cell r="D104">
            <v>4015</v>
          </cell>
          <cell r="E104">
            <v>-73</v>
          </cell>
          <cell r="F104">
            <v>-1.7857142857142858</v>
          </cell>
          <cell r="G104">
            <v>118</v>
          </cell>
          <cell r="H104">
            <v>0</v>
          </cell>
          <cell r="I104">
            <v>807.15</v>
          </cell>
          <cell r="K104">
            <v>-68.649999999999977</v>
          </cell>
          <cell r="L104">
            <v>-7.8385476136104106</v>
          </cell>
          <cell r="M104">
            <v>10300</v>
          </cell>
          <cell r="N104">
            <v>25217</v>
          </cell>
          <cell r="O104">
            <v>-1043</v>
          </cell>
          <cell r="P104">
            <v>-3.9718202589489722</v>
          </cell>
          <cell r="Q104">
            <v>20089</v>
          </cell>
          <cell r="R104">
            <v>43.18</v>
          </cell>
          <cell r="S104">
            <v>3.65</v>
          </cell>
        </row>
        <row r="105">
          <cell r="A105">
            <v>10000</v>
          </cell>
          <cell r="B105" t="str">
            <v>30-Jul-2020</v>
          </cell>
          <cell r="D105">
            <v>8743</v>
          </cell>
          <cell r="E105">
            <v>-13</v>
          </cell>
          <cell r="F105">
            <v>-0.14846962083142989</v>
          </cell>
          <cell r="G105">
            <v>108</v>
          </cell>
          <cell r="H105">
            <v>0</v>
          </cell>
          <cell r="I105">
            <v>1099.8</v>
          </cell>
          <cell r="K105">
            <v>-74.150000000000091</v>
          </cell>
          <cell r="L105">
            <v>-6.3162826355466661</v>
          </cell>
          <cell r="M105">
            <v>10000</v>
          </cell>
          <cell r="N105">
            <v>50096</v>
          </cell>
          <cell r="O105">
            <v>-1208</v>
          </cell>
          <cell r="P105">
            <v>-2.3545922345236239</v>
          </cell>
          <cell r="Q105">
            <v>15729</v>
          </cell>
          <cell r="R105">
            <v>53.14</v>
          </cell>
          <cell r="S105">
            <v>2.2000000000000002</v>
          </cell>
        </row>
        <row r="106">
          <cell r="A106">
            <v>10200</v>
          </cell>
          <cell r="B106" t="str">
            <v>30-Jul-2020</v>
          </cell>
          <cell r="D106">
            <v>2306</v>
          </cell>
          <cell r="E106">
            <v>-16</v>
          </cell>
          <cell r="F106">
            <v>-0.6890611541774333</v>
          </cell>
          <cell r="G106">
            <v>76</v>
          </cell>
          <cell r="H106">
            <v>0</v>
          </cell>
          <cell r="I106">
            <v>904.35</v>
          </cell>
          <cell r="K106">
            <v>-71.75</v>
          </cell>
          <cell r="L106">
            <v>-7.3506812826554651</v>
          </cell>
          <cell r="M106">
            <v>10200</v>
          </cell>
          <cell r="N106">
            <v>31871</v>
          </cell>
          <cell r="O106">
            <v>-1216</v>
          </cell>
          <cell r="P106">
            <v>-3.675159428174207</v>
          </cell>
          <cell r="Q106">
            <v>18502</v>
          </cell>
          <cell r="R106">
            <v>46.24</v>
          </cell>
          <cell r="S106">
            <v>2.95</v>
          </cell>
        </row>
        <row r="107">
          <cell r="A107">
            <v>10100</v>
          </cell>
          <cell r="B107" t="str">
            <v>30-Jul-2020</v>
          </cell>
          <cell r="D107">
            <v>1387</v>
          </cell>
          <cell r="E107">
            <v>-2</v>
          </cell>
          <cell r="F107">
            <v>-0.14398848092152627</v>
          </cell>
          <cell r="G107">
            <v>22</v>
          </cell>
          <cell r="H107">
            <v>0</v>
          </cell>
          <cell r="I107">
            <v>1004.15</v>
          </cell>
          <cell r="K107">
            <v>-68.800000000000068</v>
          </cell>
          <cell r="L107">
            <v>-6.4122279696164837</v>
          </cell>
          <cell r="M107">
            <v>10100</v>
          </cell>
          <cell r="N107">
            <v>10181</v>
          </cell>
          <cell r="O107">
            <v>-1354</v>
          </cell>
          <cell r="P107">
            <v>-11.738188123103598</v>
          </cell>
          <cell r="Q107">
            <v>11257</v>
          </cell>
          <cell r="R107">
            <v>49.39</v>
          </cell>
          <cell r="S107">
            <v>2.5</v>
          </cell>
        </row>
        <row r="108">
          <cell r="A108">
            <v>11000</v>
          </cell>
          <cell r="B108" t="str">
            <v>30-Jul-2020</v>
          </cell>
          <cell r="C108">
            <v>10950</v>
          </cell>
          <cell r="D108">
            <v>28401</v>
          </cell>
          <cell r="E108">
            <v>1579</v>
          </cell>
          <cell r="F108">
            <v>5.8869584669301318</v>
          </cell>
          <cell r="G108">
            <v>21398</v>
          </cell>
          <cell r="H108">
            <v>18.97</v>
          </cell>
          <cell r="I108">
            <v>169.35</v>
          </cell>
          <cell r="J108">
            <v>11300</v>
          </cell>
          <cell r="K108">
            <v>-50.900000000000006</v>
          </cell>
          <cell r="L108">
            <v>-23.110102156640185</v>
          </cell>
          <cell r="M108">
            <v>11000</v>
          </cell>
          <cell r="N108">
            <v>56599</v>
          </cell>
          <cell r="O108">
            <v>-1645</v>
          </cell>
          <cell r="P108">
            <v>-2.8243252523865121</v>
          </cell>
          <cell r="Q108">
            <v>164827</v>
          </cell>
          <cell r="R108">
            <v>30.23</v>
          </cell>
          <cell r="S108">
            <v>60.4</v>
          </cell>
        </row>
        <row r="109">
          <cell r="A109">
            <v>11200</v>
          </cell>
          <cell r="B109" t="str">
            <v>30-Jul-2020</v>
          </cell>
          <cell r="D109">
            <v>59146</v>
          </cell>
          <cell r="E109">
            <v>24063</v>
          </cell>
          <cell r="F109">
            <v>68.588775190263092</v>
          </cell>
          <cell r="G109">
            <v>186360</v>
          </cell>
          <cell r="H109">
            <v>21.86</v>
          </cell>
          <cell r="I109">
            <v>62.5</v>
          </cell>
          <cell r="K109">
            <v>-31.849999999999991</v>
          </cell>
          <cell r="L109">
            <v>-33.757286698463162</v>
          </cell>
          <cell r="M109">
            <v>11200</v>
          </cell>
          <cell r="N109">
            <v>17097</v>
          </cell>
          <cell r="O109">
            <v>-1649</v>
          </cell>
          <cell r="P109">
            <v>-8.7965432625626807</v>
          </cell>
          <cell r="Q109">
            <v>92959</v>
          </cell>
          <cell r="R109">
            <v>31.6</v>
          </cell>
          <cell r="S109">
            <v>153.75</v>
          </cell>
        </row>
        <row r="110">
          <cell r="A110">
            <v>10500</v>
          </cell>
          <cell r="B110" t="str">
            <v>30-Jul-2020</v>
          </cell>
          <cell r="D110">
            <v>8671</v>
          </cell>
          <cell r="E110">
            <v>-79</v>
          </cell>
          <cell r="F110">
            <v>-0.9028571428571428</v>
          </cell>
          <cell r="G110">
            <v>329</v>
          </cell>
          <cell r="H110">
            <v>0</v>
          </cell>
          <cell r="I110">
            <v>615.85</v>
          </cell>
          <cell r="K110">
            <v>-59.850000000000023</v>
          </cell>
          <cell r="L110">
            <v>-8.8574811306792984</v>
          </cell>
          <cell r="M110">
            <v>10500</v>
          </cell>
          <cell r="N110">
            <v>38964</v>
          </cell>
          <cell r="O110">
            <v>-2031</v>
          </cell>
          <cell r="P110">
            <v>-4.9542627149652398</v>
          </cell>
          <cell r="Q110">
            <v>33278</v>
          </cell>
          <cell r="R110">
            <v>37.67</v>
          </cell>
          <cell r="S110">
            <v>6.1</v>
          </cell>
        </row>
        <row r="111">
          <cell r="A111">
            <v>10600</v>
          </cell>
          <cell r="B111" t="str">
            <v>30-Jul-2020</v>
          </cell>
          <cell r="D111">
            <v>6223</v>
          </cell>
          <cell r="E111">
            <v>-25</v>
          </cell>
          <cell r="F111">
            <v>-0.40012804097311139</v>
          </cell>
          <cell r="G111">
            <v>214</v>
          </cell>
          <cell r="H111">
            <v>0</v>
          </cell>
          <cell r="I111">
            <v>526.75</v>
          </cell>
          <cell r="K111">
            <v>-56.850000000000023</v>
          </cell>
          <cell r="L111">
            <v>-9.741261137765596</v>
          </cell>
          <cell r="M111">
            <v>10600</v>
          </cell>
          <cell r="N111">
            <v>23774</v>
          </cell>
          <cell r="O111">
            <v>-2321</v>
          </cell>
          <cell r="P111">
            <v>-8.894424219199081</v>
          </cell>
          <cell r="Q111">
            <v>33430</v>
          </cell>
          <cell r="R111">
            <v>35.4</v>
          </cell>
          <cell r="S111">
            <v>8.9</v>
          </cell>
        </row>
        <row r="112">
          <cell r="E112">
            <v>84329</v>
          </cell>
          <cell r="G112">
            <v>911820</v>
          </cell>
          <cell r="O112">
            <v>-4697</v>
          </cell>
          <cell r="Q112">
            <v>958423</v>
          </cell>
        </row>
      </sheetData>
      <sheetData sheetId="1">
        <row r="1">
          <cell r="A1" t="str">
            <v>Name</v>
          </cell>
          <cell r="B1" t="str">
            <v>Value</v>
          </cell>
        </row>
        <row r="2">
          <cell r="A2" t="str">
            <v>market</v>
          </cell>
          <cell r="B2" t="str">
            <v>Capital Market</v>
          </cell>
        </row>
        <row r="3">
          <cell r="A3" t="str">
            <v>marketStatus</v>
          </cell>
          <cell r="B3" t="str">
            <v>Open</v>
          </cell>
        </row>
        <row r="4">
          <cell r="A4" t="str">
            <v>tradeDate</v>
          </cell>
          <cell r="B4" t="str">
            <v>27-Jul-2020</v>
          </cell>
        </row>
        <row r="5">
          <cell r="A5" t="str">
            <v>index</v>
          </cell>
          <cell r="B5" t="str">
            <v>NIFTY 50</v>
          </cell>
        </row>
        <row r="6">
          <cell r="A6" t="str">
            <v>last</v>
          </cell>
          <cell r="B6">
            <v>11139.95</v>
          </cell>
        </row>
        <row r="7">
          <cell r="A7" t="str">
            <v>variation</v>
          </cell>
          <cell r="B7">
            <v>-54.199999999998909</v>
          </cell>
        </row>
        <row r="8">
          <cell r="A8" t="str">
            <v>percentChange</v>
          </cell>
          <cell r="B8">
            <v>-0.48</v>
          </cell>
        </row>
        <row r="9">
          <cell r="A9" t="str">
            <v>marketStatusMessage</v>
          </cell>
          <cell r="B9" t="str">
            <v>Normal Market is Open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workbookViewId="0">
      <selection activeCell="B10" sqref="B10"/>
    </sheetView>
  </sheetViews>
  <sheetFormatPr defaultColWidth="0" defaultRowHeight="15" zeroHeight="1" x14ac:dyDescent="0.25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>
      <c r="C5" s="1"/>
      <c r="D5" s="6" t="s">
        <v>0</v>
      </c>
      <c r="E5" s="4" t="s">
        <v>27</v>
      </c>
    </row>
    <row r="6" spans="3:5" x14ac:dyDescent="0.25">
      <c r="D6" s="7" t="s">
        <v>1</v>
      </c>
      <c r="E6" s="28">
        <v>2</v>
      </c>
    </row>
    <row r="7" spans="3:5" x14ac:dyDescent="0.25">
      <c r="D7" s="8" t="s">
        <v>2</v>
      </c>
      <c r="E7" s="5" t="s">
        <v>19</v>
      </c>
    </row>
    <row r="8" spans="3:5" x14ac:dyDescent="0.25"/>
    <row r="9" spans="3:5" x14ac:dyDescent="0.25"/>
    <row r="10" spans="3:5" x14ac:dyDescent="0.25"/>
    <row r="11" spans="3: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showGridLines="0" tabSelected="1" zoomScale="80" zoomScaleNormal="80" workbookViewId="0">
      <selection activeCell="C23" sqref="C23:C27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4" ht="18.75" x14ac:dyDescent="0.3">
      <c r="A1" s="27" t="s">
        <v>27</v>
      </c>
    </row>
    <row r="2" spans="1:14" ht="6.75" customHeight="1" x14ac:dyDescent="0.25"/>
    <row r="3" spans="1:14" x14ac:dyDescent="0.25">
      <c r="C3" s="11" t="s">
        <v>3</v>
      </c>
      <c r="D3" s="12" t="s">
        <v>4</v>
      </c>
      <c r="H3" s="30">
        <v>11000</v>
      </c>
    </row>
    <row r="4" spans="1:14" x14ac:dyDescent="0.25">
      <c r="C4" s="2" t="s">
        <v>5</v>
      </c>
      <c r="D4" s="13" t="s">
        <v>6</v>
      </c>
      <c r="F4" s="10" t="s">
        <v>12</v>
      </c>
    </row>
    <row r="5" spans="1:14" x14ac:dyDescent="0.25">
      <c r="C5" s="2" t="s">
        <v>30</v>
      </c>
      <c r="D5" s="13">
        <f>VLOOKUP(C5,[1]Sheet3!$A$1:$B$10,2,0)</f>
        <v>11139.95</v>
      </c>
      <c r="F5" s="17" t="s">
        <v>11</v>
      </c>
      <c r="G5" s="18"/>
      <c r="H5" s="19">
        <f>D6-D7</f>
        <v>0</v>
      </c>
    </row>
    <row r="6" spans="1:14" x14ac:dyDescent="0.25">
      <c r="C6" s="2" t="s">
        <v>28</v>
      </c>
      <c r="D6" s="13">
        <f>H3</f>
        <v>11000</v>
      </c>
      <c r="F6" s="2" t="s">
        <v>15</v>
      </c>
      <c r="G6" s="9"/>
      <c r="H6" s="20">
        <f>D7-D10</f>
        <v>10770.25</v>
      </c>
    </row>
    <row r="7" spans="1:14" x14ac:dyDescent="0.25">
      <c r="C7" s="2" t="s">
        <v>29</v>
      </c>
      <c r="D7" s="13">
        <f>D6</f>
        <v>11000</v>
      </c>
      <c r="F7" s="25" t="s">
        <v>16</v>
      </c>
      <c r="G7" s="9"/>
      <c r="H7" s="20">
        <f>D6+D10</f>
        <v>11229.75</v>
      </c>
    </row>
    <row r="8" spans="1:14" x14ac:dyDescent="0.25">
      <c r="C8" s="2" t="s">
        <v>20</v>
      </c>
      <c r="D8" s="13">
        <f>VLOOKUP(D6,[1]Sheet2!$A:$M,9,0)</f>
        <v>169.35</v>
      </c>
      <c r="F8" s="2" t="s">
        <v>14</v>
      </c>
      <c r="G8" s="9"/>
      <c r="H8" s="20" t="s">
        <v>17</v>
      </c>
    </row>
    <row r="9" spans="1:14" x14ac:dyDescent="0.25">
      <c r="C9" s="2" t="s">
        <v>21</v>
      </c>
      <c r="D9" s="13">
        <f>VLOOKUP(D7,[1]Sheet2!$A:$S,19,0)</f>
        <v>60.4</v>
      </c>
      <c r="F9" s="2" t="s">
        <v>18</v>
      </c>
      <c r="G9" s="9"/>
      <c r="H9" s="20">
        <f>D7</f>
        <v>11000</v>
      </c>
    </row>
    <row r="10" spans="1:14" x14ac:dyDescent="0.25">
      <c r="C10" s="3" t="s">
        <v>22</v>
      </c>
      <c r="D10" s="14">
        <f>D8+D9</f>
        <v>229.75</v>
      </c>
      <c r="F10" s="24" t="s">
        <v>13</v>
      </c>
      <c r="G10" s="26"/>
      <c r="H10" s="21">
        <f>J25</f>
        <v>229.75</v>
      </c>
      <c r="N10">
        <f>165-88</f>
        <v>77</v>
      </c>
    </row>
    <row r="11" spans="1:14" x14ac:dyDescent="0.25">
      <c r="C11" s="9"/>
      <c r="D11" s="9"/>
    </row>
    <row r="12" spans="1:14" x14ac:dyDescent="0.25">
      <c r="A12" s="10" t="s">
        <v>8</v>
      </c>
    </row>
    <row r="13" spans="1:14" x14ac:dyDescent="0.25">
      <c r="C13" s="29" t="s">
        <v>9</v>
      </c>
      <c r="D13" s="29" t="s">
        <v>23</v>
      </c>
      <c r="E13" s="29" t="s">
        <v>10</v>
      </c>
      <c r="F13" s="29" t="s">
        <v>24</v>
      </c>
      <c r="G13" s="29" t="s">
        <v>25</v>
      </c>
      <c r="H13" s="29" t="s">
        <v>10</v>
      </c>
      <c r="I13" s="29" t="s">
        <v>26</v>
      </c>
      <c r="J13" s="29" t="s">
        <v>7</v>
      </c>
      <c r="K13" s="15"/>
      <c r="L13" s="1"/>
      <c r="M13" s="22"/>
    </row>
    <row r="14" spans="1:14" x14ac:dyDescent="0.25">
      <c r="C14" s="16">
        <f>C25-1100</f>
        <v>9900</v>
      </c>
      <c r="D14" s="16">
        <f>MAX(C14-$D$6,0)</f>
        <v>0</v>
      </c>
      <c r="E14" s="16">
        <f>$D$8</f>
        <v>169.35</v>
      </c>
      <c r="F14" s="16">
        <f>E14-D14</f>
        <v>169.35</v>
      </c>
      <c r="G14" s="16">
        <f>MAX($D$7-C14,0)</f>
        <v>1100</v>
      </c>
      <c r="H14" s="16">
        <f>$D$9</f>
        <v>60.4</v>
      </c>
      <c r="I14" s="16">
        <f>H14-G14</f>
        <v>-1039.5999999999999</v>
      </c>
      <c r="J14" s="16">
        <f>I14+F14</f>
        <v>-870.24999999999989</v>
      </c>
      <c r="K14" s="15"/>
    </row>
    <row r="15" spans="1:14" x14ac:dyDescent="0.25">
      <c r="C15" s="16">
        <f>C14+100</f>
        <v>10000</v>
      </c>
      <c r="D15" s="16">
        <f t="shared" ref="D15:D34" si="0">MAX(C15-$D$6,0)</f>
        <v>0</v>
      </c>
      <c r="E15" s="16">
        <f t="shared" ref="E15:E34" si="1">$D$8</f>
        <v>169.35</v>
      </c>
      <c r="F15" s="16">
        <f t="shared" ref="F15:F34" si="2">E15-D15</f>
        <v>169.35</v>
      </c>
      <c r="G15" s="16">
        <f t="shared" ref="G15:G34" si="3">MAX($D$7-C15,0)</f>
        <v>1000</v>
      </c>
      <c r="H15" s="16">
        <f t="shared" ref="H15:H34" si="4">$D$9</f>
        <v>60.4</v>
      </c>
      <c r="I15" s="16">
        <f t="shared" ref="I15:I34" si="5">H15-G15</f>
        <v>-939.6</v>
      </c>
      <c r="J15" s="16">
        <f t="shared" ref="J15:J34" si="6">I15+F15</f>
        <v>-770.25</v>
      </c>
      <c r="K15" s="15"/>
    </row>
    <row r="16" spans="1:14" x14ac:dyDescent="0.25">
      <c r="C16" s="16">
        <f>C15+100</f>
        <v>10100</v>
      </c>
      <c r="D16" s="16">
        <f t="shared" si="0"/>
        <v>0</v>
      </c>
      <c r="E16" s="16">
        <f t="shared" si="1"/>
        <v>169.35</v>
      </c>
      <c r="F16" s="16">
        <f t="shared" si="2"/>
        <v>169.35</v>
      </c>
      <c r="G16" s="16">
        <f t="shared" si="3"/>
        <v>900</v>
      </c>
      <c r="H16" s="16">
        <f t="shared" si="4"/>
        <v>60.4</v>
      </c>
      <c r="I16" s="16">
        <f t="shared" si="5"/>
        <v>-839.6</v>
      </c>
      <c r="J16" s="16">
        <f t="shared" si="6"/>
        <v>-670.25</v>
      </c>
      <c r="K16" s="15"/>
    </row>
    <row r="17" spans="3:11" x14ac:dyDescent="0.25">
      <c r="C17" s="16">
        <f>C16+100</f>
        <v>10200</v>
      </c>
      <c r="D17" s="16">
        <f t="shared" si="0"/>
        <v>0</v>
      </c>
      <c r="E17" s="16">
        <f t="shared" si="1"/>
        <v>169.35</v>
      </c>
      <c r="F17" s="16">
        <f t="shared" si="2"/>
        <v>169.35</v>
      </c>
      <c r="G17" s="16">
        <f t="shared" si="3"/>
        <v>800</v>
      </c>
      <c r="H17" s="16">
        <f t="shared" si="4"/>
        <v>60.4</v>
      </c>
      <c r="I17" s="16">
        <f t="shared" si="5"/>
        <v>-739.6</v>
      </c>
      <c r="J17" s="16">
        <f t="shared" si="6"/>
        <v>-570.25</v>
      </c>
      <c r="K17" s="15"/>
    </row>
    <row r="18" spans="3:11" x14ac:dyDescent="0.25">
      <c r="C18" s="16">
        <f t="shared" ref="C18:C34" si="7">C17+100</f>
        <v>10300</v>
      </c>
      <c r="D18" s="16">
        <f t="shared" si="0"/>
        <v>0</v>
      </c>
      <c r="E18" s="16">
        <f t="shared" si="1"/>
        <v>169.35</v>
      </c>
      <c r="F18" s="16">
        <f t="shared" si="2"/>
        <v>169.35</v>
      </c>
      <c r="G18" s="16">
        <f t="shared" si="3"/>
        <v>700</v>
      </c>
      <c r="H18" s="16">
        <f t="shared" si="4"/>
        <v>60.4</v>
      </c>
      <c r="I18" s="16">
        <f t="shared" si="5"/>
        <v>-639.6</v>
      </c>
      <c r="J18" s="16">
        <f t="shared" si="6"/>
        <v>-470.25</v>
      </c>
      <c r="K18" s="15"/>
    </row>
    <row r="19" spans="3:11" x14ac:dyDescent="0.25">
      <c r="C19" s="16">
        <f t="shared" si="7"/>
        <v>10400</v>
      </c>
      <c r="D19" s="16">
        <f t="shared" si="0"/>
        <v>0</v>
      </c>
      <c r="E19" s="16">
        <f t="shared" si="1"/>
        <v>169.35</v>
      </c>
      <c r="F19" s="16">
        <f t="shared" si="2"/>
        <v>169.35</v>
      </c>
      <c r="G19" s="16">
        <f t="shared" si="3"/>
        <v>600</v>
      </c>
      <c r="H19" s="16">
        <f t="shared" si="4"/>
        <v>60.4</v>
      </c>
      <c r="I19" s="16">
        <f t="shared" si="5"/>
        <v>-539.6</v>
      </c>
      <c r="J19" s="16">
        <f t="shared" si="6"/>
        <v>-370.25</v>
      </c>
      <c r="K19" s="15"/>
    </row>
    <row r="20" spans="3:11" x14ac:dyDescent="0.25">
      <c r="C20" s="16">
        <f>C19+100</f>
        <v>10500</v>
      </c>
      <c r="D20" s="16">
        <f t="shared" si="0"/>
        <v>0</v>
      </c>
      <c r="E20" s="16">
        <f t="shared" si="1"/>
        <v>169.35</v>
      </c>
      <c r="F20" s="16">
        <f t="shared" si="2"/>
        <v>169.35</v>
      </c>
      <c r="G20" s="16">
        <f t="shared" si="3"/>
        <v>500</v>
      </c>
      <c r="H20" s="16">
        <f t="shared" si="4"/>
        <v>60.4</v>
      </c>
      <c r="I20" s="16">
        <f t="shared" si="5"/>
        <v>-439.6</v>
      </c>
      <c r="J20" s="16">
        <f t="shared" si="6"/>
        <v>-270.25</v>
      </c>
      <c r="K20" s="15"/>
    </row>
    <row r="21" spans="3:11" x14ac:dyDescent="0.25">
      <c r="C21" s="16">
        <f t="shared" si="7"/>
        <v>10600</v>
      </c>
      <c r="D21" s="16">
        <f t="shared" si="0"/>
        <v>0</v>
      </c>
      <c r="E21" s="16">
        <f t="shared" si="1"/>
        <v>169.35</v>
      </c>
      <c r="F21" s="16">
        <f t="shared" si="2"/>
        <v>169.35</v>
      </c>
      <c r="G21" s="16">
        <f t="shared" si="3"/>
        <v>400</v>
      </c>
      <c r="H21" s="16">
        <f t="shared" si="4"/>
        <v>60.4</v>
      </c>
      <c r="I21" s="16">
        <f t="shared" si="5"/>
        <v>-339.6</v>
      </c>
      <c r="J21" s="16">
        <f t="shared" si="6"/>
        <v>-170.25000000000003</v>
      </c>
      <c r="K21" s="15"/>
    </row>
    <row r="22" spans="3:11" x14ac:dyDescent="0.25">
      <c r="C22" s="16">
        <f>C21+100</f>
        <v>10700</v>
      </c>
      <c r="D22" s="16">
        <f t="shared" si="0"/>
        <v>0</v>
      </c>
      <c r="E22" s="16">
        <f t="shared" si="1"/>
        <v>169.35</v>
      </c>
      <c r="F22" s="16">
        <f t="shared" si="2"/>
        <v>169.35</v>
      </c>
      <c r="G22" s="16">
        <f t="shared" si="3"/>
        <v>300</v>
      </c>
      <c r="H22" s="16">
        <f t="shared" si="4"/>
        <v>60.4</v>
      </c>
      <c r="I22" s="16">
        <f t="shared" si="5"/>
        <v>-239.6</v>
      </c>
      <c r="J22" s="16">
        <f t="shared" si="6"/>
        <v>-70.25</v>
      </c>
      <c r="K22" s="15"/>
    </row>
    <row r="23" spans="3:11" x14ac:dyDescent="0.25">
      <c r="C23" s="16">
        <f>C22+100</f>
        <v>10800</v>
      </c>
      <c r="D23" s="16">
        <f t="shared" si="0"/>
        <v>0</v>
      </c>
      <c r="E23" s="16">
        <f t="shared" si="1"/>
        <v>169.35</v>
      </c>
      <c r="F23" s="16">
        <f t="shared" si="2"/>
        <v>169.35</v>
      </c>
      <c r="G23" s="16">
        <f t="shared" si="3"/>
        <v>200</v>
      </c>
      <c r="H23" s="16">
        <f t="shared" si="4"/>
        <v>60.4</v>
      </c>
      <c r="I23" s="16">
        <f t="shared" si="5"/>
        <v>-139.6</v>
      </c>
      <c r="J23" s="16">
        <f t="shared" si="6"/>
        <v>29.75</v>
      </c>
      <c r="K23" s="15"/>
    </row>
    <row r="24" spans="3:11" x14ac:dyDescent="0.25">
      <c r="C24" s="16">
        <f t="shared" si="7"/>
        <v>10900</v>
      </c>
      <c r="D24" s="16">
        <f t="shared" si="0"/>
        <v>0</v>
      </c>
      <c r="E24" s="16">
        <f t="shared" si="1"/>
        <v>169.35</v>
      </c>
      <c r="F24" s="16">
        <f t="shared" si="2"/>
        <v>169.35</v>
      </c>
      <c r="G24" s="16">
        <f t="shared" si="3"/>
        <v>100</v>
      </c>
      <c r="H24" s="16">
        <f t="shared" si="4"/>
        <v>60.4</v>
      </c>
      <c r="I24" s="16">
        <f t="shared" si="5"/>
        <v>-39.6</v>
      </c>
      <c r="J24" s="16">
        <f t="shared" si="6"/>
        <v>129.75</v>
      </c>
      <c r="K24" s="15"/>
    </row>
    <row r="25" spans="3:11" x14ac:dyDescent="0.25">
      <c r="C25" s="16">
        <f>D6</f>
        <v>11000</v>
      </c>
      <c r="D25" s="16">
        <f t="shared" si="0"/>
        <v>0</v>
      </c>
      <c r="E25" s="16">
        <f t="shared" si="1"/>
        <v>169.35</v>
      </c>
      <c r="F25" s="16">
        <f t="shared" si="2"/>
        <v>169.35</v>
      </c>
      <c r="G25" s="16">
        <f t="shared" si="3"/>
        <v>0</v>
      </c>
      <c r="H25" s="16">
        <f t="shared" si="4"/>
        <v>60.4</v>
      </c>
      <c r="I25" s="16">
        <f t="shared" si="5"/>
        <v>60.4</v>
      </c>
      <c r="J25" s="16">
        <f t="shared" si="6"/>
        <v>229.75</v>
      </c>
      <c r="K25" s="15"/>
    </row>
    <row r="26" spans="3:11" x14ac:dyDescent="0.25">
      <c r="C26" s="16">
        <f t="shared" si="7"/>
        <v>11100</v>
      </c>
      <c r="D26" s="16">
        <f t="shared" si="0"/>
        <v>100</v>
      </c>
      <c r="E26" s="16">
        <f t="shared" si="1"/>
        <v>169.35</v>
      </c>
      <c r="F26" s="16">
        <f t="shared" si="2"/>
        <v>69.349999999999994</v>
      </c>
      <c r="G26" s="16">
        <f t="shared" si="3"/>
        <v>0</v>
      </c>
      <c r="H26" s="16">
        <f t="shared" si="4"/>
        <v>60.4</v>
      </c>
      <c r="I26" s="16">
        <f t="shared" si="5"/>
        <v>60.4</v>
      </c>
      <c r="J26" s="16">
        <f t="shared" si="6"/>
        <v>129.75</v>
      </c>
      <c r="K26" s="15"/>
    </row>
    <row r="27" spans="3:11" x14ac:dyDescent="0.25">
      <c r="C27" s="16">
        <f t="shared" si="7"/>
        <v>11200</v>
      </c>
      <c r="D27" s="16">
        <f t="shared" si="0"/>
        <v>200</v>
      </c>
      <c r="E27" s="16">
        <f t="shared" si="1"/>
        <v>169.35</v>
      </c>
      <c r="F27" s="16">
        <f t="shared" si="2"/>
        <v>-30.650000000000006</v>
      </c>
      <c r="G27" s="16">
        <f t="shared" si="3"/>
        <v>0</v>
      </c>
      <c r="H27" s="16">
        <f t="shared" si="4"/>
        <v>60.4</v>
      </c>
      <c r="I27" s="16">
        <f t="shared" si="5"/>
        <v>60.4</v>
      </c>
      <c r="J27" s="16">
        <f t="shared" si="6"/>
        <v>29.749999999999993</v>
      </c>
      <c r="K27" s="15"/>
    </row>
    <row r="28" spans="3:11" x14ac:dyDescent="0.25">
      <c r="C28" s="16">
        <f t="shared" si="7"/>
        <v>11300</v>
      </c>
      <c r="D28" s="16">
        <f t="shared" si="0"/>
        <v>300</v>
      </c>
      <c r="E28" s="16">
        <f t="shared" si="1"/>
        <v>169.35</v>
      </c>
      <c r="F28" s="16">
        <f t="shared" si="2"/>
        <v>-130.65</v>
      </c>
      <c r="G28" s="16">
        <f t="shared" si="3"/>
        <v>0</v>
      </c>
      <c r="H28" s="16">
        <f t="shared" si="4"/>
        <v>60.4</v>
      </c>
      <c r="I28" s="16">
        <f t="shared" si="5"/>
        <v>60.4</v>
      </c>
      <c r="J28" s="16">
        <f t="shared" si="6"/>
        <v>-70.25</v>
      </c>
      <c r="K28" s="15"/>
    </row>
    <row r="29" spans="3:11" x14ac:dyDescent="0.25">
      <c r="C29" s="16">
        <f t="shared" si="7"/>
        <v>11400</v>
      </c>
      <c r="D29" s="16">
        <f t="shared" si="0"/>
        <v>400</v>
      </c>
      <c r="E29" s="16">
        <f t="shared" si="1"/>
        <v>169.35</v>
      </c>
      <c r="F29" s="16">
        <f t="shared" si="2"/>
        <v>-230.65</v>
      </c>
      <c r="G29" s="16">
        <f t="shared" si="3"/>
        <v>0</v>
      </c>
      <c r="H29" s="16">
        <f t="shared" si="4"/>
        <v>60.4</v>
      </c>
      <c r="I29" s="16">
        <f t="shared" si="5"/>
        <v>60.4</v>
      </c>
      <c r="J29" s="16">
        <f t="shared" si="6"/>
        <v>-170.25</v>
      </c>
      <c r="K29" s="15"/>
    </row>
    <row r="30" spans="3:11" x14ac:dyDescent="0.25">
      <c r="C30" s="16">
        <f t="shared" si="7"/>
        <v>11500</v>
      </c>
      <c r="D30" s="16">
        <f t="shared" si="0"/>
        <v>500</v>
      </c>
      <c r="E30" s="16">
        <f t="shared" si="1"/>
        <v>169.35</v>
      </c>
      <c r="F30" s="16">
        <f t="shared" si="2"/>
        <v>-330.65</v>
      </c>
      <c r="G30" s="16">
        <f t="shared" si="3"/>
        <v>0</v>
      </c>
      <c r="H30" s="16">
        <f t="shared" si="4"/>
        <v>60.4</v>
      </c>
      <c r="I30" s="16">
        <f t="shared" si="5"/>
        <v>60.4</v>
      </c>
      <c r="J30" s="16">
        <f t="shared" si="6"/>
        <v>-270.25</v>
      </c>
    </row>
    <row r="31" spans="3:11" x14ac:dyDescent="0.25">
      <c r="C31" s="16">
        <f t="shared" si="7"/>
        <v>11600</v>
      </c>
      <c r="D31" s="16">
        <f t="shared" si="0"/>
        <v>600</v>
      </c>
      <c r="E31" s="16">
        <f t="shared" si="1"/>
        <v>169.35</v>
      </c>
      <c r="F31" s="16">
        <f t="shared" si="2"/>
        <v>-430.65</v>
      </c>
      <c r="G31" s="16">
        <f t="shared" si="3"/>
        <v>0</v>
      </c>
      <c r="H31" s="16">
        <f t="shared" si="4"/>
        <v>60.4</v>
      </c>
      <c r="I31" s="16">
        <f t="shared" si="5"/>
        <v>60.4</v>
      </c>
      <c r="J31" s="16">
        <f t="shared" si="6"/>
        <v>-370.25</v>
      </c>
    </row>
    <row r="32" spans="3:11" x14ac:dyDescent="0.25">
      <c r="C32" s="16">
        <f t="shared" si="7"/>
        <v>11700</v>
      </c>
      <c r="D32" s="16">
        <f t="shared" si="0"/>
        <v>700</v>
      </c>
      <c r="E32" s="16">
        <f t="shared" si="1"/>
        <v>169.35</v>
      </c>
      <c r="F32" s="16">
        <f t="shared" si="2"/>
        <v>-530.65</v>
      </c>
      <c r="G32" s="16">
        <f t="shared" si="3"/>
        <v>0</v>
      </c>
      <c r="H32" s="16">
        <f t="shared" si="4"/>
        <v>60.4</v>
      </c>
      <c r="I32" s="16">
        <f t="shared" si="5"/>
        <v>60.4</v>
      </c>
      <c r="J32" s="16">
        <f t="shared" si="6"/>
        <v>-470.25</v>
      </c>
    </row>
    <row r="33" spans="3:10" x14ac:dyDescent="0.25">
      <c r="C33" s="16">
        <f t="shared" si="7"/>
        <v>11800</v>
      </c>
      <c r="D33" s="16">
        <f t="shared" si="0"/>
        <v>800</v>
      </c>
      <c r="E33" s="16">
        <f t="shared" si="1"/>
        <v>169.35</v>
      </c>
      <c r="F33" s="16">
        <f t="shared" si="2"/>
        <v>-630.65</v>
      </c>
      <c r="G33" s="16">
        <f t="shared" si="3"/>
        <v>0</v>
      </c>
      <c r="H33" s="16">
        <f t="shared" si="4"/>
        <v>60.4</v>
      </c>
      <c r="I33" s="16">
        <f t="shared" si="5"/>
        <v>60.4</v>
      </c>
      <c r="J33" s="16">
        <f t="shared" si="6"/>
        <v>-570.25</v>
      </c>
    </row>
    <row r="34" spans="3:10" x14ac:dyDescent="0.25">
      <c r="C34" s="16">
        <f t="shared" si="7"/>
        <v>11900</v>
      </c>
      <c r="D34" s="16">
        <f t="shared" si="0"/>
        <v>900</v>
      </c>
      <c r="E34" s="16">
        <f t="shared" si="1"/>
        <v>169.35</v>
      </c>
      <c r="F34" s="16">
        <f t="shared" si="2"/>
        <v>-730.65</v>
      </c>
      <c r="G34" s="16">
        <f t="shared" si="3"/>
        <v>0</v>
      </c>
      <c r="H34" s="16">
        <f t="shared" si="4"/>
        <v>60.4</v>
      </c>
      <c r="I34" s="16">
        <f t="shared" si="5"/>
        <v>60.4</v>
      </c>
      <c r="J34" s="16">
        <f t="shared" si="6"/>
        <v>-670.25</v>
      </c>
    </row>
    <row r="35" spans="3:10" x14ac:dyDescent="0.25">
      <c r="C35" s="9"/>
      <c r="D35" s="9"/>
      <c r="E35" s="9"/>
    </row>
    <row r="36" spans="3:10" x14ac:dyDescent="0.25">
      <c r="C36" s="9"/>
      <c r="D36" s="9"/>
      <c r="E36" s="9"/>
    </row>
    <row r="37" spans="3:10" x14ac:dyDescent="0.25">
      <c r="C37" s="9"/>
      <c r="D37" s="9"/>
      <c r="E37" s="9"/>
    </row>
    <row r="38" spans="3:10" x14ac:dyDescent="0.25">
      <c r="C38" s="23"/>
      <c r="D38" s="23"/>
      <c r="E38" s="9"/>
    </row>
    <row r="39" spans="3:10" x14ac:dyDescent="0.25">
      <c r="C39" s="23"/>
      <c r="D39" s="23"/>
      <c r="E39" s="9"/>
    </row>
    <row r="40" spans="3:10" x14ac:dyDescent="0.25">
      <c r="C40" s="23"/>
      <c r="D40" s="23"/>
      <c r="E40" s="9"/>
    </row>
    <row r="41" spans="3:10" x14ac:dyDescent="0.25">
      <c r="C41" s="23"/>
      <c r="D41" s="23"/>
      <c r="E41" s="9"/>
    </row>
  </sheetData>
  <conditionalFormatting sqref="J14:J34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5" sqref="C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Short Straddle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2020-07-27T05:07:55Z</dcterms:modified>
</cp:coreProperties>
</file>