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4691027C-508B-4B09-8C1B-0DFBCC0F41DF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1" r:id="rId1"/>
    <sheet name="Iron Condor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D13" i="4"/>
  <c r="D10" i="4"/>
  <c r="D12" i="4"/>
  <c r="D11" i="4"/>
  <c r="H19" i="4" l="1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18" i="4"/>
  <c r="M20" i="4"/>
  <c r="M18" i="4"/>
  <c r="J19" i="4"/>
  <c r="J18" i="4"/>
  <c r="G19" i="4"/>
  <c r="G20" i="4"/>
  <c r="G18" i="4"/>
  <c r="I18" i="4" s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18" i="4"/>
  <c r="D19" i="4"/>
  <c r="D20" i="4"/>
  <c r="D18" i="4"/>
  <c r="D14" i="4"/>
  <c r="G7" i="4" s="1"/>
  <c r="C19" i="4"/>
  <c r="C20" i="4" s="1"/>
  <c r="J20" i="4" s="1"/>
  <c r="L20" i="4" l="1"/>
  <c r="I20" i="4"/>
  <c r="F18" i="4"/>
  <c r="F20" i="4"/>
  <c r="F19" i="4"/>
  <c r="O20" i="4"/>
  <c r="O18" i="4"/>
  <c r="L19" i="4"/>
  <c r="L18" i="4"/>
  <c r="G6" i="4"/>
  <c r="M19" i="4"/>
  <c r="O19" i="4" s="1"/>
  <c r="G5" i="4"/>
  <c r="C21" i="4"/>
  <c r="P19" i="4" l="1"/>
  <c r="P18" i="4"/>
  <c r="P20" i="4"/>
  <c r="M21" i="4"/>
  <c r="O21" i="4" s="1"/>
  <c r="G21" i="4"/>
  <c r="I21" i="4" s="1"/>
  <c r="D21" i="4"/>
  <c r="F21" i="4" s="1"/>
  <c r="J21" i="4"/>
  <c r="L21" i="4" s="1"/>
  <c r="C22" i="4"/>
  <c r="P21" i="4" l="1"/>
  <c r="M22" i="4"/>
  <c r="O22" i="4" s="1"/>
  <c r="G22" i="4"/>
  <c r="I22" i="4" s="1"/>
  <c r="D22" i="4"/>
  <c r="F22" i="4" s="1"/>
  <c r="J22" i="4"/>
  <c r="L22" i="4" s="1"/>
  <c r="C23" i="4"/>
  <c r="P22" i="4" l="1"/>
  <c r="M23" i="4"/>
  <c r="O23" i="4" s="1"/>
  <c r="D23" i="4"/>
  <c r="F23" i="4" s="1"/>
  <c r="J23" i="4"/>
  <c r="L23" i="4" s="1"/>
  <c r="G23" i="4"/>
  <c r="I23" i="4" s="1"/>
  <c r="C24" i="4"/>
  <c r="P23" i="4" l="1"/>
  <c r="M24" i="4"/>
  <c r="O24" i="4" s="1"/>
  <c r="D24" i="4"/>
  <c r="F24" i="4" s="1"/>
  <c r="J24" i="4"/>
  <c r="L24" i="4" s="1"/>
  <c r="G24" i="4"/>
  <c r="I24" i="4" s="1"/>
  <c r="C25" i="4"/>
  <c r="P24" i="4" l="1"/>
  <c r="C26" i="4"/>
  <c r="M25" i="4"/>
  <c r="O25" i="4" s="1"/>
  <c r="G25" i="4"/>
  <c r="I25" i="4" s="1"/>
  <c r="D25" i="4"/>
  <c r="F25" i="4" s="1"/>
  <c r="J25" i="4"/>
  <c r="L25" i="4" s="1"/>
  <c r="C27" i="4"/>
  <c r="P25" i="4" l="1"/>
  <c r="M26" i="4"/>
  <c r="O26" i="4" s="1"/>
  <c r="G26" i="4"/>
  <c r="I26" i="4" s="1"/>
  <c r="D26" i="4"/>
  <c r="F26" i="4" s="1"/>
  <c r="J26" i="4"/>
  <c r="L26" i="4" s="1"/>
  <c r="G27" i="4"/>
  <c r="I27" i="4" s="1"/>
  <c r="J27" i="4"/>
  <c r="L27" i="4" s="1"/>
  <c r="M27" i="4"/>
  <c r="O27" i="4" s="1"/>
  <c r="D27" i="4"/>
  <c r="F27" i="4" s="1"/>
  <c r="C28" i="4"/>
  <c r="P26" i="4" l="1"/>
  <c r="P27" i="4"/>
  <c r="M28" i="4"/>
  <c r="O28" i="4" s="1"/>
  <c r="G28" i="4"/>
  <c r="I28" i="4" s="1"/>
  <c r="D28" i="4"/>
  <c r="F28" i="4" s="1"/>
  <c r="J28" i="4"/>
  <c r="L28" i="4" s="1"/>
  <c r="C29" i="4"/>
  <c r="C30" i="4" s="1"/>
  <c r="C31" i="4" s="1"/>
  <c r="P28" i="4" l="1"/>
  <c r="M29" i="4"/>
  <c r="O29" i="4" s="1"/>
  <c r="G29" i="4"/>
  <c r="I29" i="4" s="1"/>
  <c r="D29" i="4"/>
  <c r="F29" i="4" s="1"/>
  <c r="J29" i="4"/>
  <c r="L29" i="4" s="1"/>
  <c r="P29" i="4" l="1"/>
  <c r="J30" i="4"/>
  <c r="L30" i="4" s="1"/>
  <c r="M30" i="4"/>
  <c r="O30" i="4" s="1"/>
  <c r="G30" i="4"/>
  <c r="I30" i="4" s="1"/>
  <c r="D30" i="4"/>
  <c r="F30" i="4" s="1"/>
  <c r="G31" i="4" l="1"/>
  <c r="I31" i="4" s="1"/>
  <c r="J31" i="4"/>
  <c r="L31" i="4" s="1"/>
  <c r="M31" i="4"/>
  <c r="O31" i="4" s="1"/>
  <c r="D31" i="4"/>
  <c r="F31" i="4" s="1"/>
  <c r="P30" i="4"/>
  <c r="C32" i="4"/>
  <c r="P31" i="4" l="1"/>
  <c r="M32" i="4"/>
  <c r="O32" i="4" s="1"/>
  <c r="G32" i="4"/>
  <c r="I32" i="4" s="1"/>
  <c r="D32" i="4"/>
  <c r="F32" i="4" s="1"/>
  <c r="J32" i="4"/>
  <c r="L32" i="4" s="1"/>
  <c r="C33" i="4"/>
  <c r="P32" i="4" l="1"/>
  <c r="M33" i="4"/>
  <c r="O33" i="4" s="1"/>
  <c r="G33" i="4"/>
  <c r="I33" i="4" s="1"/>
  <c r="D33" i="4"/>
  <c r="F33" i="4" s="1"/>
  <c r="J33" i="4"/>
  <c r="L33" i="4" s="1"/>
  <c r="C34" i="4"/>
  <c r="P33" i="4" l="1"/>
  <c r="J34" i="4"/>
  <c r="L34" i="4" s="1"/>
  <c r="M34" i="4"/>
  <c r="O34" i="4" s="1"/>
  <c r="G34" i="4"/>
  <c r="I34" i="4" s="1"/>
  <c r="D34" i="4"/>
  <c r="F34" i="4" s="1"/>
  <c r="C35" i="4"/>
  <c r="P34" i="4" l="1"/>
  <c r="G35" i="4"/>
  <c r="I35" i="4" s="1"/>
  <c r="J35" i="4"/>
  <c r="L35" i="4" s="1"/>
  <c r="M35" i="4"/>
  <c r="O35" i="4" s="1"/>
  <c r="D35" i="4"/>
  <c r="F35" i="4" s="1"/>
  <c r="C36" i="4"/>
  <c r="P35" i="4" l="1"/>
  <c r="M36" i="4"/>
  <c r="O36" i="4" s="1"/>
  <c r="G36" i="4"/>
  <c r="I36" i="4" s="1"/>
  <c r="D36" i="4"/>
  <c r="F36" i="4" s="1"/>
  <c r="J36" i="4"/>
  <c r="L36" i="4" s="1"/>
  <c r="C37" i="4"/>
  <c r="P36" i="4" l="1"/>
  <c r="M37" i="4"/>
  <c r="O37" i="4" s="1"/>
  <c r="G37" i="4"/>
  <c r="I37" i="4" s="1"/>
  <c r="D37" i="4"/>
  <c r="F37" i="4" s="1"/>
  <c r="J37" i="4"/>
  <c r="L37" i="4" s="1"/>
  <c r="C38" i="4"/>
  <c r="P37" i="4" l="1"/>
  <c r="J38" i="4"/>
  <c r="L38" i="4" s="1"/>
  <c r="M38" i="4"/>
  <c r="O38" i="4" s="1"/>
  <c r="G38" i="4"/>
  <c r="I38" i="4" s="1"/>
  <c r="C39" i="4"/>
  <c r="D38" i="4"/>
  <c r="F38" i="4" s="1"/>
  <c r="P38" i="4" l="1"/>
  <c r="C40" i="4"/>
  <c r="G39" i="4"/>
  <c r="I39" i="4" s="1"/>
  <c r="J39" i="4"/>
  <c r="L39" i="4" s="1"/>
  <c r="M39" i="4"/>
  <c r="O39" i="4" s="1"/>
  <c r="D39" i="4"/>
  <c r="F39" i="4" s="1"/>
  <c r="P39" i="4" l="1"/>
  <c r="M40" i="4"/>
  <c r="O40" i="4" s="1"/>
  <c r="G40" i="4"/>
  <c r="I40" i="4" s="1"/>
  <c r="D40" i="4"/>
  <c r="F40" i="4" s="1"/>
  <c r="J40" i="4"/>
  <c r="L40" i="4" s="1"/>
  <c r="P4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 Sell - net premium
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CE Sell + Net premium</t>
        </r>
      </text>
    </comment>
    <comment ref="G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ways to calculate - 
1) Diff b/w PE strike sold and bought minus net premium
2) Diff b/w CE strike sold and bought minus net premium</t>
        </r>
      </text>
    </comment>
    <comment ref="D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Call intrinsic value</t>
        </r>
      </text>
    </comment>
    <comment ref="E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received for selling CE.</t>
        </r>
      </text>
    </comment>
    <comment ref="F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call payoff.</t>
        </r>
      </text>
    </comment>
    <comment ref="G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PE intrinsic value</t>
        </r>
      </text>
    </comment>
    <comment ref="H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Received for selling PE.</t>
        </r>
      </text>
    </comment>
    <comment ref="I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PE payoff.</t>
        </r>
      </text>
    </comment>
    <comment ref="J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CE intrinsic value</t>
        </r>
      </text>
    </comment>
    <comment ref="K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paid. </t>
        </r>
      </text>
    </comment>
    <comment ref="M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PE intrinsic value.</t>
        </r>
      </text>
    </comment>
    <comment ref="N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paid.</t>
        </r>
      </text>
    </comment>
    <comment ref="O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PE payoff.</t>
        </r>
      </text>
    </comment>
    <comment ref="P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Strategy payoff, which is the Iron Condor. </t>
        </r>
      </text>
    </comment>
  </commentList>
</comments>
</file>

<file path=xl/sharedStrings.xml><?xml version="1.0" encoding="utf-8"?>
<sst xmlns="http://schemas.openxmlformats.org/spreadsheetml/2006/main" count="43" uniqueCount="41">
  <si>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</si>
  <si>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</si>
  <si>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</si>
  <si>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</si>
  <si>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</si>
  <si>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</si>
  <si>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</si>
  <si>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</si>
  <si>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Calculations</t>
  </si>
  <si>
    <t>Market Expiry</t>
  </si>
  <si>
    <t>PR</t>
  </si>
  <si>
    <t>Max Profit</t>
  </si>
  <si>
    <t>Max Loss</t>
  </si>
  <si>
    <t>Lower Breakeven</t>
  </si>
  <si>
    <t>Upper Breakeven</t>
  </si>
  <si>
    <t>Max Loss level</t>
  </si>
  <si>
    <t>Market Neutral</t>
  </si>
  <si>
    <t>Short Straddle</t>
  </si>
  <si>
    <t>Iron Condor</t>
  </si>
  <si>
    <t>CE Strike, Sell</t>
  </si>
  <si>
    <t>PE Strike, Sell</t>
  </si>
  <si>
    <t>CE Strike, Buy</t>
  </si>
  <si>
    <t>PE Strike, Buy</t>
  </si>
  <si>
    <t>CE Premium received for short</t>
  </si>
  <si>
    <t>PE Premium received for short</t>
  </si>
  <si>
    <t>CE Premium paid for Long</t>
  </si>
  <si>
    <t>PE Premium paid for Long</t>
  </si>
  <si>
    <t>Net Premium (Credit)</t>
  </si>
  <si>
    <t>Short_CE_IV</t>
  </si>
  <si>
    <t>Short_PE_IV</t>
  </si>
  <si>
    <t>Long_CE_IV</t>
  </si>
  <si>
    <t>PP</t>
  </si>
  <si>
    <t>CE Payoff (S)</t>
  </si>
  <si>
    <t>PE_Payoff (S)</t>
  </si>
  <si>
    <t>Long CE Payoff (B)</t>
  </si>
  <si>
    <t>Long_PE_IV</t>
  </si>
  <si>
    <t>Long PE Payoff (B)</t>
  </si>
  <si>
    <t>Net Premium</t>
  </si>
  <si>
    <t xml:space="preserve">Below PE Buy and above CE Buy </t>
  </si>
  <si>
    <t>Max P&amp;L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</si>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</sst>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2" fillId="0" borderId="4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Iron Condor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'Iron Condor'!$C$18:$C$40</c:f>
              <c:numCache>
                <c:formatCode>General</c:formatCode>
                <c:ptCount val="23"/>
                <c:pt idx="0">
                  <c:v>8800</c:v>
                </c:pt>
                <c:pt idx="1">
                  <c:v>8900</c:v>
                </c:pt>
                <c:pt idx="2">
                  <c:v>9000</c:v>
                </c:pt>
                <c:pt idx="3">
                  <c:v>9100</c:v>
                </c:pt>
                <c:pt idx="4">
                  <c:v>9200</c:v>
                </c:pt>
                <c:pt idx="5">
                  <c:v>9300</c:v>
                </c:pt>
                <c:pt idx="6">
                  <c:v>9400</c:v>
                </c:pt>
                <c:pt idx="7">
                  <c:v>9500</c:v>
                </c:pt>
                <c:pt idx="8">
                  <c:v>9600</c:v>
                </c:pt>
                <c:pt idx="9">
                  <c:v>9700</c:v>
                </c:pt>
                <c:pt idx="10">
                  <c:v>9800</c:v>
                </c:pt>
                <c:pt idx="11">
                  <c:v>9900</c:v>
                </c:pt>
                <c:pt idx="12">
                  <c:v>10000</c:v>
                </c:pt>
                <c:pt idx="13">
                  <c:v>10100</c:v>
                </c:pt>
                <c:pt idx="14">
                  <c:v>10200</c:v>
                </c:pt>
                <c:pt idx="15">
                  <c:v>10300</c:v>
                </c:pt>
                <c:pt idx="16">
                  <c:v>10400</c:v>
                </c:pt>
                <c:pt idx="17">
                  <c:v>10500</c:v>
                </c:pt>
                <c:pt idx="18">
                  <c:v>10600</c:v>
                </c:pt>
                <c:pt idx="19">
                  <c:v>10700</c:v>
                </c:pt>
                <c:pt idx="20">
                  <c:v>10800</c:v>
                </c:pt>
                <c:pt idx="21">
                  <c:v>10900</c:v>
                </c:pt>
                <c:pt idx="22">
                  <c:v>11000</c:v>
                </c:pt>
              </c:numCache>
            </c:numRef>
          </c:cat>
          <c:val>
            <c:numRef>
              <c:f>'Iron Condor'!$P$18:$P$40</c:f>
              <c:numCache>
                <c:formatCode>General</c:formatCode>
                <c:ptCount val="23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  <c:pt idx="11">
                  <c:v>-99</c:v>
                </c:pt>
                <c:pt idx="12">
                  <c:v>-99</c:v>
                </c:pt>
                <c:pt idx="13">
                  <c:v>-99</c:v>
                </c:pt>
                <c:pt idx="14">
                  <c:v>-99</c:v>
                </c:pt>
                <c:pt idx="15">
                  <c:v>-99</c:v>
                </c:pt>
                <c:pt idx="16">
                  <c:v>-99</c:v>
                </c:pt>
                <c:pt idx="17">
                  <c:v>-99</c:v>
                </c:pt>
                <c:pt idx="18">
                  <c:v>-99</c:v>
                </c:pt>
                <c:pt idx="19">
                  <c:v>-99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7-41A0-AA07-A24ECD17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20895"/>
        <c:axId val="1151524639"/>
      </c:lineChart>
      <c:catAx>
        <c:axId val="1151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4639"/>
        <c:crosses val="autoZero"/>
        <c:auto val="1"/>
        <c:lblAlgn val="ctr"/>
        <c:lblOffset val="100"/>
        <c:noMultiLvlLbl val="0"/>
      </c:catAx>
      <c:valAx>
        <c:axId val="115152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15</xdr:row>
      <xdr:rowOff>109538</xdr:rowOff>
    </xdr:from>
    <xdr:to>
      <xdr:col>27</xdr:col>
      <xdr:colOff>381000</xdr:colOff>
      <xdr:row>33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/Desktop/sangram/New%20folder/live%20option%20ch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F1" t="str">
            <v>CALL</v>
          </cell>
          <cell r="I1" t="str">
            <v xml:space="preserve">P/C </v>
          </cell>
          <cell r="K1">
            <v>-0.60994932257730894</v>
          </cell>
          <cell r="M1" t="str">
            <v>P/CV</v>
          </cell>
          <cell r="N1">
            <v>1.1254213242518436</v>
          </cell>
          <cell r="R1" t="str">
            <v>PUT</v>
          </cell>
        </row>
        <row r="2">
          <cell r="A2" t="str">
            <v>strikePrice</v>
          </cell>
          <cell r="B2" t="str">
            <v>Column1.expiryDate</v>
          </cell>
          <cell r="C2" t="str">
            <v>strikePrice2</v>
          </cell>
          <cell r="D2" t="str">
            <v>OPEN INTREST</v>
          </cell>
          <cell r="E2" t="str">
            <v>COPEN INTREST</v>
          </cell>
          <cell r="F2" t="str">
            <v>P.COI</v>
          </cell>
          <cell r="G2" t="str">
            <v>TV</v>
          </cell>
          <cell r="H2" t="str">
            <v>IV</v>
          </cell>
          <cell r="I2" t="str">
            <v>LTP</v>
          </cell>
          <cell r="J2" t="str">
            <v>strikePrice3</v>
          </cell>
          <cell r="K2" t="str">
            <v>CHANGE</v>
          </cell>
          <cell r="L2" t="str">
            <v>PCHANGE</v>
          </cell>
          <cell r="M2" t="str">
            <v>PRICE</v>
          </cell>
          <cell r="N2" t="str">
            <v>.OPEN INTREST</v>
          </cell>
          <cell r="O2" t="str">
            <v>.COPEN INTREST</v>
          </cell>
          <cell r="P2" t="str">
            <v>.P COI</v>
          </cell>
          <cell r="Q2" t="str">
            <v>.TV</v>
          </cell>
          <cell r="R2" t="str">
            <v>.IV</v>
          </cell>
          <cell r="S2" t="str">
            <v>.LTP</v>
          </cell>
        </row>
        <row r="3">
          <cell r="A3">
            <v>11200</v>
          </cell>
          <cell r="B3" t="str">
            <v>23-Jul-2020</v>
          </cell>
          <cell r="C3">
            <v>10300</v>
          </cell>
          <cell r="D3">
            <v>45498</v>
          </cell>
          <cell r="E3">
            <v>9768</v>
          </cell>
          <cell r="F3">
            <v>27.338371116708647</v>
          </cell>
          <cell r="G3">
            <v>1078742</v>
          </cell>
          <cell r="H3">
            <v>19.8</v>
          </cell>
          <cell r="I3">
            <v>20.95</v>
          </cell>
          <cell r="J3">
            <v>11500</v>
          </cell>
          <cell r="K3">
            <v>-36.200000000000003</v>
          </cell>
          <cell r="L3">
            <v>-63.342082239720042</v>
          </cell>
          <cell r="M3">
            <v>11200</v>
          </cell>
          <cell r="N3">
            <v>7868</v>
          </cell>
          <cell r="O3">
            <v>-2102</v>
          </cell>
          <cell r="P3">
            <v>-21.083249749247742</v>
          </cell>
          <cell r="Q3">
            <v>361370</v>
          </cell>
          <cell r="R3">
            <v>23.09</v>
          </cell>
          <cell r="S3">
            <v>92</v>
          </cell>
        </row>
        <row r="4">
          <cell r="A4">
            <v>11300</v>
          </cell>
          <cell r="B4" t="str">
            <v>23-Jul-2020</v>
          </cell>
          <cell r="C4">
            <v>11450</v>
          </cell>
          <cell r="D4">
            <v>37836</v>
          </cell>
          <cell r="E4">
            <v>9135</v>
          </cell>
          <cell r="F4">
            <v>31.828159297585451</v>
          </cell>
          <cell r="G4">
            <v>600125</v>
          </cell>
          <cell r="H4">
            <v>20.86</v>
          </cell>
          <cell r="I4">
            <v>5.0999999999999996</v>
          </cell>
          <cell r="J4">
            <v>11100</v>
          </cell>
          <cell r="K4">
            <v>-18.399999999999999</v>
          </cell>
          <cell r="L4">
            <v>-78.297872340425528</v>
          </cell>
          <cell r="M4">
            <v>11300</v>
          </cell>
          <cell r="N4">
            <v>1398</v>
          </cell>
          <cell r="O4">
            <v>-384</v>
          </cell>
          <cell r="P4">
            <v>-21.54882154882155</v>
          </cell>
          <cell r="Q4">
            <v>49008</v>
          </cell>
          <cell r="R4">
            <v>26.55</v>
          </cell>
          <cell r="S4">
            <v>176</v>
          </cell>
        </row>
        <row r="5">
          <cell r="A5">
            <v>11100</v>
          </cell>
          <cell r="B5" t="str">
            <v>23-Jul-2020</v>
          </cell>
          <cell r="D5">
            <v>25589</v>
          </cell>
          <cell r="E5">
            <v>8664</v>
          </cell>
          <cell r="F5">
            <v>51.190546528803544</v>
          </cell>
          <cell r="G5">
            <v>649345</v>
          </cell>
          <cell r="H5">
            <v>19.34</v>
          </cell>
          <cell r="I5">
            <v>64.95</v>
          </cell>
          <cell r="K5">
            <v>-48.55</v>
          </cell>
          <cell r="L5">
            <v>-42.775330396475766</v>
          </cell>
          <cell r="M5">
            <v>11100</v>
          </cell>
          <cell r="N5">
            <v>32789</v>
          </cell>
          <cell r="O5">
            <v>2945</v>
          </cell>
          <cell r="P5">
            <v>9.867980163516954</v>
          </cell>
          <cell r="Q5">
            <v>948379</v>
          </cell>
          <cell r="R5">
            <v>22.31</v>
          </cell>
          <cell r="S5">
            <v>35.9</v>
          </cell>
        </row>
        <row r="6">
          <cell r="A6">
            <v>11250</v>
          </cell>
          <cell r="B6" t="str">
            <v>23-Jul-2020</v>
          </cell>
          <cell r="C6">
            <v>9100</v>
          </cell>
          <cell r="D6">
            <v>17558</v>
          </cell>
          <cell r="E6">
            <v>8145</v>
          </cell>
          <cell r="F6">
            <v>86.529268033570588</v>
          </cell>
          <cell r="G6">
            <v>405530</v>
          </cell>
          <cell r="H6">
            <v>20.059999999999999</v>
          </cell>
          <cell r="I6">
            <v>10.3</v>
          </cell>
          <cell r="J6">
            <v>10150</v>
          </cell>
          <cell r="K6">
            <v>-27.15</v>
          </cell>
          <cell r="L6">
            <v>-72.496662216288385</v>
          </cell>
          <cell r="M6">
            <v>11250</v>
          </cell>
          <cell r="N6">
            <v>938</v>
          </cell>
          <cell r="O6">
            <v>390</v>
          </cell>
          <cell r="P6">
            <v>71.167883211678827</v>
          </cell>
          <cell r="Q6">
            <v>39123</v>
          </cell>
          <cell r="R6">
            <v>23.72</v>
          </cell>
          <cell r="S6">
            <v>130.35</v>
          </cell>
        </row>
        <row r="7">
          <cell r="A7">
            <v>11150</v>
          </cell>
          <cell r="B7" t="str">
            <v>23-Jul-2020</v>
          </cell>
          <cell r="D7">
            <v>14323</v>
          </cell>
          <cell r="E7">
            <v>7024</v>
          </cell>
          <cell r="F7">
            <v>96.232360597342122</v>
          </cell>
          <cell r="G7">
            <v>464894</v>
          </cell>
          <cell r="H7">
            <v>19.18</v>
          </cell>
          <cell r="I7">
            <v>37.799999999999997</v>
          </cell>
          <cell r="K7">
            <v>-44.600000000000009</v>
          </cell>
          <cell r="L7">
            <v>-54.126213592233022</v>
          </cell>
          <cell r="M7">
            <v>11150</v>
          </cell>
          <cell r="N7">
            <v>7715</v>
          </cell>
          <cell r="O7">
            <v>-210</v>
          </cell>
          <cell r="P7">
            <v>-2.6498422712933754</v>
          </cell>
          <cell r="Q7">
            <v>323112</v>
          </cell>
          <cell r="R7">
            <v>22.32</v>
          </cell>
          <cell r="S7">
            <v>59.4</v>
          </cell>
        </row>
        <row r="8">
          <cell r="A8">
            <v>11600</v>
          </cell>
          <cell r="B8" t="str">
            <v>23-Jul-2020</v>
          </cell>
          <cell r="D8">
            <v>14674</v>
          </cell>
          <cell r="E8">
            <v>4934</v>
          </cell>
          <cell r="F8">
            <v>50.657084188911703</v>
          </cell>
          <cell r="G8">
            <v>78346</v>
          </cell>
          <cell r="H8">
            <v>35.57</v>
          </cell>
          <cell r="I8">
            <v>1.05</v>
          </cell>
          <cell r="K8">
            <v>-1.2499999999999998</v>
          </cell>
          <cell r="L8">
            <v>-54.347826086956509</v>
          </cell>
          <cell r="M8">
            <v>11600</v>
          </cell>
          <cell r="N8">
            <v>40</v>
          </cell>
          <cell r="O8">
            <v>11</v>
          </cell>
          <cell r="P8">
            <v>37.931034482758619</v>
          </cell>
          <cell r="Q8">
            <v>123</v>
          </cell>
          <cell r="R8">
            <v>48.22</v>
          </cell>
          <cell r="S8">
            <v>470.6</v>
          </cell>
        </row>
        <row r="9">
          <cell r="A9">
            <v>11350</v>
          </cell>
          <cell r="B9" t="str">
            <v>23-Jul-2020</v>
          </cell>
          <cell r="D9">
            <v>13752</v>
          </cell>
          <cell r="E9">
            <v>4723</v>
          </cell>
          <cell r="F9">
            <v>52.309225827887914</v>
          </cell>
          <cell r="G9">
            <v>224960</v>
          </cell>
          <cell r="H9">
            <v>22.19</v>
          </cell>
          <cell r="I9">
            <v>2.75</v>
          </cell>
          <cell r="K9">
            <v>-11.5</v>
          </cell>
          <cell r="L9">
            <v>-80.701754385964904</v>
          </cell>
          <cell r="M9">
            <v>11350</v>
          </cell>
          <cell r="N9">
            <v>102</v>
          </cell>
          <cell r="O9">
            <v>-29</v>
          </cell>
          <cell r="P9">
            <v>-22.137404580152673</v>
          </cell>
          <cell r="Q9">
            <v>1098</v>
          </cell>
          <cell r="R9">
            <v>30.61</v>
          </cell>
          <cell r="S9">
            <v>224.6</v>
          </cell>
        </row>
        <row r="10">
          <cell r="A10">
            <v>12000</v>
          </cell>
          <cell r="B10" t="str">
            <v>23-Jul-2020</v>
          </cell>
          <cell r="D10">
            <v>15662</v>
          </cell>
          <cell r="E10">
            <v>2792</v>
          </cell>
          <cell r="F10">
            <v>21.693861693861695</v>
          </cell>
          <cell r="G10">
            <v>28404</v>
          </cell>
          <cell r="H10">
            <v>53.8</v>
          </cell>
          <cell r="I10">
            <v>0.4</v>
          </cell>
          <cell r="K10">
            <v>-0.70000000000000007</v>
          </cell>
          <cell r="L10">
            <v>-63.636363636363633</v>
          </cell>
          <cell r="M10">
            <v>12000</v>
          </cell>
          <cell r="N10">
            <v>7</v>
          </cell>
          <cell r="O10">
            <v>4</v>
          </cell>
          <cell r="P10">
            <v>133.33333333333334</v>
          </cell>
          <cell r="Q10">
            <v>31</v>
          </cell>
          <cell r="R10">
            <v>92.59</v>
          </cell>
          <cell r="S10">
            <v>879</v>
          </cell>
        </row>
        <row r="11">
          <cell r="A11">
            <v>11700</v>
          </cell>
          <cell r="B11" t="str">
            <v>23-Jul-2020</v>
          </cell>
          <cell r="D11">
            <v>6626</v>
          </cell>
          <cell r="E11">
            <v>1959</v>
          </cell>
          <cell r="F11">
            <v>41.975573173344763</v>
          </cell>
          <cell r="G11">
            <v>37024</v>
          </cell>
          <cell r="H11">
            <v>39.79</v>
          </cell>
          <cell r="I11">
            <v>0.7</v>
          </cell>
          <cell r="K11">
            <v>-0.85000000000000009</v>
          </cell>
          <cell r="L11">
            <v>-54.838709677419359</v>
          </cell>
          <cell r="M11">
            <v>11700</v>
          </cell>
          <cell r="N11">
            <v>53</v>
          </cell>
          <cell r="O11">
            <v>13</v>
          </cell>
          <cell r="P11">
            <v>32.5</v>
          </cell>
          <cell r="Q11">
            <v>39</v>
          </cell>
          <cell r="R11">
            <v>0</v>
          </cell>
          <cell r="S11">
            <v>535.79999999999995</v>
          </cell>
        </row>
        <row r="12">
          <cell r="A12">
            <v>11400</v>
          </cell>
          <cell r="B12" t="str">
            <v>23-Jul-2020</v>
          </cell>
          <cell r="D12">
            <v>24711</v>
          </cell>
          <cell r="E12">
            <v>1101</v>
          </cell>
          <cell r="F12">
            <v>4.6632782719186787</v>
          </cell>
          <cell r="G12">
            <v>322748</v>
          </cell>
          <cell r="H12">
            <v>24.35</v>
          </cell>
          <cell r="I12">
            <v>1.85</v>
          </cell>
          <cell r="K12">
            <v>-7.1</v>
          </cell>
          <cell r="L12">
            <v>-79.329608938547494</v>
          </cell>
          <cell r="M12">
            <v>11400</v>
          </cell>
          <cell r="N12">
            <v>514</v>
          </cell>
          <cell r="O12">
            <v>-118</v>
          </cell>
          <cell r="P12">
            <v>-18.670886075949365</v>
          </cell>
          <cell r="Q12">
            <v>6521</v>
          </cell>
          <cell r="R12">
            <v>34.549999999999997</v>
          </cell>
          <cell r="S12">
            <v>273.60000000000002</v>
          </cell>
        </row>
        <row r="13">
          <cell r="A13">
            <v>11650</v>
          </cell>
          <cell r="B13" t="str">
            <v>23-Jul-2020</v>
          </cell>
          <cell r="D13">
            <v>2174</v>
          </cell>
          <cell r="E13">
            <v>1045</v>
          </cell>
          <cell r="F13">
            <v>92.559787422497806</v>
          </cell>
          <cell r="G13">
            <v>7686</v>
          </cell>
          <cell r="H13">
            <v>38.51</v>
          </cell>
          <cell r="I13">
            <v>1</v>
          </cell>
          <cell r="K13">
            <v>-1</v>
          </cell>
          <cell r="L13">
            <v>-50</v>
          </cell>
          <cell r="M13">
            <v>11650</v>
          </cell>
          <cell r="N13">
            <v>7</v>
          </cell>
          <cell r="O13">
            <v>-5</v>
          </cell>
          <cell r="P13">
            <v>-41.666666666666664</v>
          </cell>
          <cell r="Q13">
            <v>23</v>
          </cell>
          <cell r="R13">
            <v>65.45</v>
          </cell>
          <cell r="S13">
            <v>531.29999999999995</v>
          </cell>
        </row>
        <row r="14">
          <cell r="A14">
            <v>11550</v>
          </cell>
          <cell r="B14" t="str">
            <v>23-Jul-2020</v>
          </cell>
          <cell r="C14">
            <v>9250</v>
          </cell>
          <cell r="D14">
            <v>4015</v>
          </cell>
          <cell r="E14">
            <v>291</v>
          </cell>
          <cell r="F14">
            <v>7.8141783029001077</v>
          </cell>
          <cell r="G14">
            <v>27665</v>
          </cell>
          <cell r="H14">
            <v>33.14</v>
          </cell>
          <cell r="I14">
            <v>1.25</v>
          </cell>
          <cell r="J14">
            <v>9000</v>
          </cell>
          <cell r="K14">
            <v>-1.7999999999999998</v>
          </cell>
          <cell r="L14">
            <v>-59.016393442622949</v>
          </cell>
          <cell r="M14">
            <v>11550</v>
          </cell>
          <cell r="N14">
            <v>19</v>
          </cell>
          <cell r="O14">
            <v>11</v>
          </cell>
          <cell r="P14">
            <v>137.5</v>
          </cell>
          <cell r="Q14">
            <v>32</v>
          </cell>
          <cell r="R14">
            <v>79.739999999999995</v>
          </cell>
          <cell r="S14">
            <v>463.95</v>
          </cell>
        </row>
        <row r="15">
          <cell r="A15">
            <v>11800</v>
          </cell>
          <cell r="B15" t="str">
            <v>23-Jul-2020</v>
          </cell>
          <cell r="C15">
            <v>8550</v>
          </cell>
          <cell r="D15">
            <v>1491</v>
          </cell>
          <cell r="E15">
            <v>248</v>
          </cell>
          <cell r="F15">
            <v>19.95172968624296</v>
          </cell>
          <cell r="G15">
            <v>7964</v>
          </cell>
          <cell r="H15">
            <v>45.33</v>
          </cell>
          <cell r="I15">
            <v>0.65</v>
          </cell>
          <cell r="J15">
            <v>9650</v>
          </cell>
          <cell r="K15">
            <v>-0.65</v>
          </cell>
          <cell r="L15">
            <v>-50</v>
          </cell>
          <cell r="M15">
            <v>11800</v>
          </cell>
          <cell r="N15">
            <v>19</v>
          </cell>
          <cell r="O15">
            <v>6</v>
          </cell>
          <cell r="P15">
            <v>46.153846153846153</v>
          </cell>
          <cell r="Q15">
            <v>13</v>
          </cell>
          <cell r="R15">
            <v>81.08</v>
          </cell>
          <cell r="S15">
            <v>683.4</v>
          </cell>
        </row>
        <row r="16">
          <cell r="A16">
            <v>12100</v>
          </cell>
          <cell r="B16" t="str">
            <v>23-Jul-2020</v>
          </cell>
          <cell r="C16">
            <v>7900</v>
          </cell>
          <cell r="D16">
            <v>194</v>
          </cell>
          <cell r="E16">
            <v>97</v>
          </cell>
          <cell r="F16">
            <v>100</v>
          </cell>
          <cell r="G16">
            <v>704</v>
          </cell>
          <cell r="H16">
            <v>57.42</v>
          </cell>
          <cell r="I16">
            <v>0.3</v>
          </cell>
          <cell r="J16">
            <v>8550</v>
          </cell>
          <cell r="K16">
            <v>-0.55000000000000004</v>
          </cell>
          <cell r="L16">
            <v>-64.705882352941174</v>
          </cell>
          <cell r="M16">
            <v>12100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A17">
            <v>12050</v>
          </cell>
          <cell r="B17" t="str">
            <v>23-Jul-2020</v>
          </cell>
          <cell r="D17">
            <v>89</v>
          </cell>
          <cell r="E17">
            <v>86</v>
          </cell>
          <cell r="F17">
            <v>2866.6666666666665</v>
          </cell>
          <cell r="G17">
            <v>141</v>
          </cell>
          <cell r="H17">
            <v>59.5</v>
          </cell>
          <cell r="I17">
            <v>0.65</v>
          </cell>
          <cell r="K17">
            <v>-0.15000000000000002</v>
          </cell>
          <cell r="L17">
            <v>-18.750000000000004</v>
          </cell>
          <cell r="M17">
            <v>12050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A18">
            <v>11950</v>
          </cell>
          <cell r="B18" t="str">
            <v>23-Jul-2020</v>
          </cell>
          <cell r="D18">
            <v>77</v>
          </cell>
          <cell r="E18">
            <v>70</v>
          </cell>
          <cell r="F18">
            <v>1000</v>
          </cell>
          <cell r="G18">
            <v>276</v>
          </cell>
          <cell r="H18">
            <v>44.81</v>
          </cell>
          <cell r="I18">
            <v>0.1</v>
          </cell>
          <cell r="K18">
            <v>-1.1000000000000001</v>
          </cell>
          <cell r="L18">
            <v>-91.666666666666657</v>
          </cell>
          <cell r="M18">
            <v>11950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854.85</v>
          </cell>
        </row>
        <row r="19">
          <cell r="A19">
            <v>12200</v>
          </cell>
          <cell r="B19" t="str">
            <v>23-Jul-2020</v>
          </cell>
          <cell r="D19">
            <v>100</v>
          </cell>
          <cell r="E19">
            <v>32</v>
          </cell>
          <cell r="F19">
            <v>47.058823529411768</v>
          </cell>
          <cell r="G19">
            <v>718</v>
          </cell>
          <cell r="H19">
            <v>68.23</v>
          </cell>
          <cell r="I19">
            <v>0.7</v>
          </cell>
          <cell r="K19">
            <v>0</v>
          </cell>
          <cell r="L19">
            <v>0</v>
          </cell>
          <cell r="M19">
            <v>12200</v>
          </cell>
          <cell r="N19">
            <v>21</v>
          </cell>
          <cell r="O19">
            <v>1</v>
          </cell>
          <cell r="P19">
            <v>5</v>
          </cell>
          <cell r="Q19">
            <v>1</v>
          </cell>
          <cell r="R19">
            <v>101.71</v>
          </cell>
          <cell r="S19">
            <v>1075</v>
          </cell>
        </row>
        <row r="20">
          <cell r="A20">
            <v>11750</v>
          </cell>
          <cell r="B20" t="str">
            <v>23-Jul-2020</v>
          </cell>
          <cell r="D20">
            <v>191</v>
          </cell>
          <cell r="E20">
            <v>19</v>
          </cell>
          <cell r="F20">
            <v>11.046511627906977</v>
          </cell>
          <cell r="G20">
            <v>6587</v>
          </cell>
          <cell r="H20">
            <v>43.49</v>
          </cell>
          <cell r="I20">
            <v>0.8</v>
          </cell>
          <cell r="K20">
            <v>-0.45</v>
          </cell>
          <cell r="L20">
            <v>-36</v>
          </cell>
          <cell r="M20">
            <v>11750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A21">
            <v>11850</v>
          </cell>
          <cell r="B21" t="str">
            <v>23-Jul-2020</v>
          </cell>
          <cell r="D21">
            <v>105</v>
          </cell>
          <cell r="E21">
            <v>16</v>
          </cell>
          <cell r="F21">
            <v>17.977528089887642</v>
          </cell>
          <cell r="G21">
            <v>247</v>
          </cell>
          <cell r="H21">
            <v>48.64</v>
          </cell>
          <cell r="I21">
            <v>0.7</v>
          </cell>
          <cell r="K21">
            <v>-0.40000000000000013</v>
          </cell>
          <cell r="L21">
            <v>-36.363636363636367</v>
          </cell>
          <cell r="M21">
            <v>11850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A22">
            <v>12350</v>
          </cell>
          <cell r="B22" t="str">
            <v>23-Jul-2020</v>
          </cell>
          <cell r="D22">
            <v>5</v>
          </cell>
          <cell r="E22">
            <v>5</v>
          </cell>
          <cell r="F22">
            <v>0</v>
          </cell>
          <cell r="G22">
            <v>8</v>
          </cell>
          <cell r="H22">
            <v>72.819999999999993</v>
          </cell>
          <cell r="I22">
            <v>0.45</v>
          </cell>
          <cell r="K22">
            <v>0.4</v>
          </cell>
          <cell r="L22">
            <v>800</v>
          </cell>
          <cell r="M22">
            <v>12350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A23">
            <v>10250</v>
          </cell>
          <cell r="B23" t="str">
            <v>23-Jul-2020</v>
          </cell>
          <cell r="C23">
            <v>8600</v>
          </cell>
          <cell r="D23">
            <v>13</v>
          </cell>
          <cell r="E23">
            <v>3</v>
          </cell>
          <cell r="F23">
            <v>30</v>
          </cell>
          <cell r="G23">
            <v>6</v>
          </cell>
          <cell r="H23">
            <v>80.86</v>
          </cell>
          <cell r="I23">
            <v>889.7</v>
          </cell>
          <cell r="J23">
            <v>10750</v>
          </cell>
          <cell r="K23">
            <v>167.60000000000002</v>
          </cell>
          <cell r="L23">
            <v>23.210081706134886</v>
          </cell>
          <cell r="M23">
            <v>10250</v>
          </cell>
          <cell r="N23">
            <v>702</v>
          </cell>
          <cell r="O23">
            <v>-152</v>
          </cell>
          <cell r="P23">
            <v>-17.798594847775174</v>
          </cell>
          <cell r="Q23">
            <v>3255</v>
          </cell>
          <cell r="R23">
            <v>69.400000000000006</v>
          </cell>
          <cell r="S23">
            <v>1.5</v>
          </cell>
        </row>
        <row r="24">
          <cell r="A24">
            <v>10450</v>
          </cell>
          <cell r="B24" t="str">
            <v>23-Jul-2020</v>
          </cell>
          <cell r="D24">
            <v>88</v>
          </cell>
          <cell r="E24">
            <v>3</v>
          </cell>
          <cell r="F24">
            <v>3.5294117647058822</v>
          </cell>
          <cell r="G24">
            <v>27</v>
          </cell>
          <cell r="H24">
            <v>0</v>
          </cell>
          <cell r="I24">
            <v>685</v>
          </cell>
          <cell r="K24">
            <v>-41.399999999999977</v>
          </cell>
          <cell r="L24">
            <v>-5.699339207048455</v>
          </cell>
          <cell r="M24">
            <v>10450</v>
          </cell>
          <cell r="N24">
            <v>1404</v>
          </cell>
          <cell r="O24">
            <v>-431</v>
          </cell>
          <cell r="P24">
            <v>-23.48773841961853</v>
          </cell>
          <cell r="Q24">
            <v>9556</v>
          </cell>
          <cell r="R24">
            <v>56.94</v>
          </cell>
          <cell r="S24">
            <v>1.9</v>
          </cell>
        </row>
        <row r="25">
          <cell r="A25">
            <v>12500</v>
          </cell>
          <cell r="B25" t="str">
            <v>23-Jul-2020</v>
          </cell>
          <cell r="C25">
            <v>10800</v>
          </cell>
          <cell r="D25">
            <v>2</v>
          </cell>
          <cell r="E25">
            <v>2</v>
          </cell>
          <cell r="F25">
            <v>0</v>
          </cell>
          <cell r="G25">
            <v>2</v>
          </cell>
          <cell r="H25">
            <v>82.01</v>
          </cell>
          <cell r="I25">
            <v>0.55000000000000004</v>
          </cell>
          <cell r="J25">
            <v>11400</v>
          </cell>
          <cell r="K25">
            <v>0.5</v>
          </cell>
          <cell r="L25">
            <v>1000</v>
          </cell>
          <cell r="M25">
            <v>12500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A26">
            <v>9600</v>
          </cell>
          <cell r="B26" t="str">
            <v>23-Jul-2020</v>
          </cell>
          <cell r="C26">
            <v>11150</v>
          </cell>
          <cell r="D26">
            <v>1</v>
          </cell>
          <cell r="E26">
            <v>1</v>
          </cell>
          <cell r="F26">
            <v>0</v>
          </cell>
          <cell r="G26">
            <v>1</v>
          </cell>
          <cell r="H26">
            <v>0</v>
          </cell>
          <cell r="I26">
            <v>1509.6</v>
          </cell>
          <cell r="J26">
            <v>11000</v>
          </cell>
          <cell r="K26">
            <v>879.14999999999986</v>
          </cell>
          <cell r="L26">
            <v>139.4480133238163</v>
          </cell>
          <cell r="M26">
            <v>9600</v>
          </cell>
          <cell r="N26">
            <v>1215</v>
          </cell>
          <cell r="O26">
            <v>-1208</v>
          </cell>
          <cell r="P26">
            <v>-49.855550969872063</v>
          </cell>
          <cell r="Q26">
            <v>3705</v>
          </cell>
          <cell r="R26">
            <v>106.64</v>
          </cell>
          <cell r="S26">
            <v>0.7</v>
          </cell>
        </row>
        <row r="27">
          <cell r="A27">
            <v>9000</v>
          </cell>
          <cell r="B27" t="str">
            <v>23-Jul-2020</v>
          </cell>
          <cell r="C27">
            <v>11400</v>
          </cell>
          <cell r="D27">
            <v>9</v>
          </cell>
          <cell r="E27">
            <v>0</v>
          </cell>
          <cell r="F27">
            <v>0</v>
          </cell>
          <cell r="G27">
            <v>8</v>
          </cell>
          <cell r="H27">
            <v>250.79</v>
          </cell>
          <cell r="I27">
            <v>2164</v>
          </cell>
          <cell r="J27">
            <v>8400</v>
          </cell>
          <cell r="K27">
            <v>60.650000000000091</v>
          </cell>
          <cell r="L27">
            <v>2.8834953764233293</v>
          </cell>
          <cell r="M27">
            <v>9000</v>
          </cell>
          <cell r="N27">
            <v>5871</v>
          </cell>
          <cell r="O27">
            <v>-308</v>
          </cell>
          <cell r="P27">
            <v>-4.9846253439067807</v>
          </cell>
          <cell r="Q27">
            <v>3179</v>
          </cell>
          <cell r="R27">
            <v>138.66999999999999</v>
          </cell>
          <cell r="S27">
            <v>0.35</v>
          </cell>
        </row>
        <row r="28">
          <cell r="A28">
            <v>9500</v>
          </cell>
          <cell r="B28" t="str">
            <v>23-Jul-2020</v>
          </cell>
          <cell r="D28">
            <v>2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  <cell r="I28">
            <v>1608.9</v>
          </cell>
          <cell r="K28">
            <v>133.90000000000009</v>
          </cell>
          <cell r="L28">
            <v>9.0779661016949191</v>
          </cell>
          <cell r="M28">
            <v>9500</v>
          </cell>
          <cell r="N28">
            <v>7804</v>
          </cell>
          <cell r="O28">
            <v>890</v>
          </cell>
          <cell r="P28">
            <v>12.872432745154761</v>
          </cell>
          <cell r="Q28">
            <v>11072</v>
          </cell>
          <cell r="R28">
            <v>115.02</v>
          </cell>
          <cell r="S28">
            <v>0.8</v>
          </cell>
        </row>
        <row r="29">
          <cell r="A29">
            <v>9700</v>
          </cell>
          <cell r="B29" t="str">
            <v>23-Jul-2020</v>
          </cell>
          <cell r="C29">
            <v>11500</v>
          </cell>
          <cell r="D29">
            <v>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979.95</v>
          </cell>
          <cell r="J29">
            <v>7350</v>
          </cell>
          <cell r="K29">
            <v>0</v>
          </cell>
          <cell r="L29">
            <v>0</v>
          </cell>
          <cell r="M29">
            <v>9700</v>
          </cell>
          <cell r="N29">
            <v>2210</v>
          </cell>
          <cell r="O29">
            <v>-1159</v>
          </cell>
          <cell r="P29">
            <v>-34.401899673493617</v>
          </cell>
          <cell r="Q29">
            <v>6144</v>
          </cell>
          <cell r="R29">
            <v>101.33</v>
          </cell>
          <cell r="S29">
            <v>0.8</v>
          </cell>
        </row>
        <row r="30">
          <cell r="A30">
            <v>10150</v>
          </cell>
          <cell r="B30" t="str">
            <v>23-Jul-2020</v>
          </cell>
          <cell r="D30">
            <v>13</v>
          </cell>
          <cell r="E30">
            <v>0</v>
          </cell>
          <cell r="F30">
            <v>0</v>
          </cell>
          <cell r="G30">
            <v>1</v>
          </cell>
          <cell r="H30">
            <v>0</v>
          </cell>
          <cell r="I30">
            <v>976.25</v>
          </cell>
          <cell r="K30">
            <v>-60.349999999999909</v>
          </cell>
          <cell r="L30">
            <v>-5.8219178082191698</v>
          </cell>
          <cell r="M30">
            <v>10150</v>
          </cell>
          <cell r="N30">
            <v>586</v>
          </cell>
          <cell r="O30">
            <v>-108</v>
          </cell>
          <cell r="P30">
            <v>-15.561959654178674</v>
          </cell>
          <cell r="Q30">
            <v>1284</v>
          </cell>
          <cell r="R30">
            <v>76.55</v>
          </cell>
          <cell r="S30">
            <v>1.5</v>
          </cell>
        </row>
        <row r="31">
          <cell r="A31">
            <v>9850</v>
          </cell>
          <cell r="B31" t="str">
            <v>23-Jul-2020</v>
          </cell>
          <cell r="C31">
            <v>11550</v>
          </cell>
          <cell r="D31">
            <v>1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850</v>
          </cell>
          <cell r="J31">
            <v>11350</v>
          </cell>
          <cell r="K31">
            <v>0</v>
          </cell>
          <cell r="L31">
            <v>0</v>
          </cell>
          <cell r="M31">
            <v>9850</v>
          </cell>
          <cell r="N31">
            <v>205</v>
          </cell>
          <cell r="O31">
            <v>-3</v>
          </cell>
          <cell r="P31">
            <v>-1.4423076923076923</v>
          </cell>
          <cell r="Q31">
            <v>132</v>
          </cell>
          <cell r="R31">
            <v>92.34</v>
          </cell>
          <cell r="S31">
            <v>0.9</v>
          </cell>
        </row>
        <row r="32">
          <cell r="A32">
            <v>7550</v>
          </cell>
          <cell r="B32" t="str">
            <v>23-Jul-2020</v>
          </cell>
          <cell r="C32">
            <v>7700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7400</v>
          </cell>
          <cell r="K32">
            <v>0</v>
          </cell>
          <cell r="L32">
            <v>0</v>
          </cell>
          <cell r="M32">
            <v>7550</v>
          </cell>
          <cell r="N32">
            <v>86</v>
          </cell>
          <cell r="O32">
            <v>27</v>
          </cell>
          <cell r="P32">
            <v>45.762711864406782</v>
          </cell>
          <cell r="Q32">
            <v>1715</v>
          </cell>
          <cell r="R32">
            <v>219.9</v>
          </cell>
          <cell r="S32">
            <v>0.1</v>
          </cell>
        </row>
        <row r="33">
          <cell r="A33">
            <v>7600</v>
          </cell>
          <cell r="B33" t="str">
            <v>23-Jul-2020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7600</v>
          </cell>
          <cell r="N33">
            <v>38</v>
          </cell>
          <cell r="O33">
            <v>-1</v>
          </cell>
          <cell r="P33">
            <v>-2.5641025641025643</v>
          </cell>
          <cell r="Q33">
            <v>14</v>
          </cell>
          <cell r="R33">
            <v>231.85</v>
          </cell>
          <cell r="S33">
            <v>0.25</v>
          </cell>
        </row>
        <row r="34">
          <cell r="A34">
            <v>7650</v>
          </cell>
          <cell r="B34" t="str">
            <v>23-Jul-2020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9400</v>
          </cell>
          <cell r="K34">
            <v>0</v>
          </cell>
          <cell r="L34">
            <v>0</v>
          </cell>
          <cell r="M34">
            <v>7650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0.3</v>
          </cell>
        </row>
        <row r="35">
          <cell r="A35">
            <v>7700</v>
          </cell>
          <cell r="B35" t="str">
            <v>23-Jul-2020</v>
          </cell>
          <cell r="C35">
            <v>8750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9200</v>
          </cell>
          <cell r="K35">
            <v>0</v>
          </cell>
          <cell r="L35">
            <v>0</v>
          </cell>
          <cell r="M35">
            <v>7700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A36">
            <v>7750</v>
          </cell>
          <cell r="B36" t="str">
            <v>23-Jul-2020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7750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A37">
            <v>7800</v>
          </cell>
          <cell r="B37" t="str">
            <v>23-Jul-2020</v>
          </cell>
          <cell r="C37">
            <v>11300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10050</v>
          </cell>
          <cell r="K37">
            <v>0</v>
          </cell>
          <cell r="L37">
            <v>0</v>
          </cell>
          <cell r="M37">
            <v>7800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7850</v>
          </cell>
          <cell r="B38" t="str">
            <v>23-Jul-2020</v>
          </cell>
          <cell r="C38">
            <v>9750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8850</v>
          </cell>
          <cell r="K38">
            <v>0</v>
          </cell>
          <cell r="L38">
            <v>0</v>
          </cell>
          <cell r="M38">
            <v>7850</v>
          </cell>
          <cell r="N38">
            <v>12</v>
          </cell>
          <cell r="O38">
            <v>0</v>
          </cell>
          <cell r="P38">
            <v>0</v>
          </cell>
          <cell r="Q38">
            <v>800</v>
          </cell>
          <cell r="R38">
            <v>213.43</v>
          </cell>
          <cell r="S38">
            <v>0.25</v>
          </cell>
        </row>
        <row r="39">
          <cell r="A39">
            <v>7900</v>
          </cell>
          <cell r="B39" t="str">
            <v>23-Jul-2020</v>
          </cell>
          <cell r="C39">
            <v>8000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8950</v>
          </cell>
          <cell r="K39">
            <v>0</v>
          </cell>
          <cell r="L39">
            <v>0</v>
          </cell>
          <cell r="M39">
            <v>7900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A40">
            <v>7950</v>
          </cell>
          <cell r="B40" t="str">
            <v>23-Jul-2020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7950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0.5</v>
          </cell>
        </row>
        <row r="41">
          <cell r="A41">
            <v>8000</v>
          </cell>
          <cell r="B41" t="str">
            <v>23-Jul-2020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11600</v>
          </cell>
          <cell r="K41">
            <v>0</v>
          </cell>
          <cell r="L41">
            <v>0</v>
          </cell>
          <cell r="M41">
            <v>8000</v>
          </cell>
          <cell r="N41">
            <v>178</v>
          </cell>
          <cell r="O41">
            <v>7</v>
          </cell>
          <cell r="P41">
            <v>4.0935672514619883</v>
          </cell>
          <cell r="Q41">
            <v>1627</v>
          </cell>
          <cell r="R41">
            <v>188.92</v>
          </cell>
          <cell r="S41">
            <v>0.1</v>
          </cell>
        </row>
        <row r="42">
          <cell r="A42">
            <v>8050</v>
          </cell>
          <cell r="B42" t="str">
            <v>23-Jul-2020</v>
          </cell>
          <cell r="C42">
            <v>9800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8250</v>
          </cell>
          <cell r="K42">
            <v>0</v>
          </cell>
          <cell r="L42">
            <v>0</v>
          </cell>
          <cell r="M42">
            <v>8050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>
            <v>8100</v>
          </cell>
          <cell r="B43" t="str">
            <v>23-Jul-2020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8100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>
            <v>8150</v>
          </cell>
          <cell r="B44" t="str">
            <v>23-Jul-2020</v>
          </cell>
          <cell r="C44">
            <v>9550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9850</v>
          </cell>
          <cell r="K44">
            <v>0</v>
          </cell>
          <cell r="L44">
            <v>0</v>
          </cell>
          <cell r="M44">
            <v>8150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0.95</v>
          </cell>
        </row>
        <row r="45">
          <cell r="A45">
            <v>8200</v>
          </cell>
          <cell r="B45" t="str">
            <v>23-Jul-2020</v>
          </cell>
          <cell r="C45">
            <v>7650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9900</v>
          </cell>
          <cell r="K45">
            <v>0</v>
          </cell>
          <cell r="L45">
            <v>0</v>
          </cell>
          <cell r="M45">
            <v>8200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8250</v>
          </cell>
          <cell r="B46" t="str">
            <v>23-Jul-2020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8250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>
            <v>8300</v>
          </cell>
          <cell r="B47" t="str">
            <v>23-Jul-2020</v>
          </cell>
          <cell r="C47">
            <v>9850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9750</v>
          </cell>
          <cell r="K47">
            <v>0</v>
          </cell>
          <cell r="L47">
            <v>0</v>
          </cell>
          <cell r="M47">
            <v>8300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A48">
            <v>8350</v>
          </cell>
          <cell r="B48" t="str">
            <v>23-Jul-2020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8350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A49">
            <v>8400</v>
          </cell>
          <cell r="B49" t="str">
            <v>23-Jul-2020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8400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8450</v>
          </cell>
          <cell r="B50" t="str">
            <v>23-Jul-2020</v>
          </cell>
          <cell r="C50">
            <v>10850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11150</v>
          </cell>
          <cell r="K50">
            <v>0</v>
          </cell>
          <cell r="L50">
            <v>0</v>
          </cell>
          <cell r="M50">
            <v>8450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8500</v>
          </cell>
          <cell r="B51" t="str">
            <v>23-Jul-2020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8500</v>
          </cell>
          <cell r="N51">
            <v>215</v>
          </cell>
          <cell r="O51">
            <v>22</v>
          </cell>
          <cell r="P51">
            <v>11.398963730569948</v>
          </cell>
          <cell r="Q51">
            <v>215</v>
          </cell>
          <cell r="R51">
            <v>170.42</v>
          </cell>
          <cell r="S51">
            <v>0.3</v>
          </cell>
        </row>
        <row r="52">
          <cell r="A52">
            <v>8550</v>
          </cell>
          <cell r="B52" t="str">
            <v>23-Jul-2020</v>
          </cell>
          <cell r="C52">
            <v>10050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10550</v>
          </cell>
          <cell r="K52">
            <v>0</v>
          </cell>
          <cell r="L52">
            <v>0</v>
          </cell>
          <cell r="M52">
            <v>8550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8600</v>
          </cell>
          <cell r="B53" t="str">
            <v>23-Jul-2020</v>
          </cell>
          <cell r="C53">
            <v>8150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7850</v>
          </cell>
          <cell r="K53">
            <v>0</v>
          </cell>
          <cell r="L53">
            <v>0</v>
          </cell>
          <cell r="M53">
            <v>8600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171.14</v>
          </cell>
          <cell r="S53">
            <v>0.5</v>
          </cell>
        </row>
        <row r="54">
          <cell r="A54">
            <v>8650</v>
          </cell>
          <cell r="B54" t="str">
            <v>23-Jul-2020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8650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>
            <v>8700</v>
          </cell>
          <cell r="B55" t="str">
            <v>23-Jul-2020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8700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8750</v>
          </cell>
          <cell r="B56" t="str">
            <v>23-Jul-2020</v>
          </cell>
          <cell r="C56">
            <v>8350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7750</v>
          </cell>
          <cell r="K56">
            <v>0</v>
          </cell>
          <cell r="L56">
            <v>0</v>
          </cell>
          <cell r="M56">
            <v>8750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8800</v>
          </cell>
          <cell r="B57" t="str">
            <v>23-Jul-2020</v>
          </cell>
          <cell r="C57">
            <v>11200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11250</v>
          </cell>
          <cell r="K57">
            <v>0</v>
          </cell>
          <cell r="L57">
            <v>0</v>
          </cell>
          <cell r="M57">
            <v>8800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>
            <v>8850</v>
          </cell>
          <cell r="B58" t="str">
            <v>23-Jul-2020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8850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>
            <v>8900</v>
          </cell>
          <cell r="B59" t="str">
            <v>23-Jul-2020</v>
          </cell>
          <cell r="C59">
            <v>7400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10800</v>
          </cell>
          <cell r="K59">
            <v>0</v>
          </cell>
          <cell r="L59">
            <v>0</v>
          </cell>
          <cell r="M59">
            <v>8900</v>
          </cell>
          <cell r="N59">
            <v>5</v>
          </cell>
          <cell r="O59">
            <v>0</v>
          </cell>
          <cell r="P59">
            <v>0</v>
          </cell>
          <cell r="Q59">
            <v>2</v>
          </cell>
          <cell r="R59">
            <v>143.4</v>
          </cell>
          <cell r="S59">
            <v>0.3</v>
          </cell>
        </row>
        <row r="60">
          <cell r="A60">
            <v>8950</v>
          </cell>
          <cell r="B60" t="str">
            <v>23-Jul-2020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8950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A61">
            <v>9050</v>
          </cell>
          <cell r="B61" t="str">
            <v>23-Jul-2020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9050</v>
          </cell>
          <cell r="N61">
            <v>1</v>
          </cell>
          <cell r="O61">
            <v>0</v>
          </cell>
          <cell r="P61">
            <v>0</v>
          </cell>
          <cell r="Q61">
            <v>1</v>
          </cell>
          <cell r="R61">
            <v>148.22</v>
          </cell>
          <cell r="S61">
            <v>0.9</v>
          </cell>
        </row>
        <row r="62">
          <cell r="A62">
            <v>9100</v>
          </cell>
          <cell r="B62" t="str">
            <v>23-Jul-2020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9100</v>
          </cell>
          <cell r="N62">
            <v>13</v>
          </cell>
          <cell r="O62">
            <v>12</v>
          </cell>
          <cell r="P62">
            <v>1200</v>
          </cell>
          <cell r="Q62">
            <v>20</v>
          </cell>
          <cell r="R62">
            <v>130.24</v>
          </cell>
          <cell r="S62">
            <v>0.3</v>
          </cell>
        </row>
        <row r="63">
          <cell r="A63">
            <v>9150</v>
          </cell>
          <cell r="B63" t="str">
            <v>23-Jul-2020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9150</v>
          </cell>
          <cell r="N63">
            <v>1</v>
          </cell>
          <cell r="O63">
            <v>-18</v>
          </cell>
          <cell r="P63">
            <v>-94.736842105263165</v>
          </cell>
          <cell r="Q63">
            <v>20</v>
          </cell>
          <cell r="R63">
            <v>131.75</v>
          </cell>
          <cell r="S63">
            <v>0.45</v>
          </cell>
        </row>
        <row r="64">
          <cell r="A64">
            <v>9200</v>
          </cell>
          <cell r="B64" t="str">
            <v>23-Jul-2020</v>
          </cell>
          <cell r="C64">
            <v>9150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10450</v>
          </cell>
          <cell r="K64">
            <v>0</v>
          </cell>
          <cell r="L64">
            <v>0</v>
          </cell>
          <cell r="M64">
            <v>9200</v>
          </cell>
          <cell r="N64">
            <v>39</v>
          </cell>
          <cell r="O64">
            <v>-22</v>
          </cell>
          <cell r="P64">
            <v>-36.065573770491802</v>
          </cell>
          <cell r="Q64">
            <v>551</v>
          </cell>
          <cell r="R64">
            <v>128.4</v>
          </cell>
          <cell r="S64">
            <v>0.45</v>
          </cell>
        </row>
        <row r="65">
          <cell r="A65">
            <v>9250</v>
          </cell>
          <cell r="B65" t="str">
            <v>23-Jul-2020</v>
          </cell>
          <cell r="C65">
            <v>8450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8800</v>
          </cell>
          <cell r="K65">
            <v>0</v>
          </cell>
          <cell r="L65">
            <v>0</v>
          </cell>
          <cell r="M65">
            <v>9250</v>
          </cell>
          <cell r="N65">
            <v>1</v>
          </cell>
          <cell r="O65">
            <v>-1</v>
          </cell>
          <cell r="P65">
            <v>-50</v>
          </cell>
          <cell r="Q65">
            <v>1</v>
          </cell>
          <cell r="R65">
            <v>133.99</v>
          </cell>
          <cell r="S65">
            <v>0.9</v>
          </cell>
        </row>
        <row r="66">
          <cell r="A66">
            <v>9300</v>
          </cell>
          <cell r="B66" t="str">
            <v>23-Jul-2020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9300</v>
          </cell>
          <cell r="N66">
            <v>248</v>
          </cell>
          <cell r="O66">
            <v>-105</v>
          </cell>
          <cell r="P66">
            <v>-29.745042492917847</v>
          </cell>
          <cell r="Q66">
            <v>432</v>
          </cell>
          <cell r="R66">
            <v>125.17</v>
          </cell>
          <cell r="S66">
            <v>0.6</v>
          </cell>
        </row>
        <row r="67">
          <cell r="A67">
            <v>9350</v>
          </cell>
          <cell r="B67" t="str">
            <v>23-Jul-2020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9350</v>
          </cell>
          <cell r="N67">
            <v>0</v>
          </cell>
          <cell r="O67">
            <v>-1</v>
          </cell>
          <cell r="P67">
            <v>-100</v>
          </cell>
          <cell r="Q67">
            <v>1</v>
          </cell>
          <cell r="R67">
            <v>128.38</v>
          </cell>
          <cell r="S67">
            <v>1</v>
          </cell>
        </row>
        <row r="68">
          <cell r="A68">
            <v>9400</v>
          </cell>
          <cell r="B68" t="str">
            <v>23-Jul-2020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9400</v>
          </cell>
          <cell r="N68">
            <v>542</v>
          </cell>
          <cell r="O68">
            <v>-101</v>
          </cell>
          <cell r="P68">
            <v>-15.707620528771384</v>
          </cell>
          <cell r="Q68">
            <v>1246</v>
          </cell>
          <cell r="R68">
            <v>119.35</v>
          </cell>
          <cell r="S68">
            <v>0.65</v>
          </cell>
        </row>
        <row r="69">
          <cell r="A69">
            <v>9450</v>
          </cell>
          <cell r="B69" t="str">
            <v>23-Jul-2020</v>
          </cell>
          <cell r="C69">
            <v>7850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7500</v>
          </cell>
          <cell r="K69">
            <v>0</v>
          </cell>
          <cell r="L69">
            <v>0</v>
          </cell>
          <cell r="M69">
            <v>9450</v>
          </cell>
          <cell r="N69">
            <v>59</v>
          </cell>
          <cell r="O69">
            <v>0</v>
          </cell>
          <cell r="P69">
            <v>0</v>
          </cell>
          <cell r="Q69">
            <v>1</v>
          </cell>
          <cell r="R69">
            <v>119.22</v>
          </cell>
          <cell r="S69">
            <v>0.85</v>
          </cell>
        </row>
        <row r="70">
          <cell r="A70">
            <v>9550</v>
          </cell>
          <cell r="B70" t="str">
            <v>23-Jul-2020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9550</v>
          </cell>
          <cell r="N70">
            <v>51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1.5</v>
          </cell>
        </row>
        <row r="71">
          <cell r="A71">
            <v>9650</v>
          </cell>
          <cell r="B71" t="str">
            <v>23-Jul-2020</v>
          </cell>
          <cell r="C71">
            <v>10250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9100</v>
          </cell>
          <cell r="K71">
            <v>0</v>
          </cell>
          <cell r="L71">
            <v>0</v>
          </cell>
          <cell r="M71">
            <v>9650</v>
          </cell>
          <cell r="N71">
            <v>40</v>
          </cell>
          <cell r="O71">
            <v>24</v>
          </cell>
          <cell r="P71">
            <v>150</v>
          </cell>
          <cell r="Q71">
            <v>40</v>
          </cell>
          <cell r="R71">
            <v>104.74</v>
          </cell>
          <cell r="S71">
            <v>0.8</v>
          </cell>
        </row>
        <row r="72">
          <cell r="A72">
            <v>9750</v>
          </cell>
          <cell r="B72" t="str">
            <v>23-Jul-2020</v>
          </cell>
          <cell r="C72">
            <v>11050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8750</v>
          </cell>
          <cell r="K72">
            <v>0</v>
          </cell>
          <cell r="L72">
            <v>0</v>
          </cell>
          <cell r="M72">
            <v>9750</v>
          </cell>
          <cell r="N72">
            <v>379</v>
          </cell>
          <cell r="O72">
            <v>1</v>
          </cell>
          <cell r="P72">
            <v>0.26455026455026454</v>
          </cell>
          <cell r="Q72">
            <v>153</v>
          </cell>
          <cell r="R72">
            <v>97.25</v>
          </cell>
          <cell r="S72">
            <v>0.75</v>
          </cell>
        </row>
        <row r="73">
          <cell r="A73">
            <v>9950</v>
          </cell>
          <cell r="B73" t="str">
            <v>23-Jul-2020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9950</v>
          </cell>
          <cell r="N73">
            <v>287</v>
          </cell>
          <cell r="O73">
            <v>-108</v>
          </cell>
          <cell r="P73">
            <v>-27.341772151898738</v>
          </cell>
          <cell r="Q73">
            <v>249</v>
          </cell>
          <cell r="R73">
            <v>87.04</v>
          </cell>
          <cell r="S73">
            <v>1.05</v>
          </cell>
        </row>
        <row r="74">
          <cell r="A74">
            <v>12150</v>
          </cell>
          <cell r="B74" t="str">
            <v>23-Jul-2020</v>
          </cell>
          <cell r="C74">
            <v>10200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10600</v>
          </cell>
          <cell r="K74">
            <v>0</v>
          </cell>
          <cell r="L74">
            <v>0</v>
          </cell>
          <cell r="M74">
            <v>12150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A75">
            <v>12450</v>
          </cell>
          <cell r="B75" t="str">
            <v>23-Jul-2020</v>
          </cell>
          <cell r="C75">
            <v>7300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7650</v>
          </cell>
          <cell r="K75">
            <v>0</v>
          </cell>
          <cell r="L75">
            <v>0</v>
          </cell>
          <cell r="M75">
            <v>12450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A76">
            <v>12550</v>
          </cell>
          <cell r="B76" t="str">
            <v>23-Jul-2020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12550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A77">
            <v>12600</v>
          </cell>
          <cell r="B77" t="str">
            <v>23-Jul-2020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12600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A78">
            <v>12650</v>
          </cell>
          <cell r="B78" t="str">
            <v>23-Jul-2020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12650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10050</v>
          </cell>
          <cell r="B79" t="str">
            <v>23-Jul-2020</v>
          </cell>
          <cell r="D79">
            <v>3</v>
          </cell>
          <cell r="E79">
            <v>-1</v>
          </cell>
          <cell r="F79">
            <v>-25</v>
          </cell>
          <cell r="G79">
            <v>5</v>
          </cell>
          <cell r="H79">
            <v>78.16</v>
          </cell>
          <cell r="I79">
            <v>1086.2</v>
          </cell>
          <cell r="K79">
            <v>143.60000000000002</v>
          </cell>
          <cell r="L79">
            <v>15.234457882452793</v>
          </cell>
          <cell r="M79">
            <v>10050</v>
          </cell>
          <cell r="N79">
            <v>423</v>
          </cell>
          <cell r="O79">
            <v>-350</v>
          </cell>
          <cell r="P79">
            <v>-45.278137128072451</v>
          </cell>
          <cell r="Q79">
            <v>1318</v>
          </cell>
          <cell r="R79">
            <v>80.569999999999993</v>
          </cell>
          <cell r="S79">
            <v>1.1000000000000001</v>
          </cell>
        </row>
        <row r="80">
          <cell r="A80">
            <v>10350</v>
          </cell>
          <cell r="B80" t="str">
            <v>23-Jul-2020</v>
          </cell>
          <cell r="D80">
            <v>27</v>
          </cell>
          <cell r="E80">
            <v>-1</v>
          </cell>
          <cell r="F80">
            <v>-3.5714285714285716</v>
          </cell>
          <cell r="G80">
            <v>7</v>
          </cell>
          <cell r="H80">
            <v>0</v>
          </cell>
          <cell r="I80">
            <v>715.6</v>
          </cell>
          <cell r="K80">
            <v>-111.25</v>
          </cell>
          <cell r="L80">
            <v>-13.454677390094938</v>
          </cell>
          <cell r="M80">
            <v>10350</v>
          </cell>
          <cell r="N80">
            <v>980</v>
          </cell>
          <cell r="O80">
            <v>-614</v>
          </cell>
          <cell r="P80">
            <v>-38.519447929736515</v>
          </cell>
          <cell r="Q80">
            <v>6542</v>
          </cell>
          <cell r="R80">
            <v>62.52</v>
          </cell>
          <cell r="S80">
            <v>1.55</v>
          </cell>
        </row>
        <row r="81">
          <cell r="A81">
            <v>9900</v>
          </cell>
          <cell r="B81" t="str">
            <v>23-Jul-2020</v>
          </cell>
          <cell r="D81">
            <v>8</v>
          </cell>
          <cell r="E81">
            <v>-2</v>
          </cell>
          <cell r="F81">
            <v>-20</v>
          </cell>
          <cell r="G81">
            <v>2</v>
          </cell>
          <cell r="H81">
            <v>124.72</v>
          </cell>
          <cell r="I81">
            <v>1245.05</v>
          </cell>
          <cell r="K81">
            <v>30.049999999999955</v>
          </cell>
          <cell r="L81">
            <v>2.4732510288065805</v>
          </cell>
          <cell r="M81">
            <v>9900</v>
          </cell>
          <cell r="N81">
            <v>2136</v>
          </cell>
          <cell r="O81">
            <v>-3142</v>
          </cell>
          <cell r="P81">
            <v>-59.530125047366425</v>
          </cell>
          <cell r="Q81">
            <v>10732</v>
          </cell>
          <cell r="R81">
            <v>87.14</v>
          </cell>
          <cell r="S81">
            <v>0.75</v>
          </cell>
        </row>
        <row r="82">
          <cell r="A82">
            <v>10200</v>
          </cell>
          <cell r="B82" t="str">
            <v>23-Jul-2020</v>
          </cell>
          <cell r="C82">
            <v>8050</v>
          </cell>
          <cell r="D82">
            <v>201</v>
          </cell>
          <cell r="E82">
            <v>-8</v>
          </cell>
          <cell r="F82">
            <v>-3.8277511961722488</v>
          </cell>
          <cell r="G82">
            <v>16</v>
          </cell>
          <cell r="H82">
            <v>0</v>
          </cell>
          <cell r="I82">
            <v>882</v>
          </cell>
          <cell r="J82">
            <v>7300</v>
          </cell>
          <cell r="K82">
            <v>-79.450000000000045</v>
          </cell>
          <cell r="L82">
            <v>-8.2635602475427774</v>
          </cell>
          <cell r="M82">
            <v>10200</v>
          </cell>
          <cell r="N82">
            <v>11451</v>
          </cell>
          <cell r="O82">
            <v>-3389</v>
          </cell>
          <cell r="P82">
            <v>-22.836927223719677</v>
          </cell>
          <cell r="Q82">
            <v>33127</v>
          </cell>
          <cell r="R82">
            <v>70.180000000000007</v>
          </cell>
          <cell r="S82">
            <v>1.1000000000000001</v>
          </cell>
        </row>
        <row r="83">
          <cell r="A83">
            <v>9800</v>
          </cell>
          <cell r="B83" t="str">
            <v>23-Jul-2020</v>
          </cell>
          <cell r="D83">
            <v>33</v>
          </cell>
          <cell r="E83">
            <v>-10</v>
          </cell>
          <cell r="F83">
            <v>-23.255813953488371</v>
          </cell>
          <cell r="G83">
            <v>24</v>
          </cell>
          <cell r="H83">
            <v>167.21</v>
          </cell>
          <cell r="I83">
            <v>1364.6</v>
          </cell>
          <cell r="K83">
            <v>170.89999999999986</v>
          </cell>
          <cell r="L83">
            <v>14.3168300242942</v>
          </cell>
          <cell r="M83">
            <v>9800</v>
          </cell>
          <cell r="N83">
            <v>4565</v>
          </cell>
          <cell r="O83">
            <v>-3948</v>
          </cell>
          <cell r="P83">
            <v>-46.376130623751912</v>
          </cell>
          <cell r="Q83">
            <v>11868</v>
          </cell>
          <cell r="R83">
            <v>93.18</v>
          </cell>
          <cell r="S83">
            <v>0.7</v>
          </cell>
        </row>
        <row r="84">
          <cell r="A84">
            <v>12300</v>
          </cell>
          <cell r="B84" t="str">
            <v>23-Jul-2020</v>
          </cell>
          <cell r="D84">
            <v>135</v>
          </cell>
          <cell r="E84">
            <v>-12</v>
          </cell>
          <cell r="F84">
            <v>-8.1632653061224492</v>
          </cell>
          <cell r="G84">
            <v>145</v>
          </cell>
          <cell r="H84">
            <v>69.44</v>
          </cell>
          <cell r="I84">
            <v>0.4</v>
          </cell>
          <cell r="K84">
            <v>-4.9999999999999989E-2</v>
          </cell>
          <cell r="L84">
            <v>-11.111111111111107</v>
          </cell>
          <cell r="M84">
            <v>12300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A85">
            <v>10550</v>
          </cell>
          <cell r="B85" t="str">
            <v>23-Jul-2020</v>
          </cell>
          <cell r="D85">
            <v>199</v>
          </cell>
          <cell r="E85">
            <v>-13</v>
          </cell>
          <cell r="F85">
            <v>-6.132075471698113</v>
          </cell>
          <cell r="G85">
            <v>101</v>
          </cell>
          <cell r="H85">
            <v>0</v>
          </cell>
          <cell r="I85">
            <v>580</v>
          </cell>
          <cell r="K85">
            <v>-40.149999999999977</v>
          </cell>
          <cell r="L85">
            <v>-6.4742401032008345</v>
          </cell>
          <cell r="M85">
            <v>10550</v>
          </cell>
          <cell r="N85">
            <v>2673</v>
          </cell>
          <cell r="O85">
            <v>-203</v>
          </cell>
          <cell r="P85">
            <v>-7.0584144645340752</v>
          </cell>
          <cell r="Q85">
            <v>22417</v>
          </cell>
          <cell r="R85">
            <v>50.46</v>
          </cell>
          <cell r="S85">
            <v>2.15</v>
          </cell>
        </row>
        <row r="86">
          <cell r="A86">
            <v>12400</v>
          </cell>
          <cell r="B86" t="str">
            <v>23-Jul-2020</v>
          </cell>
          <cell r="D86">
            <v>93</v>
          </cell>
          <cell r="E86">
            <v>-18</v>
          </cell>
          <cell r="F86">
            <v>-16.216216216216218</v>
          </cell>
          <cell r="G86">
            <v>515</v>
          </cell>
          <cell r="H86">
            <v>71.23</v>
          </cell>
          <cell r="I86">
            <v>0.25</v>
          </cell>
          <cell r="J86">
            <v>10700</v>
          </cell>
          <cell r="K86">
            <v>-0.25</v>
          </cell>
          <cell r="L86">
            <v>-50</v>
          </cell>
          <cell r="M86">
            <v>12400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A87">
            <v>10100</v>
          </cell>
          <cell r="B87" t="str">
            <v>23-Jul-2020</v>
          </cell>
          <cell r="C87">
            <v>8250</v>
          </cell>
          <cell r="D87">
            <v>309</v>
          </cell>
          <cell r="E87">
            <v>-26</v>
          </cell>
          <cell r="F87">
            <v>-7.7611940298507474</v>
          </cell>
          <cell r="G87">
            <v>31</v>
          </cell>
          <cell r="H87">
            <v>0</v>
          </cell>
          <cell r="I87">
            <v>1026.2</v>
          </cell>
          <cell r="J87">
            <v>7700</v>
          </cell>
          <cell r="K87">
            <v>-32.5</v>
          </cell>
          <cell r="L87">
            <v>-3.0698025880797202</v>
          </cell>
          <cell r="M87">
            <v>10100</v>
          </cell>
          <cell r="N87">
            <v>5586</v>
          </cell>
          <cell r="O87">
            <v>-5206</v>
          </cell>
          <cell r="P87">
            <v>-48.239436619718312</v>
          </cell>
          <cell r="Q87">
            <v>28272</v>
          </cell>
          <cell r="R87">
            <v>77.11</v>
          </cell>
          <cell r="S87">
            <v>1.1000000000000001</v>
          </cell>
        </row>
        <row r="88">
          <cell r="A88">
            <v>10300</v>
          </cell>
          <cell r="B88" t="str">
            <v>23-Jul-2020</v>
          </cell>
          <cell r="D88">
            <v>391</v>
          </cell>
          <cell r="E88">
            <v>-30</v>
          </cell>
          <cell r="F88">
            <v>-7.1258907363420425</v>
          </cell>
          <cell r="G88">
            <v>109</v>
          </cell>
          <cell r="H88">
            <v>0</v>
          </cell>
          <cell r="I88">
            <v>831.2</v>
          </cell>
          <cell r="K88">
            <v>-39.449999999999932</v>
          </cell>
          <cell r="L88">
            <v>-4.5310974559237271</v>
          </cell>
          <cell r="M88">
            <v>10300</v>
          </cell>
          <cell r="N88">
            <v>12953</v>
          </cell>
          <cell r="O88">
            <v>-6127</v>
          </cell>
          <cell r="P88">
            <v>-32.112159329140461</v>
          </cell>
          <cell r="Q88">
            <v>52985</v>
          </cell>
          <cell r="R88">
            <v>65.23</v>
          </cell>
          <cell r="S88">
            <v>1.4</v>
          </cell>
        </row>
        <row r="89">
          <cell r="A89">
            <v>12250</v>
          </cell>
          <cell r="B89" t="str">
            <v>23-Jul-2020</v>
          </cell>
          <cell r="D89">
            <v>101</v>
          </cell>
          <cell r="E89">
            <v>-31</v>
          </cell>
          <cell r="F89">
            <v>-23.484848484848484</v>
          </cell>
          <cell r="G89">
            <v>67</v>
          </cell>
          <cell r="H89">
            <v>71.989999999999995</v>
          </cell>
          <cell r="I89">
            <v>0.8</v>
          </cell>
          <cell r="K89">
            <v>0.35000000000000003</v>
          </cell>
          <cell r="L89">
            <v>77.777777777777786</v>
          </cell>
          <cell r="M89">
            <v>12250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A90">
            <v>10000</v>
          </cell>
          <cell r="B90" t="str">
            <v>23-Jul-2020</v>
          </cell>
          <cell r="D90">
            <v>345</v>
          </cell>
          <cell r="E90">
            <v>-37</v>
          </cell>
          <cell r="F90">
            <v>-9.6858638743455501</v>
          </cell>
          <cell r="G90">
            <v>66</v>
          </cell>
          <cell r="H90">
            <v>0</v>
          </cell>
          <cell r="I90">
            <v>1070</v>
          </cell>
          <cell r="K90">
            <v>-99.5</v>
          </cell>
          <cell r="L90">
            <v>-8.5079093629756315</v>
          </cell>
          <cell r="M90">
            <v>10000</v>
          </cell>
          <cell r="N90">
            <v>13772</v>
          </cell>
          <cell r="O90">
            <v>-1687</v>
          </cell>
          <cell r="P90">
            <v>-10.912736917006274</v>
          </cell>
          <cell r="Q90">
            <v>35815</v>
          </cell>
          <cell r="R90">
            <v>82.61</v>
          </cell>
          <cell r="S90">
            <v>0.95</v>
          </cell>
        </row>
        <row r="91">
          <cell r="A91">
            <v>10400</v>
          </cell>
          <cell r="B91" t="str">
            <v>23-Jul-2020</v>
          </cell>
          <cell r="D91">
            <v>471</v>
          </cell>
          <cell r="E91">
            <v>-51</v>
          </cell>
          <cell r="F91">
            <v>-9.7701149425287355</v>
          </cell>
          <cell r="G91">
            <v>137</v>
          </cell>
          <cell r="H91">
            <v>0</v>
          </cell>
          <cell r="I91">
            <v>730</v>
          </cell>
          <cell r="K91">
            <v>-40.75</v>
          </cell>
          <cell r="L91">
            <v>-5.287058060330847</v>
          </cell>
          <cell r="M91">
            <v>10400</v>
          </cell>
          <cell r="N91">
            <v>17054</v>
          </cell>
          <cell r="O91">
            <v>-5292</v>
          </cell>
          <cell r="P91">
            <v>-23.682090754497448</v>
          </cell>
          <cell r="Q91">
            <v>72534</v>
          </cell>
          <cell r="R91">
            <v>59.68</v>
          </cell>
          <cell r="S91">
            <v>1.7</v>
          </cell>
        </row>
        <row r="92">
          <cell r="A92">
            <v>10650</v>
          </cell>
          <cell r="B92" t="str">
            <v>23-Jul-2020</v>
          </cell>
          <cell r="D92">
            <v>569</v>
          </cell>
          <cell r="E92">
            <v>-90</v>
          </cell>
          <cell r="F92">
            <v>-13.657056145675266</v>
          </cell>
          <cell r="G92">
            <v>239</v>
          </cell>
          <cell r="H92">
            <v>0</v>
          </cell>
          <cell r="I92">
            <v>470.2</v>
          </cell>
          <cell r="K92">
            <v>-52.550000000000011</v>
          </cell>
          <cell r="L92">
            <v>-10.052606408417027</v>
          </cell>
          <cell r="M92">
            <v>10650</v>
          </cell>
          <cell r="N92">
            <v>2629</v>
          </cell>
          <cell r="O92">
            <v>-1713</v>
          </cell>
          <cell r="P92">
            <v>-39.451865499769688</v>
          </cell>
          <cell r="Q92">
            <v>32199</v>
          </cell>
          <cell r="R92">
            <v>44.64</v>
          </cell>
          <cell r="S92">
            <v>2.75</v>
          </cell>
        </row>
        <row r="93">
          <cell r="A93">
            <v>10750</v>
          </cell>
          <cell r="B93" t="str">
            <v>23-Jul-2020</v>
          </cell>
          <cell r="C93">
            <v>10950</v>
          </cell>
          <cell r="D93">
            <v>963</v>
          </cell>
          <cell r="E93">
            <v>-122</v>
          </cell>
          <cell r="F93">
            <v>-11.244239631336406</v>
          </cell>
          <cell r="G93">
            <v>508</v>
          </cell>
          <cell r="H93">
            <v>0</v>
          </cell>
          <cell r="I93">
            <v>380</v>
          </cell>
          <cell r="J93">
            <v>11300</v>
          </cell>
          <cell r="K93">
            <v>-48.399999999999977</v>
          </cell>
          <cell r="L93">
            <v>-11.297852474323058</v>
          </cell>
          <cell r="M93">
            <v>10750</v>
          </cell>
          <cell r="N93">
            <v>9717</v>
          </cell>
          <cell r="O93">
            <v>1507</v>
          </cell>
          <cell r="P93">
            <v>18.355663824604143</v>
          </cell>
          <cell r="Q93">
            <v>78769</v>
          </cell>
          <cell r="R93">
            <v>38.75</v>
          </cell>
          <cell r="S93">
            <v>3.7</v>
          </cell>
        </row>
        <row r="94">
          <cell r="A94">
            <v>10850</v>
          </cell>
          <cell r="B94" t="str">
            <v>23-Jul-2020</v>
          </cell>
          <cell r="C94">
            <v>10650</v>
          </cell>
          <cell r="D94">
            <v>1477</v>
          </cell>
          <cell r="E94">
            <v>-176</v>
          </cell>
          <cell r="F94">
            <v>-10.647307924984876</v>
          </cell>
          <cell r="G94">
            <v>1869</v>
          </cell>
          <cell r="H94">
            <v>29.67</v>
          </cell>
          <cell r="I94">
            <v>288.89999999999998</v>
          </cell>
          <cell r="J94">
            <v>11200</v>
          </cell>
          <cell r="K94">
            <v>-41.75</v>
          </cell>
          <cell r="L94">
            <v>-12.626644488129443</v>
          </cell>
          <cell r="M94">
            <v>10850</v>
          </cell>
          <cell r="N94">
            <v>12721</v>
          </cell>
          <cell r="O94">
            <v>3660</v>
          </cell>
          <cell r="P94">
            <v>40.39289261670897</v>
          </cell>
          <cell r="Q94">
            <v>165258</v>
          </cell>
          <cell r="R94">
            <v>32.299999999999997</v>
          </cell>
          <cell r="S94">
            <v>5</v>
          </cell>
        </row>
        <row r="95">
          <cell r="A95">
            <v>11050</v>
          </cell>
          <cell r="B95" t="str">
            <v>23-Jul-2020</v>
          </cell>
          <cell r="D95">
            <v>3606</v>
          </cell>
          <cell r="E95">
            <v>-186</v>
          </cell>
          <cell r="F95">
            <v>-4.9050632911392409</v>
          </cell>
          <cell r="G95">
            <v>107720</v>
          </cell>
          <cell r="H95">
            <v>19.87</v>
          </cell>
          <cell r="I95">
            <v>100.95</v>
          </cell>
          <cell r="K95">
            <v>-49.7</v>
          </cell>
          <cell r="L95">
            <v>-32.990375041486892</v>
          </cell>
          <cell r="M95">
            <v>11050</v>
          </cell>
          <cell r="N95">
            <v>16450</v>
          </cell>
          <cell r="O95">
            <v>5500</v>
          </cell>
          <cell r="P95">
            <v>50.228310502283108</v>
          </cell>
          <cell r="Q95">
            <v>319606</v>
          </cell>
          <cell r="R95">
            <v>23.45</v>
          </cell>
          <cell r="S95">
            <v>21.9</v>
          </cell>
        </row>
        <row r="96">
          <cell r="A96">
            <v>11450</v>
          </cell>
          <cell r="B96" t="str">
            <v>23-Jul-2020</v>
          </cell>
          <cell r="C96">
            <v>9900</v>
          </cell>
          <cell r="D96">
            <v>6732</v>
          </cell>
          <cell r="E96">
            <v>-227</v>
          </cell>
          <cell r="F96">
            <v>-3.2619629257077167</v>
          </cell>
          <cell r="G96">
            <v>86498</v>
          </cell>
          <cell r="H96">
            <v>26.8</v>
          </cell>
          <cell r="I96">
            <v>1.4</v>
          </cell>
          <cell r="J96">
            <v>7550</v>
          </cell>
          <cell r="K96">
            <v>-4.4499999999999993</v>
          </cell>
          <cell r="L96">
            <v>-76.068376068376068</v>
          </cell>
          <cell r="M96">
            <v>11450</v>
          </cell>
          <cell r="N96">
            <v>151</v>
          </cell>
          <cell r="O96">
            <v>42</v>
          </cell>
          <cell r="P96">
            <v>38.532110091743121</v>
          </cell>
          <cell r="Q96">
            <v>452</v>
          </cell>
          <cell r="R96">
            <v>42.52</v>
          </cell>
          <cell r="S96">
            <v>326.95</v>
          </cell>
        </row>
        <row r="97">
          <cell r="A97">
            <v>11900</v>
          </cell>
          <cell r="B97" t="str">
            <v>23-Jul-2020</v>
          </cell>
          <cell r="D97">
            <v>486</v>
          </cell>
          <cell r="E97">
            <v>-267</v>
          </cell>
          <cell r="F97">
            <v>-35.458167330677291</v>
          </cell>
          <cell r="G97">
            <v>7484</v>
          </cell>
          <cell r="H97">
            <v>50.12</v>
          </cell>
          <cell r="I97">
            <v>0.55000000000000004</v>
          </cell>
          <cell r="K97">
            <v>-0.64999999999999991</v>
          </cell>
          <cell r="L97">
            <v>-54.166666666666664</v>
          </cell>
          <cell r="M97">
            <v>11900</v>
          </cell>
          <cell r="N97">
            <v>10</v>
          </cell>
          <cell r="O97">
            <v>-14</v>
          </cell>
          <cell r="P97">
            <v>-58.333333333333336</v>
          </cell>
          <cell r="Q97">
            <v>26</v>
          </cell>
          <cell r="R97">
            <v>98.63</v>
          </cell>
          <cell r="S97">
            <v>792</v>
          </cell>
        </row>
        <row r="98">
          <cell r="A98">
            <v>10500</v>
          </cell>
          <cell r="B98" t="str">
            <v>23-Jul-2020</v>
          </cell>
          <cell r="C98">
            <v>9300</v>
          </cell>
          <cell r="D98">
            <v>1323</v>
          </cell>
          <cell r="E98">
            <v>-425</v>
          </cell>
          <cell r="F98">
            <v>-24.313501144164761</v>
          </cell>
          <cell r="G98">
            <v>1721</v>
          </cell>
          <cell r="H98">
            <v>0</v>
          </cell>
          <cell r="I98">
            <v>628.35</v>
          </cell>
          <cell r="J98">
            <v>10900</v>
          </cell>
          <cell r="K98">
            <v>-36.699999999999932</v>
          </cell>
          <cell r="L98">
            <v>-5.5183820765355893</v>
          </cell>
          <cell r="M98">
            <v>10500</v>
          </cell>
          <cell r="N98">
            <v>33034</v>
          </cell>
          <cell r="O98">
            <v>-726</v>
          </cell>
          <cell r="P98">
            <v>-2.1504739336492893</v>
          </cell>
          <cell r="Q98">
            <v>121898</v>
          </cell>
          <cell r="R98">
            <v>54.03</v>
          </cell>
          <cell r="S98">
            <v>2.1</v>
          </cell>
        </row>
        <row r="99">
          <cell r="A99">
            <v>10950</v>
          </cell>
          <cell r="B99" t="str">
            <v>23-Jul-2020</v>
          </cell>
          <cell r="D99">
            <v>1361</v>
          </cell>
          <cell r="E99">
            <v>-445</v>
          </cell>
          <cell r="F99">
            <v>-24.640088593576969</v>
          </cell>
          <cell r="G99">
            <v>6119</v>
          </cell>
          <cell r="H99">
            <v>17.34</v>
          </cell>
          <cell r="I99">
            <v>186.85</v>
          </cell>
          <cell r="K99">
            <v>-49.400000000000006</v>
          </cell>
          <cell r="L99">
            <v>-20.910052910052912</v>
          </cell>
          <cell r="M99">
            <v>10950</v>
          </cell>
          <cell r="N99">
            <v>14146</v>
          </cell>
          <cell r="O99">
            <v>3360</v>
          </cell>
          <cell r="P99">
            <v>31.151492675690712</v>
          </cell>
          <cell r="Q99">
            <v>254967</v>
          </cell>
          <cell r="R99">
            <v>27.1</v>
          </cell>
          <cell r="S99">
            <v>9.0500000000000007</v>
          </cell>
        </row>
        <row r="100">
          <cell r="A100">
            <v>10600</v>
          </cell>
          <cell r="B100" t="str">
            <v>23-Jul-2020</v>
          </cell>
          <cell r="D100">
            <v>2403</v>
          </cell>
          <cell r="E100">
            <v>-824</v>
          </cell>
          <cell r="F100">
            <v>-25.534552215680197</v>
          </cell>
          <cell r="G100">
            <v>2698</v>
          </cell>
          <cell r="H100">
            <v>0</v>
          </cell>
          <cell r="I100">
            <v>528.9</v>
          </cell>
          <cell r="K100">
            <v>-42.200000000000045</v>
          </cell>
          <cell r="L100">
            <v>-7.3892488180703984</v>
          </cell>
          <cell r="M100">
            <v>10600</v>
          </cell>
          <cell r="N100">
            <v>21073</v>
          </cell>
          <cell r="O100">
            <v>-2797</v>
          </cell>
          <cell r="P100">
            <v>-11.71763720150817</v>
          </cell>
          <cell r="Q100">
            <v>135441</v>
          </cell>
          <cell r="R100">
            <v>47.81</v>
          </cell>
          <cell r="S100">
            <v>2.5</v>
          </cell>
        </row>
        <row r="101">
          <cell r="A101">
            <v>11500</v>
          </cell>
          <cell r="B101" t="str">
            <v>23-Jul-2020</v>
          </cell>
          <cell r="D101">
            <v>32794</v>
          </cell>
          <cell r="E101">
            <v>-970</v>
          </cell>
          <cell r="F101">
            <v>-2.8728823599099633</v>
          </cell>
          <cell r="G101">
            <v>228820</v>
          </cell>
          <cell r="H101">
            <v>29.76</v>
          </cell>
          <cell r="I101">
            <v>1.25</v>
          </cell>
          <cell r="K101">
            <v>-2.95</v>
          </cell>
          <cell r="L101">
            <v>-70.238095238095241</v>
          </cell>
          <cell r="M101">
            <v>11500</v>
          </cell>
          <cell r="N101">
            <v>496</v>
          </cell>
          <cell r="O101">
            <v>-81</v>
          </cell>
          <cell r="P101">
            <v>-14.038128249566723</v>
          </cell>
          <cell r="Q101">
            <v>2292</v>
          </cell>
          <cell r="R101">
            <v>42.43</v>
          </cell>
          <cell r="S101">
            <v>372.5</v>
          </cell>
        </row>
        <row r="102">
          <cell r="A102">
            <v>10700</v>
          </cell>
          <cell r="B102" t="str">
            <v>23-Jul-2020</v>
          </cell>
          <cell r="D102">
            <v>3016</v>
          </cell>
          <cell r="E102">
            <v>-1062</v>
          </cell>
          <cell r="F102">
            <v>-26.042177538008829</v>
          </cell>
          <cell r="G102">
            <v>4268</v>
          </cell>
          <cell r="H102">
            <v>0</v>
          </cell>
          <cell r="I102">
            <v>430</v>
          </cell>
          <cell r="K102">
            <v>-44.350000000000023</v>
          </cell>
          <cell r="L102">
            <v>-9.3496363444713886</v>
          </cell>
          <cell r="M102">
            <v>10700</v>
          </cell>
          <cell r="N102">
            <v>26510</v>
          </cell>
          <cell r="O102">
            <v>-7456</v>
          </cell>
          <cell r="P102">
            <v>-21.951363127833716</v>
          </cell>
          <cell r="Q102">
            <v>189667</v>
          </cell>
          <cell r="R102">
            <v>41.31</v>
          </cell>
          <cell r="S102">
            <v>3</v>
          </cell>
        </row>
        <row r="103">
          <cell r="A103">
            <v>10900</v>
          </cell>
          <cell r="B103" t="str">
            <v>23-Jul-2020</v>
          </cell>
          <cell r="D103">
            <v>6718</v>
          </cell>
          <cell r="E103">
            <v>-1364</v>
          </cell>
          <cell r="F103">
            <v>-16.877010640930461</v>
          </cell>
          <cell r="G103">
            <v>19552</v>
          </cell>
          <cell r="H103">
            <v>0</v>
          </cell>
          <cell r="I103">
            <v>235</v>
          </cell>
          <cell r="K103">
            <v>-47.600000000000023</v>
          </cell>
          <cell r="L103">
            <v>-16.843595187544238</v>
          </cell>
          <cell r="M103">
            <v>10900</v>
          </cell>
          <cell r="N103">
            <v>42260</v>
          </cell>
          <cell r="O103">
            <v>3748</v>
          </cell>
          <cell r="P103">
            <v>9.7320315745741581</v>
          </cell>
          <cell r="Q103">
            <v>495532</v>
          </cell>
          <cell r="R103">
            <v>30.01</v>
          </cell>
          <cell r="S103">
            <v>6.9</v>
          </cell>
        </row>
        <row r="104">
          <cell r="A104">
            <v>10800</v>
          </cell>
          <cell r="B104" t="str">
            <v>23-Jul-2020</v>
          </cell>
          <cell r="C104">
            <v>7550</v>
          </cell>
          <cell r="D104">
            <v>5203</v>
          </cell>
          <cell r="E104">
            <v>-2369</v>
          </cell>
          <cell r="F104">
            <v>-31.286318013734817</v>
          </cell>
          <cell r="G104">
            <v>7384</v>
          </cell>
          <cell r="H104">
            <v>0</v>
          </cell>
          <cell r="I104">
            <v>334.2</v>
          </cell>
          <cell r="J104">
            <v>8900</v>
          </cell>
          <cell r="K104">
            <v>-42.050000000000011</v>
          </cell>
          <cell r="L104">
            <v>-11.176079734219272</v>
          </cell>
          <cell r="M104">
            <v>10800</v>
          </cell>
          <cell r="N104">
            <v>31250</v>
          </cell>
          <cell r="O104">
            <v>-10369</v>
          </cell>
          <cell r="P104">
            <v>-24.914101732381845</v>
          </cell>
          <cell r="Q104">
            <v>353106</v>
          </cell>
          <cell r="R104">
            <v>34.74</v>
          </cell>
          <cell r="S104">
            <v>3.8</v>
          </cell>
        </row>
        <row r="105">
          <cell r="A105">
            <v>11000</v>
          </cell>
          <cell r="B105" t="str">
            <v>23-Jul-2020</v>
          </cell>
          <cell r="C105">
            <v>10400</v>
          </cell>
          <cell r="D105">
            <v>9419</v>
          </cell>
          <cell r="E105">
            <v>-3051</v>
          </cell>
          <cell r="F105">
            <v>-24.466720128307941</v>
          </cell>
          <cell r="G105">
            <v>157783</v>
          </cell>
          <cell r="H105">
            <v>19.55</v>
          </cell>
          <cell r="I105">
            <v>142</v>
          </cell>
          <cell r="J105">
            <v>8500</v>
          </cell>
          <cell r="K105">
            <v>-51.050000000000011</v>
          </cell>
          <cell r="L105">
            <v>-26.443926443926447</v>
          </cell>
          <cell r="M105">
            <v>11000</v>
          </cell>
          <cell r="N105">
            <v>50583</v>
          </cell>
          <cell r="O105">
            <v>8019</v>
          </cell>
          <cell r="P105">
            <v>18.839864674372709</v>
          </cell>
          <cell r="Q105">
            <v>950869</v>
          </cell>
          <cell r="R105">
            <v>25.27</v>
          </cell>
          <cell r="S105">
            <v>14</v>
          </cell>
        </row>
        <row r="106">
          <cell r="E106">
            <v>48345</v>
          </cell>
          <cell r="G106">
            <v>4576048</v>
          </cell>
          <cell r="O106">
            <v>-29488</v>
          </cell>
          <cell r="Q106">
            <v>5149982</v>
          </cell>
        </row>
      </sheetData>
      <sheetData sheetId="1">
        <row r="1">
          <cell r="A1" t="str">
            <v>Name</v>
          </cell>
          <cell r="B1" t="str">
            <v>Value</v>
          </cell>
        </row>
        <row r="2">
          <cell r="A2" t="str">
            <v>market</v>
          </cell>
          <cell r="B2" t="str">
            <v>Capital Market</v>
          </cell>
        </row>
        <row r="3">
          <cell r="A3" t="str">
            <v>marketStatus</v>
          </cell>
          <cell r="B3" t="str">
            <v>Closed</v>
          </cell>
        </row>
        <row r="4">
          <cell r="A4" t="str">
            <v>tradeDate</v>
          </cell>
          <cell r="B4" t="str">
            <v>23-Jul-2020</v>
          </cell>
        </row>
        <row r="5">
          <cell r="A5" t="str">
            <v>index</v>
          </cell>
          <cell r="B5" t="str">
            <v>NIFTY 50</v>
          </cell>
        </row>
        <row r="6">
          <cell r="A6" t="str">
            <v>last</v>
          </cell>
          <cell r="B6">
            <v>11132.6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workbookViewId="0">
      <selection activeCell="E8" sqref="E8"/>
    </sheetView>
  </sheetViews>
  <sheetFormatPr defaultColWidth="0" defaultRowHeight="15" zeroHeight="1" x14ac:dyDescent="0.25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>
      <c r="C5" s="1"/>
      <c r="D5" s="6" t="s">
        <v>0</v>
      </c>
      <c r="E5" s="4" t="s">
        <v>18</v>
      </c>
    </row>
    <row r="6" spans="3:5" x14ac:dyDescent="0.25">
      <c r="D6" s="7" t="s">
        <v>1</v>
      </c>
      <c r="E6" s="18">
        <v>4</v>
      </c>
    </row>
    <row r="7" spans="3:5" x14ac:dyDescent="0.25">
      <c r="D7" s="8" t="s">
        <v>2</v>
      </c>
      <c r="E7" s="5" t="s">
        <v>16</v>
      </c>
    </row>
    <row r="8" spans="3:5" x14ac:dyDescent="0.25"/>
    <row r="9" spans="3:5" x14ac:dyDescent="0.25"/>
    <row r="10" spans="3:5" x14ac:dyDescent="0.25"/>
    <row r="11" spans="3: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showGridLines="0" tabSelected="1" zoomScale="80" zoomScaleNormal="80" workbookViewId="0">
      <selection activeCell="D6" sqref="D6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6" bestFit="1" customWidth="1"/>
    <col min="7" max="7" width="29" bestFit="1" customWidth="1"/>
    <col min="8" max="8" width="10.5703125" customWidth="1"/>
    <col min="9" max="9" width="13.42578125" customWidth="1"/>
    <col min="10" max="10" width="18.85546875" customWidth="1"/>
    <col min="11" max="11" width="12.42578125" customWidth="1"/>
    <col min="12" max="12" width="16.7109375" bestFit="1" customWidth="1"/>
    <col min="13" max="13" width="11" bestFit="1" customWidth="1"/>
    <col min="15" max="15" width="16.7109375" bestFit="1" customWidth="1"/>
    <col min="16" max="16" width="14.140625" bestFit="1" customWidth="1"/>
  </cols>
  <sheetData>
    <row r="1" spans="1:8" ht="18.75" x14ac:dyDescent="0.3">
      <c r="A1" s="17" t="s">
        <v>17</v>
      </c>
    </row>
    <row r="2" spans="1:8" ht="6.75" customHeight="1" x14ac:dyDescent="0.25"/>
    <row r="3" spans="1:8" x14ac:dyDescent="0.25">
      <c r="C3" s="11" t="s">
        <v>3</v>
      </c>
      <c r="D3" s="12" t="s">
        <v>4</v>
      </c>
    </row>
    <row r="4" spans="1:8" x14ac:dyDescent="0.25">
      <c r="C4" s="2" t="s">
        <v>5</v>
      </c>
      <c r="D4" s="13" t="s">
        <v>6</v>
      </c>
      <c r="F4" s="10" t="s">
        <v>39</v>
      </c>
    </row>
    <row r="5" spans="1:8" x14ac:dyDescent="0.25">
      <c r="C5" s="2" t="s">
        <v>40</v>
      </c>
      <c r="D5" s="13">
        <f>VLOOKUP(C5,[1]Sheet3!$A$1:$B$6,2,0)</f>
        <v>11132.6</v>
      </c>
      <c r="F5" s="21" t="s">
        <v>13</v>
      </c>
      <c r="G5" s="21">
        <f>D7-D14</f>
        <v>10799</v>
      </c>
      <c r="H5" s="9"/>
    </row>
    <row r="6" spans="1:8" x14ac:dyDescent="0.25">
      <c r="C6" s="2" t="s">
        <v>19</v>
      </c>
      <c r="D6" s="13">
        <v>11500</v>
      </c>
      <c r="F6" s="23" t="s">
        <v>14</v>
      </c>
      <c r="G6" s="21">
        <f>D6+D14</f>
        <v>11501</v>
      </c>
      <c r="H6" s="9"/>
    </row>
    <row r="7" spans="1:8" x14ac:dyDescent="0.25">
      <c r="C7" s="2" t="s">
        <v>20</v>
      </c>
      <c r="D7" s="13">
        <v>10800</v>
      </c>
      <c r="F7" s="21" t="s">
        <v>12</v>
      </c>
      <c r="G7" s="21">
        <f>D7-D9-D14</f>
        <v>99</v>
      </c>
      <c r="H7" s="9"/>
    </row>
    <row r="8" spans="1:8" x14ac:dyDescent="0.25">
      <c r="C8" s="2" t="s">
        <v>21</v>
      </c>
      <c r="D8" s="13">
        <v>11600</v>
      </c>
      <c r="F8" s="21" t="s">
        <v>15</v>
      </c>
      <c r="G8" s="21" t="s">
        <v>38</v>
      </c>
      <c r="H8" s="9"/>
    </row>
    <row r="9" spans="1:8" x14ac:dyDescent="0.25">
      <c r="C9" s="2" t="s">
        <v>22</v>
      </c>
      <c r="D9" s="13">
        <v>10700</v>
      </c>
      <c r="F9" s="24" t="s">
        <v>11</v>
      </c>
      <c r="G9" s="21" t="s">
        <v>37</v>
      </c>
      <c r="H9" s="9"/>
    </row>
    <row r="10" spans="1:8" x14ac:dyDescent="0.25">
      <c r="C10" s="2" t="s">
        <v>23</v>
      </c>
      <c r="D10" s="13">
        <f>VLOOKUP(D6,[1]Sheet2!$A:$S,9,0)</f>
        <v>1.25</v>
      </c>
      <c r="H10" s="9"/>
    </row>
    <row r="11" spans="1:8" x14ac:dyDescent="0.25">
      <c r="C11" s="2" t="s">
        <v>24</v>
      </c>
      <c r="D11" s="13">
        <f>VLOOKUP(D7,[1]Sheet2!$A:$S,19,0)</f>
        <v>3.8</v>
      </c>
      <c r="F11" s="15"/>
      <c r="G11" s="15"/>
      <c r="H11" s="9"/>
    </row>
    <row r="12" spans="1:8" x14ac:dyDescent="0.25">
      <c r="C12" s="2" t="s">
        <v>25</v>
      </c>
      <c r="D12" s="13">
        <f>VLOOKUP(D8,[1]Sheet2!$A:$S,9,0)</f>
        <v>1.05</v>
      </c>
      <c r="F12" s="9"/>
      <c r="G12" s="9"/>
      <c r="H12" s="9"/>
    </row>
    <row r="13" spans="1:8" x14ac:dyDescent="0.25">
      <c r="C13" s="2" t="s">
        <v>26</v>
      </c>
      <c r="D13" s="13">
        <f>VLOOKUP(D9,[1]Sheet2!$A:$S,19,0)</f>
        <v>3</v>
      </c>
      <c r="F13" s="9"/>
      <c r="G13" s="9"/>
      <c r="H13" s="9"/>
    </row>
    <row r="14" spans="1:8" x14ac:dyDescent="0.25">
      <c r="C14" s="3" t="s">
        <v>27</v>
      </c>
      <c r="D14" s="14">
        <f>D10+D11-D12-D13</f>
        <v>1</v>
      </c>
      <c r="F14" s="9"/>
      <c r="G14" s="9"/>
      <c r="H14" s="9"/>
    </row>
    <row r="15" spans="1:8" x14ac:dyDescent="0.25">
      <c r="C15" s="9"/>
      <c r="D15" s="9"/>
    </row>
    <row r="16" spans="1:8" x14ac:dyDescent="0.25">
      <c r="A16" s="10" t="s">
        <v>8</v>
      </c>
    </row>
    <row r="17" spans="3:16" x14ac:dyDescent="0.25">
      <c r="C17" s="19" t="s">
        <v>9</v>
      </c>
      <c r="D17" s="19" t="s">
        <v>28</v>
      </c>
      <c r="E17" s="19" t="s">
        <v>10</v>
      </c>
      <c r="F17" s="19" t="s">
        <v>32</v>
      </c>
      <c r="G17" s="19" t="s">
        <v>29</v>
      </c>
      <c r="H17" s="19" t="s">
        <v>10</v>
      </c>
      <c r="I17" s="19" t="s">
        <v>33</v>
      </c>
      <c r="J17" s="19" t="s">
        <v>30</v>
      </c>
      <c r="K17" s="19" t="s">
        <v>31</v>
      </c>
      <c r="L17" s="20" t="s">
        <v>34</v>
      </c>
      <c r="M17" s="19" t="s">
        <v>35</v>
      </c>
      <c r="N17" s="19" t="s">
        <v>31</v>
      </c>
      <c r="O17" s="20" t="s">
        <v>36</v>
      </c>
      <c r="P17" s="19" t="s">
        <v>7</v>
      </c>
    </row>
    <row r="18" spans="3:16" x14ac:dyDescent="0.25">
      <c r="C18" s="21">
        <v>8800</v>
      </c>
      <c r="D18" s="21">
        <f>MAX(C18-$D$6,0)</f>
        <v>0</v>
      </c>
      <c r="E18" s="21">
        <f>$D$10</f>
        <v>1.25</v>
      </c>
      <c r="F18" s="21">
        <f>E18-D18</f>
        <v>1.25</v>
      </c>
      <c r="G18" s="21">
        <f>MAX($D$7-C18,0)</f>
        <v>2000</v>
      </c>
      <c r="H18" s="21">
        <f>$D$11</f>
        <v>3.8</v>
      </c>
      <c r="I18" s="21">
        <f>H18-G18</f>
        <v>-1996.2</v>
      </c>
      <c r="J18" s="21">
        <f>MAX(C18-$D$8,0)</f>
        <v>0</v>
      </c>
      <c r="K18" s="21">
        <f>$D$12</f>
        <v>1.05</v>
      </c>
      <c r="L18" s="22">
        <f>J18-K18</f>
        <v>-1.05</v>
      </c>
      <c r="M18" s="22">
        <f>MAX($D$9-C18,0)</f>
        <v>1900</v>
      </c>
      <c r="N18" s="22">
        <f>$D$13</f>
        <v>3</v>
      </c>
      <c r="O18" s="22">
        <f>M18-N18</f>
        <v>1897</v>
      </c>
      <c r="P18" s="22">
        <f>F18+I18+L18+O18</f>
        <v>-99</v>
      </c>
    </row>
    <row r="19" spans="3:16" x14ac:dyDescent="0.25">
      <c r="C19" s="21">
        <f>C18+100</f>
        <v>8900</v>
      </c>
      <c r="D19" s="21">
        <f t="shared" ref="D19:D40" si="0">MAX(C19-$D$6,0)</f>
        <v>0</v>
      </c>
      <c r="E19" s="21">
        <f t="shared" ref="E19:E40" si="1">$D$10</f>
        <v>1.25</v>
      </c>
      <c r="F19" s="21">
        <f t="shared" ref="F19:F40" si="2">E19-D19</f>
        <v>1.25</v>
      </c>
      <c r="G19" s="21">
        <f t="shared" ref="G19:G40" si="3">MAX($D$7-C19,0)</f>
        <v>1900</v>
      </c>
      <c r="H19" s="21">
        <f t="shared" ref="H19:H40" si="4">$D$11</f>
        <v>3.8</v>
      </c>
      <c r="I19" s="21">
        <f t="shared" ref="I19:I40" si="5">H19-G19</f>
        <v>-1896.2</v>
      </c>
      <c r="J19" s="21">
        <f t="shared" ref="J19:J40" si="6">MAX(C19-$D$8,0)</f>
        <v>0</v>
      </c>
      <c r="K19" s="21">
        <f t="shared" ref="K19:K40" si="7">$D$12</f>
        <v>1.05</v>
      </c>
      <c r="L19" s="22">
        <f t="shared" ref="L19:L40" si="8">J19-K19</f>
        <v>-1.05</v>
      </c>
      <c r="M19" s="22">
        <f t="shared" ref="M19:M40" si="9">MAX($D$9-C19,0)</f>
        <v>1800</v>
      </c>
      <c r="N19" s="22">
        <f t="shared" ref="N19:N40" si="10">$D$13</f>
        <v>3</v>
      </c>
      <c r="O19" s="22">
        <f t="shared" ref="O19:O40" si="11">M19-N19</f>
        <v>1797</v>
      </c>
      <c r="P19" s="22">
        <f t="shared" ref="P19:P40" si="12">F19+I19+L19+O19</f>
        <v>-99</v>
      </c>
    </row>
    <row r="20" spans="3:16" x14ac:dyDescent="0.25">
      <c r="C20" s="21">
        <f>C19+100</f>
        <v>9000</v>
      </c>
      <c r="D20" s="21">
        <f t="shared" si="0"/>
        <v>0</v>
      </c>
      <c r="E20" s="21">
        <f t="shared" si="1"/>
        <v>1.25</v>
      </c>
      <c r="F20" s="21">
        <f t="shared" si="2"/>
        <v>1.25</v>
      </c>
      <c r="G20" s="21">
        <f t="shared" si="3"/>
        <v>1800</v>
      </c>
      <c r="H20" s="21">
        <f t="shared" si="4"/>
        <v>3.8</v>
      </c>
      <c r="I20" s="21">
        <f t="shared" si="5"/>
        <v>-1796.2</v>
      </c>
      <c r="J20" s="21">
        <f t="shared" si="6"/>
        <v>0</v>
      </c>
      <c r="K20" s="21">
        <f t="shared" si="7"/>
        <v>1.05</v>
      </c>
      <c r="L20" s="22">
        <f t="shared" si="8"/>
        <v>-1.05</v>
      </c>
      <c r="M20" s="22">
        <f t="shared" si="9"/>
        <v>1700</v>
      </c>
      <c r="N20" s="22">
        <f t="shared" si="10"/>
        <v>3</v>
      </c>
      <c r="O20" s="22">
        <f t="shared" si="11"/>
        <v>1697</v>
      </c>
      <c r="P20" s="22">
        <f t="shared" si="12"/>
        <v>-99</v>
      </c>
    </row>
    <row r="21" spans="3:16" x14ac:dyDescent="0.25">
      <c r="C21" s="21">
        <f>C20+100</f>
        <v>9100</v>
      </c>
      <c r="D21" s="21">
        <f t="shared" si="0"/>
        <v>0</v>
      </c>
      <c r="E21" s="21">
        <f t="shared" si="1"/>
        <v>1.25</v>
      </c>
      <c r="F21" s="21">
        <f t="shared" si="2"/>
        <v>1.25</v>
      </c>
      <c r="G21" s="21">
        <f t="shared" si="3"/>
        <v>1700</v>
      </c>
      <c r="H21" s="21">
        <f t="shared" si="4"/>
        <v>3.8</v>
      </c>
      <c r="I21" s="21">
        <f t="shared" si="5"/>
        <v>-1696.2</v>
      </c>
      <c r="J21" s="21">
        <f t="shared" si="6"/>
        <v>0</v>
      </c>
      <c r="K21" s="21">
        <f t="shared" si="7"/>
        <v>1.05</v>
      </c>
      <c r="L21" s="22">
        <f t="shared" si="8"/>
        <v>-1.05</v>
      </c>
      <c r="M21" s="22">
        <f t="shared" si="9"/>
        <v>1600</v>
      </c>
      <c r="N21" s="22">
        <f t="shared" si="10"/>
        <v>3</v>
      </c>
      <c r="O21" s="22">
        <f t="shared" si="11"/>
        <v>1597</v>
      </c>
      <c r="P21" s="22">
        <f t="shared" si="12"/>
        <v>-99</v>
      </c>
    </row>
    <row r="22" spans="3:16" x14ac:dyDescent="0.25">
      <c r="C22" s="21">
        <f t="shared" ref="C22:C40" si="13">C21+100</f>
        <v>9200</v>
      </c>
      <c r="D22" s="21">
        <f t="shared" si="0"/>
        <v>0</v>
      </c>
      <c r="E22" s="21">
        <f t="shared" si="1"/>
        <v>1.25</v>
      </c>
      <c r="F22" s="21">
        <f t="shared" si="2"/>
        <v>1.25</v>
      </c>
      <c r="G22" s="21">
        <f t="shared" si="3"/>
        <v>1600</v>
      </c>
      <c r="H22" s="21">
        <f t="shared" si="4"/>
        <v>3.8</v>
      </c>
      <c r="I22" s="21">
        <f t="shared" si="5"/>
        <v>-1596.2</v>
      </c>
      <c r="J22" s="21">
        <f t="shared" si="6"/>
        <v>0</v>
      </c>
      <c r="K22" s="21">
        <f t="shared" si="7"/>
        <v>1.05</v>
      </c>
      <c r="L22" s="22">
        <f t="shared" si="8"/>
        <v>-1.05</v>
      </c>
      <c r="M22" s="22">
        <f t="shared" si="9"/>
        <v>1500</v>
      </c>
      <c r="N22" s="22">
        <f t="shared" si="10"/>
        <v>3</v>
      </c>
      <c r="O22" s="22">
        <f t="shared" si="11"/>
        <v>1497</v>
      </c>
      <c r="P22" s="22">
        <f t="shared" si="12"/>
        <v>-99</v>
      </c>
    </row>
    <row r="23" spans="3:16" x14ac:dyDescent="0.25">
      <c r="C23" s="21">
        <f t="shared" si="13"/>
        <v>9300</v>
      </c>
      <c r="D23" s="21">
        <f t="shared" si="0"/>
        <v>0</v>
      </c>
      <c r="E23" s="21">
        <f t="shared" si="1"/>
        <v>1.25</v>
      </c>
      <c r="F23" s="21">
        <f t="shared" si="2"/>
        <v>1.25</v>
      </c>
      <c r="G23" s="21">
        <f t="shared" si="3"/>
        <v>1500</v>
      </c>
      <c r="H23" s="21">
        <f t="shared" si="4"/>
        <v>3.8</v>
      </c>
      <c r="I23" s="21">
        <f t="shared" si="5"/>
        <v>-1496.2</v>
      </c>
      <c r="J23" s="21">
        <f t="shared" si="6"/>
        <v>0</v>
      </c>
      <c r="K23" s="21">
        <f t="shared" si="7"/>
        <v>1.05</v>
      </c>
      <c r="L23" s="22">
        <f t="shared" si="8"/>
        <v>-1.05</v>
      </c>
      <c r="M23" s="22">
        <f t="shared" si="9"/>
        <v>1400</v>
      </c>
      <c r="N23" s="22">
        <f t="shared" si="10"/>
        <v>3</v>
      </c>
      <c r="O23" s="22">
        <f t="shared" si="11"/>
        <v>1397</v>
      </c>
      <c r="P23" s="22">
        <f t="shared" si="12"/>
        <v>-99</v>
      </c>
    </row>
    <row r="24" spans="3:16" x14ac:dyDescent="0.25">
      <c r="C24" s="21">
        <f>C23+100</f>
        <v>9400</v>
      </c>
      <c r="D24" s="21">
        <f t="shared" si="0"/>
        <v>0</v>
      </c>
      <c r="E24" s="21">
        <f t="shared" si="1"/>
        <v>1.25</v>
      </c>
      <c r="F24" s="21">
        <f t="shared" si="2"/>
        <v>1.25</v>
      </c>
      <c r="G24" s="21">
        <f t="shared" si="3"/>
        <v>1400</v>
      </c>
      <c r="H24" s="21">
        <f t="shared" si="4"/>
        <v>3.8</v>
      </c>
      <c r="I24" s="21">
        <f t="shared" si="5"/>
        <v>-1396.2</v>
      </c>
      <c r="J24" s="21">
        <f t="shared" si="6"/>
        <v>0</v>
      </c>
      <c r="K24" s="21">
        <f t="shared" si="7"/>
        <v>1.05</v>
      </c>
      <c r="L24" s="22">
        <f t="shared" si="8"/>
        <v>-1.05</v>
      </c>
      <c r="M24" s="22">
        <f t="shared" si="9"/>
        <v>1300</v>
      </c>
      <c r="N24" s="22">
        <f t="shared" si="10"/>
        <v>3</v>
      </c>
      <c r="O24" s="22">
        <f t="shared" si="11"/>
        <v>1297</v>
      </c>
      <c r="P24" s="22">
        <f t="shared" si="12"/>
        <v>-99</v>
      </c>
    </row>
    <row r="25" spans="3:16" x14ac:dyDescent="0.25">
      <c r="C25" s="21">
        <f t="shared" si="13"/>
        <v>9500</v>
      </c>
      <c r="D25" s="21">
        <f t="shared" si="0"/>
        <v>0</v>
      </c>
      <c r="E25" s="21">
        <f t="shared" si="1"/>
        <v>1.25</v>
      </c>
      <c r="F25" s="21">
        <f t="shared" si="2"/>
        <v>1.25</v>
      </c>
      <c r="G25" s="21">
        <f t="shared" si="3"/>
        <v>1300</v>
      </c>
      <c r="H25" s="21">
        <f t="shared" si="4"/>
        <v>3.8</v>
      </c>
      <c r="I25" s="21">
        <f t="shared" si="5"/>
        <v>-1296.2</v>
      </c>
      <c r="J25" s="21">
        <f t="shared" si="6"/>
        <v>0</v>
      </c>
      <c r="K25" s="21">
        <f t="shared" si="7"/>
        <v>1.05</v>
      </c>
      <c r="L25" s="22">
        <f t="shared" si="8"/>
        <v>-1.05</v>
      </c>
      <c r="M25" s="22">
        <f t="shared" si="9"/>
        <v>1200</v>
      </c>
      <c r="N25" s="22">
        <f t="shared" si="10"/>
        <v>3</v>
      </c>
      <c r="O25" s="22">
        <f t="shared" si="11"/>
        <v>1197</v>
      </c>
      <c r="P25" s="22">
        <f t="shared" si="12"/>
        <v>-99</v>
      </c>
    </row>
    <row r="26" spans="3:16" x14ac:dyDescent="0.25">
      <c r="C26" s="21">
        <f>C25+100</f>
        <v>9600</v>
      </c>
      <c r="D26" s="21">
        <f t="shared" si="0"/>
        <v>0</v>
      </c>
      <c r="E26" s="21">
        <f t="shared" si="1"/>
        <v>1.25</v>
      </c>
      <c r="F26" s="21">
        <f t="shared" si="2"/>
        <v>1.25</v>
      </c>
      <c r="G26" s="21">
        <f t="shared" si="3"/>
        <v>1200</v>
      </c>
      <c r="H26" s="21">
        <f t="shared" si="4"/>
        <v>3.8</v>
      </c>
      <c r="I26" s="21">
        <f t="shared" si="5"/>
        <v>-1196.2</v>
      </c>
      <c r="J26" s="21">
        <f t="shared" si="6"/>
        <v>0</v>
      </c>
      <c r="K26" s="21">
        <f t="shared" si="7"/>
        <v>1.05</v>
      </c>
      <c r="L26" s="22">
        <f t="shared" si="8"/>
        <v>-1.05</v>
      </c>
      <c r="M26" s="22">
        <f t="shared" si="9"/>
        <v>1100</v>
      </c>
      <c r="N26" s="22">
        <f t="shared" si="10"/>
        <v>3</v>
      </c>
      <c r="O26" s="22">
        <f t="shared" si="11"/>
        <v>1097</v>
      </c>
      <c r="P26" s="22">
        <f t="shared" si="12"/>
        <v>-99</v>
      </c>
    </row>
    <row r="27" spans="3:16" x14ac:dyDescent="0.25">
      <c r="C27" s="21">
        <f>C26+100</f>
        <v>9700</v>
      </c>
      <c r="D27" s="21">
        <f t="shared" si="0"/>
        <v>0</v>
      </c>
      <c r="E27" s="21">
        <f t="shared" si="1"/>
        <v>1.25</v>
      </c>
      <c r="F27" s="21">
        <f t="shared" si="2"/>
        <v>1.25</v>
      </c>
      <c r="G27" s="21">
        <f t="shared" si="3"/>
        <v>1100</v>
      </c>
      <c r="H27" s="21">
        <f t="shared" si="4"/>
        <v>3.8</v>
      </c>
      <c r="I27" s="21">
        <f t="shared" si="5"/>
        <v>-1096.2</v>
      </c>
      <c r="J27" s="21">
        <f t="shared" si="6"/>
        <v>0</v>
      </c>
      <c r="K27" s="21">
        <f t="shared" si="7"/>
        <v>1.05</v>
      </c>
      <c r="L27" s="22">
        <f t="shared" si="8"/>
        <v>-1.05</v>
      </c>
      <c r="M27" s="22">
        <f t="shared" si="9"/>
        <v>1000</v>
      </c>
      <c r="N27" s="22">
        <f t="shared" si="10"/>
        <v>3</v>
      </c>
      <c r="O27" s="22">
        <f t="shared" si="11"/>
        <v>997</v>
      </c>
      <c r="P27" s="22">
        <f t="shared" si="12"/>
        <v>-99</v>
      </c>
    </row>
    <row r="28" spans="3:16" x14ac:dyDescent="0.25">
      <c r="C28" s="21">
        <f t="shared" si="13"/>
        <v>9800</v>
      </c>
      <c r="D28" s="21">
        <f t="shared" si="0"/>
        <v>0</v>
      </c>
      <c r="E28" s="21">
        <f t="shared" si="1"/>
        <v>1.25</v>
      </c>
      <c r="F28" s="21">
        <f t="shared" si="2"/>
        <v>1.25</v>
      </c>
      <c r="G28" s="21">
        <f t="shared" si="3"/>
        <v>1000</v>
      </c>
      <c r="H28" s="21">
        <f t="shared" si="4"/>
        <v>3.8</v>
      </c>
      <c r="I28" s="21">
        <f t="shared" si="5"/>
        <v>-996.2</v>
      </c>
      <c r="J28" s="21">
        <f t="shared" si="6"/>
        <v>0</v>
      </c>
      <c r="K28" s="21">
        <f t="shared" si="7"/>
        <v>1.05</v>
      </c>
      <c r="L28" s="22">
        <f t="shared" si="8"/>
        <v>-1.05</v>
      </c>
      <c r="M28" s="22">
        <f t="shared" si="9"/>
        <v>900</v>
      </c>
      <c r="N28" s="22">
        <f t="shared" si="10"/>
        <v>3</v>
      </c>
      <c r="O28" s="22">
        <f t="shared" si="11"/>
        <v>897</v>
      </c>
      <c r="P28" s="22">
        <f t="shared" si="12"/>
        <v>-99</v>
      </c>
    </row>
    <row r="29" spans="3:16" x14ac:dyDescent="0.25">
      <c r="C29" s="21">
        <f t="shared" si="13"/>
        <v>9900</v>
      </c>
      <c r="D29" s="21">
        <f t="shared" si="0"/>
        <v>0</v>
      </c>
      <c r="E29" s="21">
        <f t="shared" si="1"/>
        <v>1.25</v>
      </c>
      <c r="F29" s="21">
        <f t="shared" si="2"/>
        <v>1.25</v>
      </c>
      <c r="G29" s="21">
        <f t="shared" si="3"/>
        <v>900</v>
      </c>
      <c r="H29" s="21">
        <f t="shared" si="4"/>
        <v>3.8</v>
      </c>
      <c r="I29" s="21">
        <f t="shared" si="5"/>
        <v>-896.2</v>
      </c>
      <c r="J29" s="21">
        <f t="shared" si="6"/>
        <v>0</v>
      </c>
      <c r="K29" s="21">
        <f t="shared" si="7"/>
        <v>1.05</v>
      </c>
      <c r="L29" s="22">
        <f t="shared" si="8"/>
        <v>-1.05</v>
      </c>
      <c r="M29" s="22">
        <f t="shared" si="9"/>
        <v>800</v>
      </c>
      <c r="N29" s="22">
        <f t="shared" si="10"/>
        <v>3</v>
      </c>
      <c r="O29" s="22">
        <f t="shared" si="11"/>
        <v>797</v>
      </c>
      <c r="P29" s="22">
        <f t="shared" si="12"/>
        <v>-99</v>
      </c>
    </row>
    <row r="30" spans="3:16" x14ac:dyDescent="0.25">
      <c r="C30" s="21">
        <f t="shared" si="13"/>
        <v>10000</v>
      </c>
      <c r="D30" s="21">
        <f t="shared" si="0"/>
        <v>0</v>
      </c>
      <c r="E30" s="21">
        <f t="shared" si="1"/>
        <v>1.25</v>
      </c>
      <c r="F30" s="21">
        <f t="shared" si="2"/>
        <v>1.25</v>
      </c>
      <c r="G30" s="21">
        <f t="shared" si="3"/>
        <v>800</v>
      </c>
      <c r="H30" s="21">
        <f t="shared" si="4"/>
        <v>3.8</v>
      </c>
      <c r="I30" s="21">
        <f t="shared" si="5"/>
        <v>-796.2</v>
      </c>
      <c r="J30" s="21">
        <f t="shared" si="6"/>
        <v>0</v>
      </c>
      <c r="K30" s="21">
        <f t="shared" si="7"/>
        <v>1.05</v>
      </c>
      <c r="L30" s="22">
        <f t="shared" si="8"/>
        <v>-1.05</v>
      </c>
      <c r="M30" s="22">
        <f t="shared" si="9"/>
        <v>700</v>
      </c>
      <c r="N30" s="22">
        <f t="shared" si="10"/>
        <v>3</v>
      </c>
      <c r="O30" s="22">
        <f t="shared" si="11"/>
        <v>697</v>
      </c>
      <c r="P30" s="22">
        <f t="shared" si="12"/>
        <v>-99</v>
      </c>
    </row>
    <row r="31" spans="3:16" x14ac:dyDescent="0.25">
      <c r="C31" s="21">
        <f>C30+100</f>
        <v>10100</v>
      </c>
      <c r="D31" s="21">
        <f t="shared" si="0"/>
        <v>0</v>
      </c>
      <c r="E31" s="21">
        <f t="shared" si="1"/>
        <v>1.25</v>
      </c>
      <c r="F31" s="21">
        <f t="shared" si="2"/>
        <v>1.25</v>
      </c>
      <c r="G31" s="21">
        <f t="shared" si="3"/>
        <v>700</v>
      </c>
      <c r="H31" s="21">
        <f t="shared" si="4"/>
        <v>3.8</v>
      </c>
      <c r="I31" s="21">
        <f t="shared" si="5"/>
        <v>-696.2</v>
      </c>
      <c r="J31" s="21">
        <f t="shared" si="6"/>
        <v>0</v>
      </c>
      <c r="K31" s="21">
        <f t="shared" si="7"/>
        <v>1.05</v>
      </c>
      <c r="L31" s="22">
        <f t="shared" si="8"/>
        <v>-1.05</v>
      </c>
      <c r="M31" s="22">
        <f t="shared" si="9"/>
        <v>600</v>
      </c>
      <c r="N31" s="22">
        <f t="shared" si="10"/>
        <v>3</v>
      </c>
      <c r="O31" s="22">
        <f t="shared" si="11"/>
        <v>597</v>
      </c>
      <c r="P31" s="22">
        <f t="shared" si="12"/>
        <v>-99</v>
      </c>
    </row>
    <row r="32" spans="3:16" x14ac:dyDescent="0.25">
      <c r="C32" s="21">
        <f t="shared" si="13"/>
        <v>10200</v>
      </c>
      <c r="D32" s="21">
        <f t="shared" si="0"/>
        <v>0</v>
      </c>
      <c r="E32" s="21">
        <f t="shared" si="1"/>
        <v>1.25</v>
      </c>
      <c r="F32" s="21">
        <f t="shared" si="2"/>
        <v>1.25</v>
      </c>
      <c r="G32" s="21">
        <f t="shared" si="3"/>
        <v>600</v>
      </c>
      <c r="H32" s="21">
        <f t="shared" si="4"/>
        <v>3.8</v>
      </c>
      <c r="I32" s="21">
        <f t="shared" si="5"/>
        <v>-596.20000000000005</v>
      </c>
      <c r="J32" s="21">
        <f t="shared" si="6"/>
        <v>0</v>
      </c>
      <c r="K32" s="21">
        <f t="shared" si="7"/>
        <v>1.05</v>
      </c>
      <c r="L32" s="22">
        <f t="shared" si="8"/>
        <v>-1.05</v>
      </c>
      <c r="M32" s="22">
        <f t="shared" si="9"/>
        <v>500</v>
      </c>
      <c r="N32" s="22">
        <f t="shared" si="10"/>
        <v>3</v>
      </c>
      <c r="O32" s="22">
        <f t="shared" si="11"/>
        <v>497</v>
      </c>
      <c r="P32" s="22">
        <f t="shared" si="12"/>
        <v>-99</v>
      </c>
    </row>
    <row r="33" spans="3:16" x14ac:dyDescent="0.25">
      <c r="C33" s="21">
        <f t="shared" si="13"/>
        <v>10300</v>
      </c>
      <c r="D33" s="21">
        <f t="shared" si="0"/>
        <v>0</v>
      </c>
      <c r="E33" s="21">
        <f t="shared" si="1"/>
        <v>1.25</v>
      </c>
      <c r="F33" s="21">
        <f t="shared" si="2"/>
        <v>1.25</v>
      </c>
      <c r="G33" s="21">
        <f t="shared" si="3"/>
        <v>500</v>
      </c>
      <c r="H33" s="21">
        <f t="shared" si="4"/>
        <v>3.8</v>
      </c>
      <c r="I33" s="21">
        <f t="shared" si="5"/>
        <v>-496.2</v>
      </c>
      <c r="J33" s="21">
        <f t="shared" si="6"/>
        <v>0</v>
      </c>
      <c r="K33" s="21">
        <f t="shared" si="7"/>
        <v>1.05</v>
      </c>
      <c r="L33" s="22">
        <f t="shared" si="8"/>
        <v>-1.05</v>
      </c>
      <c r="M33" s="22">
        <f t="shared" si="9"/>
        <v>400</v>
      </c>
      <c r="N33" s="22">
        <f t="shared" si="10"/>
        <v>3</v>
      </c>
      <c r="O33" s="22">
        <f t="shared" si="11"/>
        <v>397</v>
      </c>
      <c r="P33" s="22">
        <f t="shared" si="12"/>
        <v>-99</v>
      </c>
    </row>
    <row r="34" spans="3:16" x14ac:dyDescent="0.25">
      <c r="C34" s="21">
        <f t="shared" si="13"/>
        <v>10400</v>
      </c>
      <c r="D34" s="21">
        <f t="shared" si="0"/>
        <v>0</v>
      </c>
      <c r="E34" s="21">
        <f t="shared" si="1"/>
        <v>1.25</v>
      </c>
      <c r="F34" s="21">
        <f t="shared" si="2"/>
        <v>1.25</v>
      </c>
      <c r="G34" s="21">
        <f t="shared" si="3"/>
        <v>400</v>
      </c>
      <c r="H34" s="21">
        <f t="shared" si="4"/>
        <v>3.8</v>
      </c>
      <c r="I34" s="21">
        <f t="shared" si="5"/>
        <v>-396.2</v>
      </c>
      <c r="J34" s="21">
        <f t="shared" si="6"/>
        <v>0</v>
      </c>
      <c r="K34" s="21">
        <f t="shared" si="7"/>
        <v>1.05</v>
      </c>
      <c r="L34" s="22">
        <f t="shared" si="8"/>
        <v>-1.05</v>
      </c>
      <c r="M34" s="22">
        <f t="shared" si="9"/>
        <v>300</v>
      </c>
      <c r="N34" s="22">
        <f t="shared" si="10"/>
        <v>3</v>
      </c>
      <c r="O34" s="22">
        <f t="shared" si="11"/>
        <v>297</v>
      </c>
      <c r="P34" s="22">
        <f t="shared" si="12"/>
        <v>-99</v>
      </c>
    </row>
    <row r="35" spans="3:16" x14ac:dyDescent="0.25">
      <c r="C35" s="21">
        <f t="shared" si="13"/>
        <v>10500</v>
      </c>
      <c r="D35" s="21">
        <f t="shared" si="0"/>
        <v>0</v>
      </c>
      <c r="E35" s="21">
        <f t="shared" si="1"/>
        <v>1.25</v>
      </c>
      <c r="F35" s="21">
        <f t="shared" si="2"/>
        <v>1.25</v>
      </c>
      <c r="G35" s="21">
        <f t="shared" si="3"/>
        <v>300</v>
      </c>
      <c r="H35" s="21">
        <f t="shared" si="4"/>
        <v>3.8</v>
      </c>
      <c r="I35" s="21">
        <f t="shared" si="5"/>
        <v>-296.2</v>
      </c>
      <c r="J35" s="21">
        <f t="shared" si="6"/>
        <v>0</v>
      </c>
      <c r="K35" s="21">
        <f t="shared" si="7"/>
        <v>1.05</v>
      </c>
      <c r="L35" s="22">
        <f t="shared" si="8"/>
        <v>-1.05</v>
      </c>
      <c r="M35" s="22">
        <f t="shared" si="9"/>
        <v>200</v>
      </c>
      <c r="N35" s="22">
        <f t="shared" si="10"/>
        <v>3</v>
      </c>
      <c r="O35" s="22">
        <f t="shared" si="11"/>
        <v>197</v>
      </c>
      <c r="P35" s="22">
        <f t="shared" si="12"/>
        <v>-99</v>
      </c>
    </row>
    <row r="36" spans="3:16" x14ac:dyDescent="0.25">
      <c r="C36" s="21">
        <f t="shared" si="13"/>
        <v>10600</v>
      </c>
      <c r="D36" s="21">
        <f t="shared" si="0"/>
        <v>0</v>
      </c>
      <c r="E36" s="21">
        <f t="shared" si="1"/>
        <v>1.25</v>
      </c>
      <c r="F36" s="21">
        <f t="shared" si="2"/>
        <v>1.25</v>
      </c>
      <c r="G36" s="21">
        <f t="shared" si="3"/>
        <v>200</v>
      </c>
      <c r="H36" s="21">
        <f t="shared" si="4"/>
        <v>3.8</v>
      </c>
      <c r="I36" s="21">
        <f t="shared" si="5"/>
        <v>-196.2</v>
      </c>
      <c r="J36" s="21">
        <f t="shared" si="6"/>
        <v>0</v>
      </c>
      <c r="K36" s="21">
        <f t="shared" si="7"/>
        <v>1.05</v>
      </c>
      <c r="L36" s="22">
        <f t="shared" si="8"/>
        <v>-1.05</v>
      </c>
      <c r="M36" s="22">
        <f t="shared" si="9"/>
        <v>100</v>
      </c>
      <c r="N36" s="22">
        <f t="shared" si="10"/>
        <v>3</v>
      </c>
      <c r="O36" s="22">
        <f t="shared" si="11"/>
        <v>97</v>
      </c>
      <c r="P36" s="22">
        <f t="shared" si="12"/>
        <v>-99</v>
      </c>
    </row>
    <row r="37" spans="3:16" x14ac:dyDescent="0.25">
      <c r="C37" s="21">
        <f t="shared" si="13"/>
        <v>10700</v>
      </c>
      <c r="D37" s="21">
        <f t="shared" si="0"/>
        <v>0</v>
      </c>
      <c r="E37" s="21">
        <f t="shared" si="1"/>
        <v>1.25</v>
      </c>
      <c r="F37" s="21">
        <f t="shared" si="2"/>
        <v>1.25</v>
      </c>
      <c r="G37" s="21">
        <f t="shared" si="3"/>
        <v>100</v>
      </c>
      <c r="H37" s="21">
        <f t="shared" si="4"/>
        <v>3.8</v>
      </c>
      <c r="I37" s="21">
        <f t="shared" si="5"/>
        <v>-96.2</v>
      </c>
      <c r="J37" s="21">
        <f t="shared" si="6"/>
        <v>0</v>
      </c>
      <c r="K37" s="21">
        <f t="shared" si="7"/>
        <v>1.05</v>
      </c>
      <c r="L37" s="22">
        <f t="shared" si="8"/>
        <v>-1.05</v>
      </c>
      <c r="M37" s="22">
        <f t="shared" si="9"/>
        <v>0</v>
      </c>
      <c r="N37" s="22">
        <f t="shared" si="10"/>
        <v>3</v>
      </c>
      <c r="O37" s="22">
        <f t="shared" si="11"/>
        <v>-3</v>
      </c>
      <c r="P37" s="22">
        <f t="shared" si="12"/>
        <v>-99</v>
      </c>
    </row>
    <row r="38" spans="3:16" x14ac:dyDescent="0.25">
      <c r="C38" s="21">
        <f t="shared" si="13"/>
        <v>10800</v>
      </c>
      <c r="D38" s="21">
        <f t="shared" si="0"/>
        <v>0</v>
      </c>
      <c r="E38" s="21">
        <f t="shared" si="1"/>
        <v>1.25</v>
      </c>
      <c r="F38" s="21">
        <f t="shared" si="2"/>
        <v>1.25</v>
      </c>
      <c r="G38" s="21">
        <f t="shared" si="3"/>
        <v>0</v>
      </c>
      <c r="H38" s="21">
        <f t="shared" si="4"/>
        <v>3.8</v>
      </c>
      <c r="I38" s="21">
        <f t="shared" si="5"/>
        <v>3.8</v>
      </c>
      <c r="J38" s="21">
        <f t="shared" si="6"/>
        <v>0</v>
      </c>
      <c r="K38" s="21">
        <f t="shared" si="7"/>
        <v>1.05</v>
      </c>
      <c r="L38" s="22">
        <f t="shared" si="8"/>
        <v>-1.05</v>
      </c>
      <c r="M38" s="22">
        <f t="shared" si="9"/>
        <v>0</v>
      </c>
      <c r="N38" s="22">
        <f t="shared" si="10"/>
        <v>3</v>
      </c>
      <c r="O38" s="22">
        <f t="shared" si="11"/>
        <v>-3</v>
      </c>
      <c r="P38" s="22">
        <f t="shared" si="12"/>
        <v>1</v>
      </c>
    </row>
    <row r="39" spans="3:16" x14ac:dyDescent="0.25">
      <c r="C39" s="21">
        <f t="shared" si="13"/>
        <v>10900</v>
      </c>
      <c r="D39" s="21">
        <f t="shared" si="0"/>
        <v>0</v>
      </c>
      <c r="E39" s="21">
        <f t="shared" si="1"/>
        <v>1.25</v>
      </c>
      <c r="F39" s="21">
        <f t="shared" si="2"/>
        <v>1.25</v>
      </c>
      <c r="G39" s="21">
        <f t="shared" si="3"/>
        <v>0</v>
      </c>
      <c r="H39" s="21">
        <f t="shared" si="4"/>
        <v>3.8</v>
      </c>
      <c r="I39" s="21">
        <f t="shared" si="5"/>
        <v>3.8</v>
      </c>
      <c r="J39" s="21">
        <f t="shared" si="6"/>
        <v>0</v>
      </c>
      <c r="K39" s="21">
        <f t="shared" si="7"/>
        <v>1.05</v>
      </c>
      <c r="L39" s="22">
        <f t="shared" si="8"/>
        <v>-1.05</v>
      </c>
      <c r="M39" s="22">
        <f t="shared" si="9"/>
        <v>0</v>
      </c>
      <c r="N39" s="22">
        <f t="shared" si="10"/>
        <v>3</v>
      </c>
      <c r="O39" s="22">
        <f t="shared" si="11"/>
        <v>-3</v>
      </c>
      <c r="P39" s="22">
        <f t="shared" si="12"/>
        <v>1</v>
      </c>
    </row>
    <row r="40" spans="3:16" x14ac:dyDescent="0.25">
      <c r="C40" s="21">
        <f t="shared" si="13"/>
        <v>11000</v>
      </c>
      <c r="D40" s="21">
        <f t="shared" si="0"/>
        <v>0</v>
      </c>
      <c r="E40" s="21">
        <f t="shared" si="1"/>
        <v>1.25</v>
      </c>
      <c r="F40" s="21">
        <f t="shared" si="2"/>
        <v>1.25</v>
      </c>
      <c r="G40" s="21">
        <f t="shared" si="3"/>
        <v>0</v>
      </c>
      <c r="H40" s="21">
        <f t="shared" si="4"/>
        <v>3.8</v>
      </c>
      <c r="I40" s="21">
        <f t="shared" si="5"/>
        <v>3.8</v>
      </c>
      <c r="J40" s="21">
        <f t="shared" si="6"/>
        <v>0</v>
      </c>
      <c r="K40" s="21">
        <f t="shared" si="7"/>
        <v>1.05</v>
      </c>
      <c r="L40" s="22">
        <f t="shared" si="8"/>
        <v>-1.05</v>
      </c>
      <c r="M40" s="22">
        <f t="shared" si="9"/>
        <v>0</v>
      </c>
      <c r="N40" s="22">
        <f t="shared" si="10"/>
        <v>3</v>
      </c>
      <c r="O40" s="22">
        <f t="shared" si="11"/>
        <v>-3</v>
      </c>
      <c r="P40" s="22">
        <f t="shared" si="12"/>
        <v>1</v>
      </c>
    </row>
    <row r="41" spans="3:16" x14ac:dyDescent="0.25">
      <c r="C41" s="9"/>
      <c r="D41" s="9"/>
      <c r="E41" s="9"/>
    </row>
    <row r="42" spans="3:16" x14ac:dyDescent="0.25">
      <c r="C42" s="16"/>
      <c r="D42" s="16"/>
      <c r="E42" s="9"/>
    </row>
    <row r="43" spans="3:16" x14ac:dyDescent="0.25">
      <c r="C43" s="16"/>
      <c r="D43" s="16"/>
      <c r="E43" s="9"/>
    </row>
    <row r="44" spans="3:16" x14ac:dyDescent="0.25">
      <c r="C44" s="16"/>
      <c r="D44" s="16"/>
      <c r="E44" s="9"/>
    </row>
    <row r="45" spans="3:16" x14ac:dyDescent="0.25">
      <c r="C45" s="16"/>
      <c r="D45" s="16"/>
      <c r="E45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Iron Condor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2020-07-23T04:12:58Z</dcterms:modified>
</cp:coreProperties>
</file>