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over Page" sheetId="1" r:id="rId1"/>
    <sheet name="Strategy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2"/>
  <c r="G8"/>
  <c r="C23"/>
  <c r="G23" s="1"/>
  <c r="I23" s="1"/>
  <c r="G7"/>
  <c r="I15"/>
  <c r="I16"/>
  <c r="I17"/>
  <c r="I18"/>
  <c r="I19"/>
  <c r="I20"/>
  <c r="I21"/>
  <c r="I22"/>
  <c r="I14"/>
  <c r="F15"/>
  <c r="F16"/>
  <c r="F17"/>
  <c r="F18"/>
  <c r="F19"/>
  <c r="F20"/>
  <c r="F21"/>
  <c r="F22"/>
  <c r="F14"/>
  <c r="E15"/>
  <c r="E16"/>
  <c r="E17"/>
  <c r="E18"/>
  <c r="E19"/>
  <c r="E20"/>
  <c r="E21"/>
  <c r="E22"/>
  <c r="E23"/>
  <c r="E24"/>
  <c r="E25"/>
  <c r="E26"/>
  <c r="E27"/>
  <c r="E28"/>
  <c r="E29"/>
  <c r="E14"/>
  <c r="H15"/>
  <c r="H16"/>
  <c r="H17"/>
  <c r="H18"/>
  <c r="H19"/>
  <c r="H20"/>
  <c r="H21"/>
  <c r="H22"/>
  <c r="H23"/>
  <c r="H24"/>
  <c r="H25"/>
  <c r="H26"/>
  <c r="H27"/>
  <c r="H28"/>
  <c r="H29"/>
  <c r="H14"/>
  <c r="G15"/>
  <c r="G16"/>
  <c r="G17"/>
  <c r="G18"/>
  <c r="G19"/>
  <c r="G20"/>
  <c r="G21"/>
  <c r="G22"/>
  <c r="G14"/>
  <c r="D15"/>
  <c r="D16"/>
  <c r="D17"/>
  <c r="D18"/>
  <c r="D19"/>
  <c r="D20"/>
  <c r="D21"/>
  <c r="D22"/>
  <c r="D14"/>
  <c r="G6"/>
  <c r="D23" l="1"/>
  <c r="F23" s="1"/>
  <c r="D10"/>
  <c r="C16"/>
  <c r="C15"/>
  <c r="J15" l="1"/>
  <c r="J14"/>
  <c r="C17"/>
  <c r="J16"/>
  <c r="J17" l="1"/>
  <c r="C18"/>
  <c r="C19" l="1"/>
  <c r="J18"/>
  <c r="C20" l="1"/>
  <c r="J19"/>
  <c r="C21" l="1"/>
  <c r="J20"/>
  <c r="C22" l="1"/>
  <c r="J21"/>
  <c r="J22" l="1"/>
  <c r="C24" l="1"/>
  <c r="J23"/>
  <c r="G24" l="1"/>
  <c r="I24" s="1"/>
  <c r="D24"/>
  <c r="F24" s="1"/>
  <c r="C25"/>
  <c r="J24" l="1"/>
  <c r="G25"/>
  <c r="I25" s="1"/>
  <c r="D25"/>
  <c r="F25" s="1"/>
  <c r="C26"/>
  <c r="J25" l="1"/>
  <c r="G26"/>
  <c r="I26" s="1"/>
  <c r="J26" s="1"/>
  <c r="D26"/>
  <c r="F26" s="1"/>
  <c r="C27"/>
  <c r="G27" l="1"/>
  <c r="I27" s="1"/>
  <c r="J27" s="1"/>
  <c r="D27"/>
  <c r="F27" s="1"/>
  <c r="C28"/>
  <c r="G28" l="1"/>
  <c r="I28" s="1"/>
  <c r="D28"/>
  <c r="F28" s="1"/>
  <c r="J28" s="1"/>
  <c r="C29"/>
  <c r="G29" l="1"/>
  <c r="I29" s="1"/>
  <c r="D29"/>
  <c r="F29" s="1"/>
  <c r="J29" l="1"/>
</calcChain>
</file>

<file path=xl/sharedStrings.xml><?xml version="1.0" encoding="utf-8"?>
<sst xmlns="http://schemas.openxmlformats.org/spreadsheetml/2006/main" count="31" uniqueCount="30">
  <si>
    <t>Strategy Name</t>
  </si>
  <si>
    <t>Number of option legs</t>
  </si>
  <si>
    <t>Two</t>
  </si>
  <si>
    <t>Direction</t>
  </si>
  <si>
    <t>Particular</t>
  </si>
  <si>
    <t>Value</t>
  </si>
  <si>
    <t>Underlying</t>
  </si>
  <si>
    <t>Nifty</t>
  </si>
  <si>
    <t>Strategy Payoff</t>
  </si>
  <si>
    <t>Spot Price</t>
  </si>
  <si>
    <t>Calculations</t>
  </si>
  <si>
    <t>Market Expiry</t>
  </si>
  <si>
    <t>PP</t>
  </si>
  <si>
    <t>PR</t>
  </si>
  <si>
    <t>Bear Put Spread</t>
  </si>
  <si>
    <t>Moderatly Bearish</t>
  </si>
  <si>
    <t>Net Credit</t>
  </si>
  <si>
    <t>Details</t>
  </si>
  <si>
    <t>Spread</t>
  </si>
  <si>
    <t>Breakeven</t>
  </si>
  <si>
    <t>Max Profit</t>
  </si>
  <si>
    <t>Max Loss</t>
  </si>
  <si>
    <t>Debit for long put</t>
  </si>
  <si>
    <t>Credit for short put</t>
  </si>
  <si>
    <t>Long put payoff</t>
  </si>
  <si>
    <t>Short put payoff</t>
  </si>
  <si>
    <t>Long Put_IV</t>
  </si>
  <si>
    <t>Short put_IV</t>
  </si>
  <si>
    <t>Long Put (ITM)</t>
  </si>
  <si>
    <t>Short Put (OTM)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</si>
</sst>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Bear Put Spread</a:t>
            </a:r>
          </a:p>
        </c:rich>
      </c:tx>
      <c:layout/>
      <c:spPr>
        <a:solidFill>
          <a:schemeClr val="accent3">
            <a:lumMod val="40000"/>
            <a:lumOff val="60000"/>
          </a:schemeClr>
        </a:solidFill>
      </c:spPr>
    </c:title>
    <c:plotArea>
      <c:layout/>
      <c:lineChart>
        <c:grouping val="standard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Strategy!$C$14:$C$29</c:f>
              <c:numCache>
                <c:formatCode>General</c:formatCode>
                <c:ptCount val="16"/>
                <c:pt idx="0">
                  <c:v>6600</c:v>
                </c:pt>
                <c:pt idx="1">
                  <c:v>6700</c:v>
                </c:pt>
                <c:pt idx="2">
                  <c:v>6800</c:v>
                </c:pt>
                <c:pt idx="3">
                  <c:v>6900</c:v>
                </c:pt>
                <c:pt idx="4">
                  <c:v>7000</c:v>
                </c:pt>
                <c:pt idx="5">
                  <c:v>7100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  <c:pt idx="14">
                  <c:v>8000</c:v>
                </c:pt>
                <c:pt idx="15">
                  <c:v>8100</c:v>
                </c:pt>
              </c:numCache>
            </c:numRef>
          </c:cat>
          <c:val>
            <c:numRef>
              <c:f>Strategy!$J$14:$J$29</c:f>
              <c:numCache>
                <c:formatCode>General</c:formatCode>
                <c:ptCount val="16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8</c:v>
                </c:pt>
                <c:pt idx="10">
                  <c:v>-92</c:v>
                </c:pt>
                <c:pt idx="11">
                  <c:v>-92</c:v>
                </c:pt>
                <c:pt idx="12">
                  <c:v>-92</c:v>
                </c:pt>
                <c:pt idx="13">
                  <c:v>-92</c:v>
                </c:pt>
                <c:pt idx="14">
                  <c:v>-92</c:v>
                </c:pt>
                <c:pt idx="15">
                  <c:v>-92</c:v>
                </c:pt>
              </c:numCache>
            </c:numRef>
          </c:val>
        </c:ser>
        <c:marker val="1"/>
        <c:axId val="112288896"/>
        <c:axId val="112290432"/>
      </c:lineChart>
      <c:catAx>
        <c:axId val="11228889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12290432"/>
        <c:crosses val="autoZero"/>
        <c:auto val="1"/>
        <c:lblAlgn val="ctr"/>
        <c:lblOffset val="100"/>
      </c:catAx>
      <c:valAx>
        <c:axId val="112290432"/>
        <c:scaling>
          <c:orientation val="minMax"/>
        </c:scaling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tickLblPos val="nextTo"/>
        <c:crossAx val="112288896"/>
        <c:crosses val="autoZero"/>
        <c:crossBetween val="between"/>
      </c:valAx>
      <c:spPr>
        <a:ln>
          <a:noFill/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3</xdr:col>
      <xdr:colOff>1241974</xdr:colOff>
      <xdr:row>2</xdr:row>
      <xdr:rowOff>142875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0"/>
          <a:ext cx="159439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204787</xdr:colOff>
      <xdr:row>14</xdr:row>
      <xdr:rowOff>142875</xdr:rowOff>
    </xdr:from>
    <xdr:to>
      <xdr:col>17</xdr:col>
      <xdr:colOff>290512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showGridLines="0" tabSelected="1" workbookViewId="0"/>
  </sheetViews>
  <sheetFormatPr defaultColWidth="0" defaultRowHeight="15" zeroHeight="1"/>
  <cols>
    <col min="1" max="2" width="1.85546875" customWidth="1"/>
    <col min="3" max="3" width="2.28515625" customWidth="1"/>
    <col min="4" max="4" width="28.140625" customWidth="1"/>
    <col min="5" max="5" width="17.42578125" customWidth="1"/>
    <col min="6" max="10" width="9.140625" customWidth="1"/>
    <col min="11" max="16384" width="9.140625" hidden="1"/>
  </cols>
  <sheetData>
    <row r="1" spans="3:5"/>
    <row r="2" spans="3:5"/>
    <row r="3" spans="3:5"/>
    <row r="4" spans="3:5"/>
    <row r="5" spans="3:5">
      <c r="C5" s="1"/>
      <c r="D5" s="7" t="s">
        <v>0</v>
      </c>
      <c r="E5" s="4" t="s">
        <v>14</v>
      </c>
    </row>
    <row r="6" spans="3:5">
      <c r="D6" s="8" t="s">
        <v>1</v>
      </c>
      <c r="E6" s="5" t="s">
        <v>2</v>
      </c>
    </row>
    <row r="7" spans="3:5">
      <c r="D7" s="9" t="s">
        <v>3</v>
      </c>
      <c r="E7" s="6" t="s">
        <v>15</v>
      </c>
    </row>
    <row r="8" spans="3:5"/>
    <row r="9" spans="3:5"/>
    <row r="10" spans="3:5"/>
    <row r="11" spans="3: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"/>
  <sheetViews>
    <sheetView showGridLines="0" zoomScale="80" zoomScaleNormal="80" workbookViewId="0">
      <selection activeCell="N7" sqref="N7"/>
    </sheetView>
  </sheetViews>
  <sheetFormatPr defaultRowHeight="15"/>
  <cols>
    <col min="1" max="1" width="1.42578125" customWidth="1"/>
    <col min="2" max="2" width="1.85546875" customWidth="1"/>
    <col min="3" max="3" width="21.42578125" bestFit="1" customWidth="1"/>
    <col min="4" max="4" width="16.7109375" bestFit="1" customWidth="1"/>
    <col min="5" max="5" width="13.5703125" customWidth="1"/>
    <col min="6" max="6" width="13.85546875" customWidth="1"/>
    <col min="7" max="7" width="18" customWidth="1"/>
    <col min="8" max="8" width="10.5703125" customWidth="1"/>
    <col min="9" max="9" width="17.42578125" customWidth="1"/>
    <col min="10" max="10" width="14.5703125" customWidth="1"/>
    <col min="11" max="11" width="12.42578125" customWidth="1"/>
  </cols>
  <sheetData>
    <row r="1" spans="1:12">
      <c r="A1" s="11" t="s">
        <v>14</v>
      </c>
    </row>
    <row r="2" spans="1:12" ht="6.75" customHeight="1"/>
    <row r="3" spans="1:12">
      <c r="C3" s="12" t="s">
        <v>4</v>
      </c>
      <c r="D3" s="13" t="s">
        <v>5</v>
      </c>
    </row>
    <row r="4" spans="1:12">
      <c r="C4" s="2" t="s">
        <v>6</v>
      </c>
      <c r="D4" s="14" t="s">
        <v>7</v>
      </c>
    </row>
    <row r="5" spans="1:12">
      <c r="C5" s="2" t="s">
        <v>9</v>
      </c>
      <c r="D5" s="14">
        <v>7485</v>
      </c>
      <c r="F5" s="30" t="s">
        <v>17</v>
      </c>
    </row>
    <row r="6" spans="1:12">
      <c r="C6" s="2" t="s">
        <v>28</v>
      </c>
      <c r="D6" s="14">
        <v>7600</v>
      </c>
      <c r="F6" s="18" t="s">
        <v>18</v>
      </c>
      <c r="G6" s="19">
        <f>D6-D7</f>
        <v>200</v>
      </c>
    </row>
    <row r="7" spans="1:12">
      <c r="C7" s="2" t="s">
        <v>29</v>
      </c>
      <c r="D7" s="14">
        <v>7400</v>
      </c>
      <c r="F7" s="2" t="s">
        <v>19</v>
      </c>
      <c r="G7" s="20">
        <f>D6+D10</f>
        <v>7508</v>
      </c>
    </row>
    <row r="8" spans="1:12">
      <c r="C8" s="2" t="s">
        <v>22</v>
      </c>
      <c r="D8" s="14">
        <v>165</v>
      </c>
      <c r="F8" s="2" t="s">
        <v>20</v>
      </c>
      <c r="G8" s="20">
        <f>G6+D10</f>
        <v>108</v>
      </c>
    </row>
    <row r="9" spans="1:12">
      <c r="C9" s="2" t="s">
        <v>23</v>
      </c>
      <c r="D9" s="14">
        <v>73</v>
      </c>
      <c r="F9" s="3" t="s">
        <v>21</v>
      </c>
      <c r="G9" s="21">
        <f>G6-G8</f>
        <v>92</v>
      </c>
    </row>
    <row r="10" spans="1:12">
      <c r="C10" s="3" t="s">
        <v>16</v>
      </c>
      <c r="D10" s="15">
        <f>D9-D8</f>
        <v>-92</v>
      </c>
    </row>
    <row r="11" spans="1:12">
      <c r="C11" s="10"/>
      <c r="D11" s="10"/>
    </row>
    <row r="12" spans="1:12">
      <c r="A12" s="11" t="s">
        <v>10</v>
      </c>
    </row>
    <row r="13" spans="1:12">
      <c r="C13" s="22" t="s">
        <v>11</v>
      </c>
      <c r="D13" s="23" t="s">
        <v>26</v>
      </c>
      <c r="E13" s="23" t="s">
        <v>12</v>
      </c>
      <c r="F13" s="23" t="s">
        <v>24</v>
      </c>
      <c r="G13" s="23" t="s">
        <v>27</v>
      </c>
      <c r="H13" s="23" t="s">
        <v>13</v>
      </c>
      <c r="I13" s="23" t="s">
        <v>25</v>
      </c>
      <c r="J13" s="24" t="s">
        <v>8</v>
      </c>
      <c r="K13" s="16"/>
      <c r="L13" s="1"/>
    </row>
    <row r="14" spans="1:12">
      <c r="C14" s="25">
        <v>6600</v>
      </c>
      <c r="D14" s="17">
        <f>MAX($D$6-C14,0)</f>
        <v>1000</v>
      </c>
      <c r="E14" s="17">
        <f>-$D$8</f>
        <v>-165</v>
      </c>
      <c r="F14" s="17">
        <f>E14+D14</f>
        <v>835</v>
      </c>
      <c r="G14" s="17">
        <f>MAX($D$7-C14,0)</f>
        <v>800</v>
      </c>
      <c r="H14" s="17">
        <f>$D$9</f>
        <v>73</v>
      </c>
      <c r="I14" s="17">
        <f>H14-G14</f>
        <v>-727</v>
      </c>
      <c r="J14" s="26">
        <f>I14+F14</f>
        <v>108</v>
      </c>
      <c r="K14" s="16"/>
    </row>
    <row r="15" spans="1:12">
      <c r="C15" s="25">
        <f>C14+100</f>
        <v>6700</v>
      </c>
      <c r="D15" s="17">
        <f t="shared" ref="D15:D29" si="0">MAX($D$6-C15,0)</f>
        <v>900</v>
      </c>
      <c r="E15" s="17">
        <f t="shared" ref="E15:E29" si="1">-$D$8</f>
        <v>-165</v>
      </c>
      <c r="F15" s="17">
        <f t="shared" ref="F15:F29" si="2">E15+D15</f>
        <v>735</v>
      </c>
      <c r="G15" s="17">
        <f t="shared" ref="G15:G29" si="3">MAX($D$7-C15,0)</f>
        <v>700</v>
      </c>
      <c r="H15" s="17">
        <f t="shared" ref="H15:H29" si="4">$D$9</f>
        <v>73</v>
      </c>
      <c r="I15" s="17">
        <f t="shared" ref="I15:I29" si="5">H15-G15</f>
        <v>-627</v>
      </c>
      <c r="J15" s="26">
        <f t="shared" ref="J15:J29" si="6">I15+F15</f>
        <v>108</v>
      </c>
      <c r="K15" s="16"/>
    </row>
    <row r="16" spans="1:12">
      <c r="C16" s="25">
        <f>C15+100</f>
        <v>6800</v>
      </c>
      <c r="D16" s="17">
        <f t="shared" si="0"/>
        <v>800</v>
      </c>
      <c r="E16" s="17">
        <f t="shared" si="1"/>
        <v>-165</v>
      </c>
      <c r="F16" s="17">
        <f t="shared" si="2"/>
        <v>635</v>
      </c>
      <c r="G16" s="17">
        <f t="shared" si="3"/>
        <v>600</v>
      </c>
      <c r="H16" s="17">
        <f t="shared" si="4"/>
        <v>73</v>
      </c>
      <c r="I16" s="17">
        <f t="shared" si="5"/>
        <v>-527</v>
      </c>
      <c r="J16" s="26">
        <f t="shared" si="6"/>
        <v>108</v>
      </c>
      <c r="K16" s="16"/>
    </row>
    <row r="17" spans="3:11">
      <c r="C17" s="25">
        <f>C16+100</f>
        <v>6900</v>
      </c>
      <c r="D17" s="17">
        <f t="shared" si="0"/>
        <v>700</v>
      </c>
      <c r="E17" s="17">
        <f t="shared" si="1"/>
        <v>-165</v>
      </c>
      <c r="F17" s="17">
        <f t="shared" si="2"/>
        <v>535</v>
      </c>
      <c r="G17" s="17">
        <f t="shared" si="3"/>
        <v>500</v>
      </c>
      <c r="H17" s="17">
        <f t="shared" si="4"/>
        <v>73</v>
      </c>
      <c r="I17" s="17">
        <f t="shared" si="5"/>
        <v>-427</v>
      </c>
      <c r="J17" s="26">
        <f t="shared" si="6"/>
        <v>108</v>
      </c>
      <c r="K17" s="16"/>
    </row>
    <row r="18" spans="3:11">
      <c r="C18" s="25">
        <f t="shared" ref="C18:C29" si="7">C17+100</f>
        <v>7000</v>
      </c>
      <c r="D18" s="17">
        <f t="shared" si="0"/>
        <v>600</v>
      </c>
      <c r="E18" s="17">
        <f t="shared" si="1"/>
        <v>-165</v>
      </c>
      <c r="F18" s="17">
        <f t="shared" si="2"/>
        <v>435</v>
      </c>
      <c r="G18" s="17">
        <f t="shared" si="3"/>
        <v>400</v>
      </c>
      <c r="H18" s="17">
        <f t="shared" si="4"/>
        <v>73</v>
      </c>
      <c r="I18" s="17">
        <f t="shared" si="5"/>
        <v>-327</v>
      </c>
      <c r="J18" s="26">
        <f t="shared" si="6"/>
        <v>108</v>
      </c>
      <c r="K18" s="16"/>
    </row>
    <row r="19" spans="3:11">
      <c r="C19" s="25">
        <f t="shared" si="7"/>
        <v>7100</v>
      </c>
      <c r="D19" s="17">
        <f t="shared" si="0"/>
        <v>500</v>
      </c>
      <c r="E19" s="17">
        <f t="shared" si="1"/>
        <v>-165</v>
      </c>
      <c r="F19" s="17">
        <f t="shared" si="2"/>
        <v>335</v>
      </c>
      <c r="G19" s="17">
        <f t="shared" si="3"/>
        <v>300</v>
      </c>
      <c r="H19" s="17">
        <f t="shared" si="4"/>
        <v>73</v>
      </c>
      <c r="I19" s="17">
        <f t="shared" si="5"/>
        <v>-227</v>
      </c>
      <c r="J19" s="26">
        <f t="shared" si="6"/>
        <v>108</v>
      </c>
      <c r="K19" s="16"/>
    </row>
    <row r="20" spans="3:11">
      <c r="C20" s="25">
        <f t="shared" si="7"/>
        <v>7200</v>
      </c>
      <c r="D20" s="17">
        <f t="shared" si="0"/>
        <v>400</v>
      </c>
      <c r="E20" s="17">
        <f t="shared" si="1"/>
        <v>-165</v>
      </c>
      <c r="F20" s="17">
        <f t="shared" si="2"/>
        <v>235</v>
      </c>
      <c r="G20" s="17">
        <f t="shared" si="3"/>
        <v>200</v>
      </c>
      <c r="H20" s="17">
        <f t="shared" si="4"/>
        <v>73</v>
      </c>
      <c r="I20" s="17">
        <f t="shared" si="5"/>
        <v>-127</v>
      </c>
      <c r="J20" s="26">
        <f t="shared" si="6"/>
        <v>108</v>
      </c>
      <c r="K20" s="16"/>
    </row>
    <row r="21" spans="3:11">
      <c r="C21" s="25">
        <f t="shared" si="7"/>
        <v>7300</v>
      </c>
      <c r="D21" s="17">
        <f t="shared" si="0"/>
        <v>300</v>
      </c>
      <c r="E21" s="17">
        <f t="shared" si="1"/>
        <v>-165</v>
      </c>
      <c r="F21" s="17">
        <f t="shared" si="2"/>
        <v>135</v>
      </c>
      <c r="G21" s="17">
        <f t="shared" si="3"/>
        <v>100</v>
      </c>
      <c r="H21" s="17">
        <f t="shared" si="4"/>
        <v>73</v>
      </c>
      <c r="I21" s="17">
        <f t="shared" si="5"/>
        <v>-27</v>
      </c>
      <c r="J21" s="26">
        <f t="shared" si="6"/>
        <v>108</v>
      </c>
      <c r="K21" s="16"/>
    </row>
    <row r="22" spans="3:11">
      <c r="C22" s="25">
        <f t="shared" si="7"/>
        <v>7400</v>
      </c>
      <c r="D22" s="17">
        <f t="shared" si="0"/>
        <v>200</v>
      </c>
      <c r="E22" s="17">
        <f t="shared" si="1"/>
        <v>-165</v>
      </c>
      <c r="F22" s="17">
        <f t="shared" si="2"/>
        <v>35</v>
      </c>
      <c r="G22" s="17">
        <f t="shared" si="3"/>
        <v>0</v>
      </c>
      <c r="H22" s="17">
        <f t="shared" si="4"/>
        <v>73</v>
      </c>
      <c r="I22" s="17">
        <f t="shared" si="5"/>
        <v>73</v>
      </c>
      <c r="J22" s="26">
        <f t="shared" si="6"/>
        <v>108</v>
      </c>
      <c r="K22" s="16"/>
    </row>
    <row r="23" spans="3:11">
      <c r="C23" s="25">
        <f t="shared" si="7"/>
        <v>7500</v>
      </c>
      <c r="D23" s="17">
        <f t="shared" si="0"/>
        <v>100</v>
      </c>
      <c r="E23" s="17">
        <f t="shared" si="1"/>
        <v>-165</v>
      </c>
      <c r="F23" s="17">
        <f t="shared" si="2"/>
        <v>-65</v>
      </c>
      <c r="G23" s="17">
        <f t="shared" si="3"/>
        <v>0</v>
      </c>
      <c r="H23" s="17">
        <f t="shared" si="4"/>
        <v>73</v>
      </c>
      <c r="I23" s="17">
        <f t="shared" si="5"/>
        <v>73</v>
      </c>
      <c r="J23" s="26">
        <f t="shared" si="6"/>
        <v>8</v>
      </c>
      <c r="K23" s="16"/>
    </row>
    <row r="24" spans="3:11">
      <c r="C24" s="25">
        <f t="shared" si="7"/>
        <v>7600</v>
      </c>
      <c r="D24" s="17">
        <f t="shared" si="0"/>
        <v>0</v>
      </c>
      <c r="E24" s="17">
        <f t="shared" si="1"/>
        <v>-165</v>
      </c>
      <c r="F24" s="17">
        <f t="shared" si="2"/>
        <v>-165</v>
      </c>
      <c r="G24" s="17">
        <f t="shared" si="3"/>
        <v>0</v>
      </c>
      <c r="H24" s="17">
        <f t="shared" si="4"/>
        <v>73</v>
      </c>
      <c r="I24" s="17">
        <f t="shared" si="5"/>
        <v>73</v>
      </c>
      <c r="J24" s="26">
        <f t="shared" si="6"/>
        <v>-92</v>
      </c>
      <c r="K24" s="16"/>
    </row>
    <row r="25" spans="3:11">
      <c r="C25" s="25">
        <f t="shared" si="7"/>
        <v>7700</v>
      </c>
      <c r="D25" s="17">
        <f t="shared" si="0"/>
        <v>0</v>
      </c>
      <c r="E25" s="17">
        <f t="shared" si="1"/>
        <v>-165</v>
      </c>
      <c r="F25" s="17">
        <f t="shared" si="2"/>
        <v>-165</v>
      </c>
      <c r="G25" s="17">
        <f t="shared" si="3"/>
        <v>0</v>
      </c>
      <c r="H25" s="17">
        <f t="shared" si="4"/>
        <v>73</v>
      </c>
      <c r="I25" s="17">
        <f t="shared" si="5"/>
        <v>73</v>
      </c>
      <c r="J25" s="26">
        <f t="shared" si="6"/>
        <v>-92</v>
      </c>
      <c r="K25" s="16"/>
    </row>
    <row r="26" spans="3:11">
      <c r="C26" s="25">
        <f t="shared" si="7"/>
        <v>7800</v>
      </c>
      <c r="D26" s="17">
        <f t="shared" si="0"/>
        <v>0</v>
      </c>
      <c r="E26" s="17">
        <f t="shared" si="1"/>
        <v>-165</v>
      </c>
      <c r="F26" s="17">
        <f t="shared" si="2"/>
        <v>-165</v>
      </c>
      <c r="G26" s="17">
        <f t="shared" si="3"/>
        <v>0</v>
      </c>
      <c r="H26" s="17">
        <f t="shared" si="4"/>
        <v>73</v>
      </c>
      <c r="I26" s="17">
        <f t="shared" si="5"/>
        <v>73</v>
      </c>
      <c r="J26" s="26">
        <f t="shared" si="6"/>
        <v>-92</v>
      </c>
      <c r="K26" s="16"/>
    </row>
    <row r="27" spans="3:11">
      <c r="C27" s="25">
        <f t="shared" si="7"/>
        <v>7900</v>
      </c>
      <c r="D27" s="17">
        <f t="shared" si="0"/>
        <v>0</v>
      </c>
      <c r="E27" s="17">
        <f t="shared" si="1"/>
        <v>-165</v>
      </c>
      <c r="F27" s="17">
        <f t="shared" si="2"/>
        <v>-165</v>
      </c>
      <c r="G27" s="17">
        <f t="shared" si="3"/>
        <v>0</v>
      </c>
      <c r="H27" s="17">
        <f t="shared" si="4"/>
        <v>73</v>
      </c>
      <c r="I27" s="17">
        <f t="shared" si="5"/>
        <v>73</v>
      </c>
      <c r="J27" s="26">
        <f t="shared" si="6"/>
        <v>-92</v>
      </c>
      <c r="K27" s="16"/>
    </row>
    <row r="28" spans="3:11">
      <c r="C28" s="25">
        <f t="shared" si="7"/>
        <v>8000</v>
      </c>
      <c r="D28" s="17">
        <f t="shared" si="0"/>
        <v>0</v>
      </c>
      <c r="E28" s="17">
        <f t="shared" si="1"/>
        <v>-165</v>
      </c>
      <c r="F28" s="17">
        <f t="shared" si="2"/>
        <v>-165</v>
      </c>
      <c r="G28" s="17">
        <f t="shared" si="3"/>
        <v>0</v>
      </c>
      <c r="H28" s="17">
        <f t="shared" si="4"/>
        <v>73</v>
      </c>
      <c r="I28" s="17">
        <f t="shared" si="5"/>
        <v>73</v>
      </c>
      <c r="J28" s="26">
        <f t="shared" si="6"/>
        <v>-92</v>
      </c>
      <c r="K28" s="16"/>
    </row>
    <row r="29" spans="3:11">
      <c r="C29" s="27">
        <f t="shared" si="7"/>
        <v>8100</v>
      </c>
      <c r="D29" s="28">
        <f t="shared" si="0"/>
        <v>0</v>
      </c>
      <c r="E29" s="28">
        <f t="shared" si="1"/>
        <v>-165</v>
      </c>
      <c r="F29" s="28">
        <f t="shared" si="2"/>
        <v>-165</v>
      </c>
      <c r="G29" s="28">
        <f t="shared" si="3"/>
        <v>0</v>
      </c>
      <c r="H29" s="28">
        <f t="shared" si="4"/>
        <v>73</v>
      </c>
      <c r="I29" s="28">
        <f t="shared" si="5"/>
        <v>73</v>
      </c>
      <c r="J29" s="29">
        <f t="shared" si="6"/>
        <v>-92</v>
      </c>
      <c r="K29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Strategy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2016-02-09T10:35:07Z</dcterms:modified>
</cp:coreProperties>
</file>