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D296871-4180-47A0-A04F-B13E046363E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Cover Page" sheetId="1" r:id="rId1"/>
    <sheet name="Strategy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2" l="1"/>
  <c r="C14" i="2" s="1"/>
  <c r="D9" i="2"/>
  <c r="H21" i="2" s="1"/>
  <c r="D8" i="2"/>
  <c r="E15" i="2" s="1"/>
  <c r="D5" i="2"/>
  <c r="H9" i="2"/>
  <c r="H5" i="2"/>
  <c r="D14" i="2" l="1"/>
  <c r="C15" i="2"/>
  <c r="G15" i="2" s="1"/>
  <c r="G14" i="2"/>
  <c r="I14" i="2" s="1"/>
  <c r="H26" i="2"/>
  <c r="H17" i="2"/>
  <c r="H18" i="2"/>
  <c r="H25" i="2"/>
  <c r="H14" i="2"/>
  <c r="H22" i="2"/>
  <c r="H29" i="2"/>
  <c r="E26" i="2"/>
  <c r="E18" i="2"/>
  <c r="E25" i="2"/>
  <c r="E17" i="2"/>
  <c r="E28" i="2"/>
  <c r="E24" i="2"/>
  <c r="E20" i="2"/>
  <c r="E16" i="2"/>
  <c r="E14" i="2"/>
  <c r="F14" i="2" s="1"/>
  <c r="E22" i="2"/>
  <c r="E29" i="2"/>
  <c r="E21" i="2"/>
  <c r="E27" i="2"/>
  <c r="E23" i="2"/>
  <c r="E19" i="2"/>
  <c r="D15" i="2"/>
  <c r="F15" i="2" s="1"/>
  <c r="C16" i="2"/>
  <c r="C17" i="2" s="1"/>
  <c r="H28" i="2"/>
  <c r="H24" i="2"/>
  <c r="H20" i="2"/>
  <c r="H16" i="2"/>
  <c r="D10" i="2"/>
  <c r="H6" i="2" s="1"/>
  <c r="H27" i="2"/>
  <c r="H23" i="2"/>
  <c r="H19" i="2"/>
  <c r="H15" i="2"/>
  <c r="I15" i="2" l="1"/>
  <c r="J15" i="2" s="1"/>
  <c r="J14" i="2"/>
  <c r="G17" i="2"/>
  <c r="I17" i="2" s="1"/>
  <c r="D17" i="2"/>
  <c r="F17" i="2" s="1"/>
  <c r="G16" i="2"/>
  <c r="I16" i="2" s="1"/>
  <c r="D16" i="2"/>
  <c r="F16" i="2" s="1"/>
  <c r="H8" i="2"/>
  <c r="H7" i="2" s="1"/>
  <c r="C18" i="2"/>
  <c r="C19" i="2" s="1"/>
  <c r="G18" i="2" l="1"/>
  <c r="I18" i="2" s="1"/>
  <c r="D18" i="2"/>
  <c r="F18" i="2" s="1"/>
  <c r="J17" i="2"/>
  <c r="J16" i="2"/>
  <c r="J18" i="2" l="1"/>
  <c r="G19" i="2"/>
  <c r="I19" i="2" s="1"/>
  <c r="D19" i="2"/>
  <c r="F19" i="2" s="1"/>
  <c r="C21" i="2"/>
  <c r="J19" i="2" l="1"/>
  <c r="G20" i="2"/>
  <c r="I20" i="2" s="1"/>
  <c r="D20" i="2"/>
  <c r="F20" i="2" s="1"/>
  <c r="G21" i="2"/>
  <c r="I21" i="2" s="1"/>
  <c r="D21" i="2"/>
  <c r="F21" i="2" s="1"/>
  <c r="C22" i="2"/>
  <c r="C23" i="2" s="1"/>
  <c r="J20" i="2" l="1"/>
  <c r="J21" i="2"/>
  <c r="G22" i="2"/>
  <c r="I22" i="2" s="1"/>
  <c r="D22" i="2"/>
  <c r="F22" i="2" s="1"/>
  <c r="J22" i="2" l="1"/>
  <c r="G23" i="2"/>
  <c r="I23" i="2" s="1"/>
  <c r="D23" i="2"/>
  <c r="F23" i="2" s="1"/>
  <c r="C24" i="2"/>
  <c r="J23" i="2" l="1"/>
  <c r="G24" i="2"/>
  <c r="I24" i="2" s="1"/>
  <c r="D24" i="2"/>
  <c r="F24" i="2" s="1"/>
  <c r="C25" i="2"/>
  <c r="J24" i="2" l="1"/>
  <c r="G25" i="2"/>
  <c r="I25" i="2" s="1"/>
  <c r="D25" i="2"/>
  <c r="F25" i="2" s="1"/>
  <c r="C26" i="2"/>
  <c r="J25" i="2" l="1"/>
  <c r="D26" i="2"/>
  <c r="F26" i="2" s="1"/>
  <c r="G26" i="2"/>
  <c r="I26" i="2" s="1"/>
  <c r="C27" i="2"/>
  <c r="G27" i="2" l="1"/>
  <c r="I27" i="2" s="1"/>
  <c r="D27" i="2"/>
  <c r="F27" i="2" s="1"/>
  <c r="C28" i="2"/>
  <c r="J26" i="2"/>
  <c r="G28" i="2" l="1"/>
  <c r="I28" i="2" s="1"/>
  <c r="D28" i="2"/>
  <c r="F28" i="2" s="1"/>
  <c r="C29" i="2"/>
  <c r="J27" i="2"/>
  <c r="J28" i="2" l="1"/>
  <c r="G29" i="2"/>
  <c r="I29" i="2" s="1"/>
  <c r="D29" i="2"/>
  <c r="F29" i="2" s="1"/>
  <c r="J2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Karthik Rangappa: Sell 1 lot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Karthik Rangappa:
Buy 2 lots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<sst xmlns="http://schemas.openxmlformats.org/spreadsheetml/2006/main" count="56" uniqueCount="51">
  <si>
    <t>Strategy Name</t>
  </si>
  <si>
    <t>Number of option legs</t>
  </si>
  <si>
    <t>Direction</t>
  </si>
  <si>
    <t>Particular</t>
  </si>
  <si>
    <t>Value</t>
  </si>
  <si>
    <t>Underlying</t>
  </si>
  <si>
    <t>Nifty</t>
  </si>
  <si>
    <t>Premium Paid</t>
  </si>
  <si>
    <t>LS Payoff</t>
  </si>
  <si>
    <t>HS Payoff</t>
  </si>
  <si>
    <t>Strategy Payoff</t>
  </si>
  <si>
    <t>Calculations</t>
  </si>
  <si>
    <t>Market Expiry</t>
  </si>
  <si>
    <t>PP</t>
  </si>
  <si>
    <t>PR</t>
  </si>
  <si>
    <t>HS IV</t>
  </si>
  <si>
    <t>LS - IV</t>
  </si>
  <si>
    <t>HS - IV</t>
  </si>
  <si>
    <t>Higher Strike Intresic value</t>
  </si>
  <si>
    <t>Lower Strike Intrensic value</t>
  </si>
  <si>
    <t>Premium Received</t>
  </si>
  <si>
    <t>Payoff from Lower strike</t>
  </si>
  <si>
    <t>Payoff from Higher strike</t>
  </si>
  <si>
    <t>Legend</t>
  </si>
  <si>
    <t>Net Credit</t>
  </si>
  <si>
    <t>Spread</t>
  </si>
  <si>
    <t>Details</t>
  </si>
  <si>
    <t>Max Profit</t>
  </si>
  <si>
    <t>Max Loss</t>
  </si>
  <si>
    <t>B</t>
  </si>
  <si>
    <t>Buy</t>
  </si>
  <si>
    <t>S</t>
  </si>
  <si>
    <t>Sell</t>
  </si>
  <si>
    <t>OTM</t>
  </si>
  <si>
    <t xml:space="preserve">ITM </t>
  </si>
  <si>
    <t>In the Money</t>
  </si>
  <si>
    <t>Call Ratio Backspread</t>
  </si>
  <si>
    <t>Bullish</t>
  </si>
  <si>
    <t>Three</t>
  </si>
  <si>
    <t>Call Ratio Back Spread</t>
  </si>
  <si>
    <t>Higher Strike (HS), Buy, OTM</t>
  </si>
  <si>
    <t>Lower Strike (LS), Sell,ITM</t>
  </si>
  <si>
    <t>Credit (LS)</t>
  </si>
  <si>
    <t>Debit (HS)</t>
  </si>
  <si>
    <t>Lower Breakeven</t>
  </si>
  <si>
    <t>Upper Breakeven</t>
  </si>
  <si>
    <t>Unlimited</t>
  </si>
  <si>
    <t>Out of the Money</t>
  </si>
  <si>
    <t>Max Loss level</t>
  </si>
  <si>
    <t>last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</si>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</sst>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4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0" fontId="2" fillId="0" borderId="3" xfId="0" applyFont="1" applyBorder="1"/>
    <xf numFmtId="0" fontId="0" fillId="0" borderId="8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Call Ratio Back Spread (2:1)</a:t>
            </a:r>
          </a:p>
        </c:rich>
      </c:tx>
      <c:overlay val="0"/>
      <c:spPr>
        <a:solidFill>
          <a:schemeClr val="accent3">
            <a:lumMod val="40000"/>
            <a:lumOff val="60000"/>
          </a:schemeClr>
        </a:solidFill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Strategy!$C$14:$C$29</c:f>
              <c:numCache>
                <c:formatCode>General</c:formatCode>
                <c:ptCount val="16"/>
                <c:pt idx="0">
                  <c:v>10400</c:v>
                </c:pt>
                <c:pt idx="1">
                  <c:v>10500</c:v>
                </c:pt>
                <c:pt idx="2">
                  <c:v>10600</c:v>
                </c:pt>
                <c:pt idx="3">
                  <c:v>10700</c:v>
                </c:pt>
                <c:pt idx="4">
                  <c:v>10800</c:v>
                </c:pt>
                <c:pt idx="5">
                  <c:v>10900</c:v>
                </c:pt>
                <c:pt idx="6">
                  <c:v>11000</c:v>
                </c:pt>
                <c:pt idx="7">
                  <c:v>11100</c:v>
                </c:pt>
                <c:pt idx="8">
                  <c:v>11200</c:v>
                </c:pt>
                <c:pt idx="9">
                  <c:v>11300</c:v>
                </c:pt>
                <c:pt idx="10">
                  <c:v>11400</c:v>
                </c:pt>
                <c:pt idx="11">
                  <c:v>11500</c:v>
                </c:pt>
                <c:pt idx="12">
                  <c:v>11600</c:v>
                </c:pt>
                <c:pt idx="13">
                  <c:v>11700</c:v>
                </c:pt>
                <c:pt idx="14">
                  <c:v>11800</c:v>
                </c:pt>
                <c:pt idx="15">
                  <c:v>11900</c:v>
                </c:pt>
              </c:numCache>
            </c:numRef>
          </c:cat>
          <c:val>
            <c:numRef>
              <c:f>Strategy!$J$14:$J$29</c:f>
              <c:numCache>
                <c:formatCode>General</c:formatCode>
                <c:ptCount val="16"/>
                <c:pt idx="0">
                  <c:v>100.1</c:v>
                </c:pt>
                <c:pt idx="1">
                  <c:v>100.1</c:v>
                </c:pt>
                <c:pt idx="2">
                  <c:v>100.1</c:v>
                </c:pt>
                <c:pt idx="3">
                  <c:v>100.1</c:v>
                </c:pt>
                <c:pt idx="4">
                  <c:v>100.1</c:v>
                </c:pt>
                <c:pt idx="5">
                  <c:v>100.1</c:v>
                </c:pt>
                <c:pt idx="6">
                  <c:v>100.1</c:v>
                </c:pt>
                <c:pt idx="7">
                  <c:v>0.10000000000000142</c:v>
                </c:pt>
                <c:pt idx="8">
                  <c:v>-99.9</c:v>
                </c:pt>
                <c:pt idx="9">
                  <c:v>9.9999999999994316E-2</c:v>
                </c:pt>
                <c:pt idx="10">
                  <c:v>100.10000000000002</c:v>
                </c:pt>
                <c:pt idx="11">
                  <c:v>200.10000000000002</c:v>
                </c:pt>
                <c:pt idx="12">
                  <c:v>300.10000000000002</c:v>
                </c:pt>
                <c:pt idx="13">
                  <c:v>400.1</c:v>
                </c:pt>
                <c:pt idx="14">
                  <c:v>500.09999999999991</c:v>
                </c:pt>
                <c:pt idx="15">
                  <c:v>600.09999999999991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2-40B9-90A1-FB8EBB415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64736"/>
        <c:axId val="87366272"/>
      </c:lineChart>
      <c:catAx>
        <c:axId val="8736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txPr>
          <a:bodyPr rot="-5400000"/>
          <a:lstStyle/>
          <a:p>
            <a:pPr>
              <a:defRPr/>
            </a:pPr>
            <a:endParaRPr lang="en-US"/>
          </a:p>
        </c:txPr>
        <c:crossAx val="87366272"/>
        <c:crosses val="autoZero"/>
        <c:auto val="1"/>
        <c:lblAlgn val="ctr"/>
        <c:lblOffset val="100"/>
        <c:noMultiLvlLbl val="0"/>
      </c:catAx>
      <c:valAx>
        <c:axId val="87366272"/>
        <c:scaling>
          <c:orientation val="minMax"/>
        </c:scaling>
        <c:delete val="0"/>
        <c:axPos val="l"/>
        <c:majorGridlines>
          <c:spPr>
            <a:ln>
              <a:solidFill>
                <a:srgbClr val="4F81BD">
                  <a:alpha val="10000"/>
                </a:srgb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8736473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3</xdr:col>
      <xdr:colOff>1241974</xdr:colOff>
      <xdr:row>2</xdr:row>
      <xdr:rowOff>142875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33350"/>
          <a:ext cx="1594399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204787</xdr:colOff>
      <xdr:row>14</xdr:row>
      <xdr:rowOff>142875</xdr:rowOff>
    </xdr:from>
    <xdr:to>
      <xdr:col>17</xdr:col>
      <xdr:colOff>290512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/Desktop/sangram/New%20folder/live%20option%20chai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</sheetNames>
    <sheetDataSet>
      <sheetData sheetId="0">
        <row r="1">
          <cell r="F1" t="str">
            <v>CALL</v>
          </cell>
          <cell r="I1" t="str">
            <v xml:space="preserve">P/C </v>
          </cell>
          <cell r="K1">
            <v>-0.60994932257730894</v>
          </cell>
          <cell r="M1" t="str">
            <v>P/CV</v>
          </cell>
        </row>
        <row r="2">
          <cell r="A2" t="str">
            <v>strikePrice</v>
          </cell>
          <cell r="B2" t="str">
            <v>Column1.expiryDate</v>
          </cell>
          <cell r="C2" t="str">
            <v>strikePrice2</v>
          </cell>
          <cell r="D2" t="str">
            <v>OPEN INTREST</v>
          </cell>
          <cell r="E2" t="str">
            <v>COPEN INTREST</v>
          </cell>
          <cell r="F2" t="str">
            <v>P.COI</v>
          </cell>
          <cell r="G2" t="str">
            <v>TV</v>
          </cell>
          <cell r="H2" t="str">
            <v>IV</v>
          </cell>
          <cell r="I2" t="str">
            <v>LTP</v>
          </cell>
          <cell r="J2" t="str">
            <v>strikePrice3</v>
          </cell>
          <cell r="K2" t="str">
            <v>CHANGE</v>
          </cell>
          <cell r="L2" t="str">
            <v>PCHANGE</v>
          </cell>
          <cell r="M2" t="str">
            <v>PRICE</v>
          </cell>
        </row>
        <row r="3">
          <cell r="A3">
            <v>11200</v>
          </cell>
          <cell r="B3" t="str">
            <v>23-Jul-2020</v>
          </cell>
          <cell r="C3">
            <v>10300</v>
          </cell>
          <cell r="D3">
            <v>45498</v>
          </cell>
          <cell r="E3">
            <v>9768</v>
          </cell>
          <cell r="F3">
            <v>27.338371116708647</v>
          </cell>
          <cell r="G3">
            <v>1078742</v>
          </cell>
          <cell r="H3">
            <v>19.8</v>
          </cell>
          <cell r="I3">
            <v>20.95</v>
          </cell>
          <cell r="J3">
            <v>11500</v>
          </cell>
          <cell r="K3">
            <v>-36.200000000000003</v>
          </cell>
          <cell r="L3">
            <v>-63.342082239720042</v>
          </cell>
          <cell r="M3">
            <v>11200</v>
          </cell>
        </row>
        <row r="4">
          <cell r="A4">
            <v>11300</v>
          </cell>
          <cell r="B4" t="str">
            <v>23-Jul-2020</v>
          </cell>
          <cell r="C4">
            <v>11450</v>
          </cell>
          <cell r="D4">
            <v>37836</v>
          </cell>
          <cell r="E4">
            <v>9135</v>
          </cell>
          <cell r="F4">
            <v>31.828159297585451</v>
          </cell>
          <cell r="G4">
            <v>600125</v>
          </cell>
          <cell r="H4">
            <v>20.86</v>
          </cell>
          <cell r="I4">
            <v>5.0999999999999996</v>
          </cell>
          <cell r="J4">
            <v>11100</v>
          </cell>
          <cell r="K4">
            <v>-18.399999999999999</v>
          </cell>
          <cell r="L4">
            <v>-78.297872340425528</v>
          </cell>
          <cell r="M4">
            <v>11300</v>
          </cell>
        </row>
        <row r="5">
          <cell r="A5">
            <v>11100</v>
          </cell>
          <cell r="B5" t="str">
            <v>23-Jul-2020</v>
          </cell>
          <cell r="D5">
            <v>25589</v>
          </cell>
          <cell r="E5">
            <v>8664</v>
          </cell>
          <cell r="F5">
            <v>51.190546528803544</v>
          </cell>
          <cell r="G5">
            <v>649345</v>
          </cell>
          <cell r="H5">
            <v>19.34</v>
          </cell>
          <cell r="I5">
            <v>64.95</v>
          </cell>
          <cell r="K5">
            <v>-48.55</v>
          </cell>
          <cell r="L5">
            <v>-42.775330396475766</v>
          </cell>
          <cell r="M5">
            <v>11100</v>
          </cell>
        </row>
        <row r="6">
          <cell r="A6">
            <v>11250</v>
          </cell>
          <cell r="B6" t="str">
            <v>23-Jul-2020</v>
          </cell>
          <cell r="C6">
            <v>9100</v>
          </cell>
          <cell r="D6">
            <v>17558</v>
          </cell>
          <cell r="E6">
            <v>8145</v>
          </cell>
          <cell r="F6">
            <v>86.529268033570588</v>
          </cell>
          <cell r="G6">
            <v>405530</v>
          </cell>
          <cell r="H6">
            <v>20.059999999999999</v>
          </cell>
          <cell r="I6">
            <v>10.3</v>
          </cell>
          <cell r="J6">
            <v>10150</v>
          </cell>
          <cell r="K6">
            <v>-27.15</v>
          </cell>
          <cell r="L6">
            <v>-72.496662216288385</v>
          </cell>
          <cell r="M6">
            <v>11250</v>
          </cell>
        </row>
        <row r="7">
          <cell r="A7">
            <v>11150</v>
          </cell>
          <cell r="B7" t="str">
            <v>23-Jul-2020</v>
          </cell>
          <cell r="D7">
            <v>14323</v>
          </cell>
          <cell r="E7">
            <v>7024</v>
          </cell>
          <cell r="F7">
            <v>96.232360597342122</v>
          </cell>
          <cell r="G7">
            <v>464894</v>
          </cell>
          <cell r="H7">
            <v>19.18</v>
          </cell>
          <cell r="I7">
            <v>37.799999999999997</v>
          </cell>
          <cell r="K7">
            <v>-44.600000000000009</v>
          </cell>
          <cell r="L7">
            <v>-54.126213592233022</v>
          </cell>
          <cell r="M7">
            <v>11150</v>
          </cell>
        </row>
        <row r="8">
          <cell r="A8">
            <v>11600</v>
          </cell>
          <cell r="B8" t="str">
            <v>23-Jul-2020</v>
          </cell>
          <cell r="D8">
            <v>14674</v>
          </cell>
          <cell r="E8">
            <v>4934</v>
          </cell>
          <cell r="F8">
            <v>50.657084188911703</v>
          </cell>
          <cell r="G8">
            <v>78346</v>
          </cell>
          <cell r="H8">
            <v>35.57</v>
          </cell>
          <cell r="I8">
            <v>1.05</v>
          </cell>
          <cell r="K8">
            <v>-1.2499999999999998</v>
          </cell>
          <cell r="L8">
            <v>-54.347826086956509</v>
          </cell>
          <cell r="M8">
            <v>11600</v>
          </cell>
        </row>
        <row r="9">
          <cell r="A9">
            <v>11350</v>
          </cell>
          <cell r="B9" t="str">
            <v>23-Jul-2020</v>
          </cell>
          <cell r="D9">
            <v>13752</v>
          </cell>
          <cell r="E9">
            <v>4723</v>
          </cell>
          <cell r="F9">
            <v>52.309225827887914</v>
          </cell>
          <cell r="G9">
            <v>224960</v>
          </cell>
          <cell r="H9">
            <v>22.19</v>
          </cell>
          <cell r="I9">
            <v>2.75</v>
          </cell>
          <cell r="K9">
            <v>-11.5</v>
          </cell>
          <cell r="L9">
            <v>-80.701754385964904</v>
          </cell>
          <cell r="M9">
            <v>11350</v>
          </cell>
        </row>
        <row r="10">
          <cell r="A10">
            <v>12000</v>
          </cell>
          <cell r="B10" t="str">
            <v>23-Jul-2020</v>
          </cell>
          <cell r="D10">
            <v>15662</v>
          </cell>
          <cell r="E10">
            <v>2792</v>
          </cell>
          <cell r="F10">
            <v>21.693861693861695</v>
          </cell>
          <cell r="G10">
            <v>28404</v>
          </cell>
          <cell r="H10">
            <v>53.8</v>
          </cell>
          <cell r="I10">
            <v>0.4</v>
          </cell>
          <cell r="K10">
            <v>-0.70000000000000007</v>
          </cell>
          <cell r="L10">
            <v>-63.636363636363633</v>
          </cell>
          <cell r="M10">
            <v>12000</v>
          </cell>
        </row>
        <row r="11">
          <cell r="A11">
            <v>11700</v>
          </cell>
          <cell r="B11" t="str">
            <v>23-Jul-2020</v>
          </cell>
          <cell r="D11">
            <v>6626</v>
          </cell>
          <cell r="E11">
            <v>1959</v>
          </cell>
          <cell r="F11">
            <v>41.975573173344763</v>
          </cell>
          <cell r="G11">
            <v>37024</v>
          </cell>
          <cell r="H11">
            <v>39.79</v>
          </cell>
          <cell r="I11">
            <v>0.7</v>
          </cell>
          <cell r="K11">
            <v>-0.85000000000000009</v>
          </cell>
          <cell r="L11">
            <v>-54.838709677419359</v>
          </cell>
          <cell r="M11">
            <v>11700</v>
          </cell>
        </row>
        <row r="12">
          <cell r="A12">
            <v>11400</v>
          </cell>
          <cell r="B12" t="str">
            <v>23-Jul-2020</v>
          </cell>
          <cell r="D12">
            <v>24711</v>
          </cell>
          <cell r="E12">
            <v>1101</v>
          </cell>
          <cell r="F12">
            <v>4.6632782719186787</v>
          </cell>
          <cell r="G12">
            <v>322748</v>
          </cell>
          <cell r="H12">
            <v>24.35</v>
          </cell>
          <cell r="I12">
            <v>1.85</v>
          </cell>
          <cell r="K12">
            <v>-7.1</v>
          </cell>
          <cell r="L12">
            <v>-79.329608938547494</v>
          </cell>
          <cell r="M12">
            <v>11400</v>
          </cell>
        </row>
        <row r="13">
          <cell r="A13">
            <v>11650</v>
          </cell>
          <cell r="B13" t="str">
            <v>23-Jul-2020</v>
          </cell>
          <cell r="D13">
            <v>2174</v>
          </cell>
          <cell r="E13">
            <v>1045</v>
          </cell>
          <cell r="F13">
            <v>92.559787422497806</v>
          </cell>
          <cell r="G13">
            <v>7686</v>
          </cell>
          <cell r="H13">
            <v>38.51</v>
          </cell>
          <cell r="I13">
            <v>1</v>
          </cell>
          <cell r="K13">
            <v>-1</v>
          </cell>
          <cell r="L13">
            <v>-50</v>
          </cell>
          <cell r="M13">
            <v>11650</v>
          </cell>
        </row>
        <row r="14">
          <cell r="A14">
            <v>11550</v>
          </cell>
          <cell r="B14" t="str">
            <v>23-Jul-2020</v>
          </cell>
          <cell r="C14">
            <v>9250</v>
          </cell>
          <cell r="D14">
            <v>4015</v>
          </cell>
          <cell r="E14">
            <v>291</v>
          </cell>
          <cell r="F14">
            <v>7.8141783029001077</v>
          </cell>
          <cell r="G14">
            <v>27665</v>
          </cell>
          <cell r="H14">
            <v>33.14</v>
          </cell>
          <cell r="I14">
            <v>1.25</v>
          </cell>
          <cell r="J14">
            <v>9000</v>
          </cell>
          <cell r="K14">
            <v>-1.7999999999999998</v>
          </cell>
          <cell r="L14">
            <v>-59.016393442622949</v>
          </cell>
          <cell r="M14">
            <v>11550</v>
          </cell>
        </row>
        <row r="15">
          <cell r="A15">
            <v>11800</v>
          </cell>
          <cell r="B15" t="str">
            <v>23-Jul-2020</v>
          </cell>
          <cell r="C15">
            <v>8550</v>
          </cell>
          <cell r="D15">
            <v>1491</v>
          </cell>
          <cell r="E15">
            <v>248</v>
          </cell>
          <cell r="F15">
            <v>19.95172968624296</v>
          </cell>
          <cell r="G15">
            <v>7964</v>
          </cell>
          <cell r="H15">
            <v>45.33</v>
          </cell>
          <cell r="I15">
            <v>0.65</v>
          </cell>
          <cell r="J15">
            <v>9650</v>
          </cell>
          <cell r="K15">
            <v>-0.65</v>
          </cell>
          <cell r="L15">
            <v>-50</v>
          </cell>
          <cell r="M15">
            <v>11800</v>
          </cell>
        </row>
        <row r="16">
          <cell r="A16">
            <v>12100</v>
          </cell>
          <cell r="B16" t="str">
            <v>23-Jul-2020</v>
          </cell>
          <cell r="C16">
            <v>7900</v>
          </cell>
          <cell r="D16">
            <v>194</v>
          </cell>
          <cell r="E16">
            <v>97</v>
          </cell>
          <cell r="F16">
            <v>100</v>
          </cell>
          <cell r="G16">
            <v>704</v>
          </cell>
          <cell r="H16">
            <v>57.42</v>
          </cell>
          <cell r="I16">
            <v>0.3</v>
          </cell>
          <cell r="J16">
            <v>8550</v>
          </cell>
          <cell r="K16">
            <v>-0.55000000000000004</v>
          </cell>
          <cell r="L16">
            <v>-64.705882352941174</v>
          </cell>
          <cell r="M16">
            <v>12100</v>
          </cell>
        </row>
        <row r="17">
          <cell r="A17">
            <v>12050</v>
          </cell>
          <cell r="B17" t="str">
            <v>23-Jul-2020</v>
          </cell>
          <cell r="D17">
            <v>89</v>
          </cell>
          <cell r="E17">
            <v>86</v>
          </cell>
          <cell r="F17">
            <v>2866.6666666666665</v>
          </cell>
          <cell r="G17">
            <v>141</v>
          </cell>
          <cell r="H17">
            <v>59.5</v>
          </cell>
          <cell r="I17">
            <v>0.65</v>
          </cell>
          <cell r="K17">
            <v>-0.15000000000000002</v>
          </cell>
          <cell r="L17">
            <v>-18.750000000000004</v>
          </cell>
          <cell r="M17">
            <v>12050</v>
          </cell>
        </row>
        <row r="18">
          <cell r="A18">
            <v>11950</v>
          </cell>
          <cell r="B18" t="str">
            <v>23-Jul-2020</v>
          </cell>
          <cell r="D18">
            <v>77</v>
          </cell>
          <cell r="E18">
            <v>70</v>
          </cell>
          <cell r="F18">
            <v>1000</v>
          </cell>
          <cell r="G18">
            <v>276</v>
          </cell>
          <cell r="H18">
            <v>44.81</v>
          </cell>
          <cell r="I18">
            <v>0.1</v>
          </cell>
          <cell r="K18">
            <v>-1.1000000000000001</v>
          </cell>
          <cell r="L18">
            <v>-91.666666666666657</v>
          </cell>
          <cell r="M18">
            <v>11950</v>
          </cell>
        </row>
        <row r="19">
          <cell r="A19">
            <v>12200</v>
          </cell>
          <cell r="B19" t="str">
            <v>23-Jul-2020</v>
          </cell>
          <cell r="D19">
            <v>100</v>
          </cell>
          <cell r="E19">
            <v>32</v>
          </cell>
          <cell r="F19">
            <v>47.058823529411768</v>
          </cell>
          <cell r="G19">
            <v>718</v>
          </cell>
          <cell r="H19">
            <v>68.23</v>
          </cell>
          <cell r="I19">
            <v>0.7</v>
          </cell>
          <cell r="K19">
            <v>0</v>
          </cell>
          <cell r="L19">
            <v>0</v>
          </cell>
          <cell r="M19">
            <v>12200</v>
          </cell>
        </row>
        <row r="20">
          <cell r="A20">
            <v>11750</v>
          </cell>
          <cell r="B20" t="str">
            <v>23-Jul-2020</v>
          </cell>
          <cell r="D20">
            <v>191</v>
          </cell>
          <cell r="E20">
            <v>19</v>
          </cell>
          <cell r="F20">
            <v>11.046511627906977</v>
          </cell>
          <cell r="G20">
            <v>6587</v>
          </cell>
          <cell r="H20">
            <v>43.49</v>
          </cell>
          <cell r="I20">
            <v>0.8</v>
          </cell>
          <cell r="K20">
            <v>-0.45</v>
          </cell>
          <cell r="L20">
            <v>-36</v>
          </cell>
          <cell r="M20">
            <v>11750</v>
          </cell>
        </row>
        <row r="21">
          <cell r="A21">
            <v>11850</v>
          </cell>
          <cell r="B21" t="str">
            <v>23-Jul-2020</v>
          </cell>
          <cell r="D21">
            <v>105</v>
          </cell>
          <cell r="E21">
            <v>16</v>
          </cell>
          <cell r="F21">
            <v>17.977528089887642</v>
          </cell>
          <cell r="G21">
            <v>247</v>
          </cell>
          <cell r="H21">
            <v>48.64</v>
          </cell>
          <cell r="I21">
            <v>0.7</v>
          </cell>
          <cell r="K21">
            <v>-0.40000000000000013</v>
          </cell>
          <cell r="L21">
            <v>-36.363636363636367</v>
          </cell>
          <cell r="M21">
            <v>11850</v>
          </cell>
        </row>
        <row r="22">
          <cell r="A22">
            <v>12350</v>
          </cell>
          <cell r="B22" t="str">
            <v>23-Jul-2020</v>
          </cell>
          <cell r="D22">
            <v>5</v>
          </cell>
          <cell r="E22">
            <v>5</v>
          </cell>
          <cell r="F22">
            <v>0</v>
          </cell>
          <cell r="G22">
            <v>8</v>
          </cell>
          <cell r="H22">
            <v>72.819999999999993</v>
          </cell>
          <cell r="I22">
            <v>0.45</v>
          </cell>
          <cell r="K22">
            <v>0.4</v>
          </cell>
          <cell r="L22">
            <v>800</v>
          </cell>
          <cell r="M22">
            <v>12350</v>
          </cell>
        </row>
        <row r="23">
          <cell r="A23">
            <v>10250</v>
          </cell>
          <cell r="B23" t="str">
            <v>23-Jul-2020</v>
          </cell>
          <cell r="C23">
            <v>8600</v>
          </cell>
          <cell r="D23">
            <v>13</v>
          </cell>
          <cell r="E23">
            <v>3</v>
          </cell>
          <cell r="F23">
            <v>30</v>
          </cell>
          <cell r="G23">
            <v>6</v>
          </cell>
          <cell r="H23">
            <v>80.86</v>
          </cell>
          <cell r="I23">
            <v>889.7</v>
          </cell>
          <cell r="J23">
            <v>10750</v>
          </cell>
          <cell r="K23">
            <v>167.60000000000002</v>
          </cell>
          <cell r="L23">
            <v>23.210081706134886</v>
          </cell>
          <cell r="M23">
            <v>10250</v>
          </cell>
        </row>
        <row r="24">
          <cell r="A24">
            <v>10450</v>
          </cell>
          <cell r="B24" t="str">
            <v>23-Jul-2020</v>
          </cell>
          <cell r="D24">
            <v>88</v>
          </cell>
          <cell r="E24">
            <v>3</v>
          </cell>
          <cell r="F24">
            <v>3.5294117647058822</v>
          </cell>
          <cell r="G24">
            <v>27</v>
          </cell>
          <cell r="H24">
            <v>0</v>
          </cell>
          <cell r="I24">
            <v>685</v>
          </cell>
          <cell r="K24">
            <v>-41.399999999999977</v>
          </cell>
          <cell r="L24">
            <v>-5.699339207048455</v>
          </cell>
          <cell r="M24">
            <v>10450</v>
          </cell>
        </row>
        <row r="25">
          <cell r="A25">
            <v>12500</v>
          </cell>
          <cell r="B25" t="str">
            <v>23-Jul-2020</v>
          </cell>
          <cell r="C25">
            <v>10800</v>
          </cell>
          <cell r="D25">
            <v>2</v>
          </cell>
          <cell r="E25">
            <v>2</v>
          </cell>
          <cell r="F25">
            <v>0</v>
          </cell>
          <cell r="G25">
            <v>2</v>
          </cell>
          <cell r="H25">
            <v>82.01</v>
          </cell>
          <cell r="I25">
            <v>0.55000000000000004</v>
          </cell>
          <cell r="J25">
            <v>11400</v>
          </cell>
          <cell r="K25">
            <v>0.5</v>
          </cell>
          <cell r="L25">
            <v>1000</v>
          </cell>
          <cell r="M25">
            <v>12500</v>
          </cell>
        </row>
        <row r="26">
          <cell r="A26">
            <v>9600</v>
          </cell>
          <cell r="B26" t="str">
            <v>23-Jul-2020</v>
          </cell>
          <cell r="C26">
            <v>11150</v>
          </cell>
          <cell r="D26">
            <v>1</v>
          </cell>
          <cell r="E26">
            <v>1</v>
          </cell>
          <cell r="F26">
            <v>0</v>
          </cell>
          <cell r="G26">
            <v>1</v>
          </cell>
          <cell r="H26">
            <v>0</v>
          </cell>
          <cell r="I26">
            <v>1509.6</v>
          </cell>
          <cell r="J26">
            <v>11000</v>
          </cell>
          <cell r="K26">
            <v>879.14999999999986</v>
          </cell>
          <cell r="L26">
            <v>139.4480133238163</v>
          </cell>
          <cell r="M26">
            <v>9600</v>
          </cell>
        </row>
        <row r="27">
          <cell r="A27">
            <v>9000</v>
          </cell>
          <cell r="B27" t="str">
            <v>23-Jul-2020</v>
          </cell>
          <cell r="C27">
            <v>11400</v>
          </cell>
          <cell r="D27">
            <v>9</v>
          </cell>
          <cell r="E27">
            <v>0</v>
          </cell>
          <cell r="F27">
            <v>0</v>
          </cell>
          <cell r="G27">
            <v>8</v>
          </cell>
          <cell r="H27">
            <v>250.79</v>
          </cell>
          <cell r="I27">
            <v>2164</v>
          </cell>
          <cell r="J27">
            <v>8400</v>
          </cell>
          <cell r="K27">
            <v>60.650000000000091</v>
          </cell>
          <cell r="L27">
            <v>2.8834953764233293</v>
          </cell>
          <cell r="M27">
            <v>9000</v>
          </cell>
        </row>
        <row r="28">
          <cell r="A28">
            <v>9500</v>
          </cell>
          <cell r="B28" t="str">
            <v>23-Jul-2020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1608.9</v>
          </cell>
          <cell r="K28">
            <v>133.90000000000009</v>
          </cell>
          <cell r="L28">
            <v>9.0779661016949191</v>
          </cell>
          <cell r="M28">
            <v>9500</v>
          </cell>
        </row>
        <row r="29">
          <cell r="A29">
            <v>9700</v>
          </cell>
          <cell r="B29" t="str">
            <v>23-Jul-2020</v>
          </cell>
          <cell r="C29">
            <v>11500</v>
          </cell>
          <cell r="D29">
            <v>2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979.95</v>
          </cell>
          <cell r="J29">
            <v>7350</v>
          </cell>
          <cell r="K29">
            <v>0</v>
          </cell>
          <cell r="L29">
            <v>0</v>
          </cell>
          <cell r="M29">
            <v>9700</v>
          </cell>
        </row>
        <row r="30">
          <cell r="A30">
            <v>10150</v>
          </cell>
          <cell r="B30" t="str">
            <v>23-Jul-2020</v>
          </cell>
          <cell r="D30">
            <v>13</v>
          </cell>
          <cell r="E30">
            <v>0</v>
          </cell>
          <cell r="F30">
            <v>0</v>
          </cell>
          <cell r="G30">
            <v>1</v>
          </cell>
          <cell r="H30">
            <v>0</v>
          </cell>
          <cell r="I30">
            <v>976.25</v>
          </cell>
          <cell r="K30">
            <v>-60.349999999999909</v>
          </cell>
          <cell r="L30">
            <v>-5.8219178082191698</v>
          </cell>
          <cell r="M30">
            <v>10150</v>
          </cell>
        </row>
        <row r="31">
          <cell r="A31">
            <v>9850</v>
          </cell>
          <cell r="B31" t="str">
            <v>23-Jul-2020</v>
          </cell>
          <cell r="C31">
            <v>11550</v>
          </cell>
          <cell r="D31">
            <v>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850</v>
          </cell>
          <cell r="J31">
            <v>11350</v>
          </cell>
          <cell r="K31">
            <v>0</v>
          </cell>
          <cell r="L31">
            <v>0</v>
          </cell>
          <cell r="M31">
            <v>9850</v>
          </cell>
        </row>
        <row r="32">
          <cell r="A32">
            <v>7550</v>
          </cell>
          <cell r="B32" t="str">
            <v>23-Jul-2020</v>
          </cell>
          <cell r="C32">
            <v>7700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7400</v>
          </cell>
          <cell r="K32">
            <v>0</v>
          </cell>
          <cell r="L32">
            <v>0</v>
          </cell>
          <cell r="M32">
            <v>7550</v>
          </cell>
        </row>
        <row r="33">
          <cell r="A33">
            <v>7600</v>
          </cell>
          <cell r="B33" t="str">
            <v>23-Jul-2020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K33">
            <v>0</v>
          </cell>
          <cell r="L33">
            <v>0</v>
          </cell>
          <cell r="M33">
            <v>7600</v>
          </cell>
        </row>
        <row r="34">
          <cell r="A34">
            <v>7650</v>
          </cell>
          <cell r="B34" t="str">
            <v>23-Jul-2020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9400</v>
          </cell>
          <cell r="K34">
            <v>0</v>
          </cell>
          <cell r="L34">
            <v>0</v>
          </cell>
          <cell r="M34">
            <v>7650</v>
          </cell>
        </row>
        <row r="35">
          <cell r="A35">
            <v>7700</v>
          </cell>
          <cell r="B35" t="str">
            <v>23-Jul-2020</v>
          </cell>
          <cell r="C35">
            <v>8750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9200</v>
          </cell>
          <cell r="K35">
            <v>0</v>
          </cell>
          <cell r="L35">
            <v>0</v>
          </cell>
          <cell r="M35">
            <v>7700</v>
          </cell>
        </row>
        <row r="36">
          <cell r="A36">
            <v>7750</v>
          </cell>
          <cell r="B36" t="str">
            <v>23-Jul-2020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K36">
            <v>0</v>
          </cell>
          <cell r="L36">
            <v>0</v>
          </cell>
          <cell r="M36">
            <v>7750</v>
          </cell>
        </row>
        <row r="37">
          <cell r="A37">
            <v>7800</v>
          </cell>
          <cell r="B37" t="str">
            <v>23-Jul-2020</v>
          </cell>
          <cell r="C37">
            <v>11300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10050</v>
          </cell>
          <cell r="K37">
            <v>0</v>
          </cell>
          <cell r="L37">
            <v>0</v>
          </cell>
          <cell r="M37">
            <v>7800</v>
          </cell>
        </row>
        <row r="38">
          <cell r="A38">
            <v>7850</v>
          </cell>
          <cell r="B38" t="str">
            <v>23-Jul-2020</v>
          </cell>
          <cell r="C38">
            <v>9750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8850</v>
          </cell>
          <cell r="K38">
            <v>0</v>
          </cell>
          <cell r="L38">
            <v>0</v>
          </cell>
          <cell r="M38">
            <v>7850</v>
          </cell>
        </row>
        <row r="39">
          <cell r="A39">
            <v>7900</v>
          </cell>
          <cell r="B39" t="str">
            <v>23-Jul-2020</v>
          </cell>
          <cell r="C39">
            <v>8000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8950</v>
          </cell>
          <cell r="K39">
            <v>0</v>
          </cell>
          <cell r="L39">
            <v>0</v>
          </cell>
          <cell r="M39">
            <v>7900</v>
          </cell>
        </row>
        <row r="40">
          <cell r="A40">
            <v>7950</v>
          </cell>
          <cell r="B40" t="str">
            <v>23-Jul-2020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K40">
            <v>0</v>
          </cell>
          <cell r="L40">
            <v>0</v>
          </cell>
          <cell r="M40">
            <v>7950</v>
          </cell>
        </row>
        <row r="41">
          <cell r="A41">
            <v>8000</v>
          </cell>
          <cell r="B41" t="str">
            <v>23-Jul-2020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11600</v>
          </cell>
          <cell r="K41">
            <v>0</v>
          </cell>
          <cell r="L41">
            <v>0</v>
          </cell>
          <cell r="M41">
            <v>8000</v>
          </cell>
        </row>
        <row r="42">
          <cell r="A42">
            <v>8050</v>
          </cell>
          <cell r="B42" t="str">
            <v>23-Jul-2020</v>
          </cell>
          <cell r="C42">
            <v>9800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8250</v>
          </cell>
          <cell r="K42">
            <v>0</v>
          </cell>
          <cell r="L42">
            <v>0</v>
          </cell>
          <cell r="M42">
            <v>8050</v>
          </cell>
        </row>
        <row r="43">
          <cell r="A43">
            <v>8100</v>
          </cell>
          <cell r="B43" t="str">
            <v>23-Jul-2020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K43">
            <v>0</v>
          </cell>
          <cell r="L43">
            <v>0</v>
          </cell>
          <cell r="M43">
            <v>8100</v>
          </cell>
        </row>
        <row r="44">
          <cell r="A44">
            <v>8150</v>
          </cell>
          <cell r="B44" t="str">
            <v>23-Jul-2020</v>
          </cell>
          <cell r="C44">
            <v>9550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9850</v>
          </cell>
          <cell r="K44">
            <v>0</v>
          </cell>
          <cell r="L44">
            <v>0</v>
          </cell>
          <cell r="M44">
            <v>8150</v>
          </cell>
        </row>
        <row r="45">
          <cell r="A45">
            <v>8200</v>
          </cell>
          <cell r="B45" t="str">
            <v>23-Jul-2020</v>
          </cell>
          <cell r="C45">
            <v>7650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9900</v>
          </cell>
          <cell r="K45">
            <v>0</v>
          </cell>
          <cell r="L45">
            <v>0</v>
          </cell>
          <cell r="M45">
            <v>8200</v>
          </cell>
        </row>
        <row r="46">
          <cell r="A46">
            <v>8250</v>
          </cell>
          <cell r="B46" t="str">
            <v>23-Jul-2020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M46">
            <v>8250</v>
          </cell>
        </row>
        <row r="47">
          <cell r="A47">
            <v>8300</v>
          </cell>
          <cell r="B47" t="str">
            <v>23-Jul-2020</v>
          </cell>
          <cell r="C47">
            <v>9850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9750</v>
          </cell>
          <cell r="K47">
            <v>0</v>
          </cell>
          <cell r="L47">
            <v>0</v>
          </cell>
          <cell r="M47">
            <v>8300</v>
          </cell>
        </row>
        <row r="48">
          <cell r="A48">
            <v>8350</v>
          </cell>
          <cell r="B48" t="str">
            <v>23-Jul-2020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8350</v>
          </cell>
        </row>
        <row r="49">
          <cell r="A49">
            <v>8400</v>
          </cell>
          <cell r="B49" t="str">
            <v>23-Jul-2020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8400</v>
          </cell>
        </row>
        <row r="50">
          <cell r="A50">
            <v>8450</v>
          </cell>
          <cell r="B50" t="str">
            <v>23-Jul-2020</v>
          </cell>
          <cell r="C50">
            <v>10850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11150</v>
          </cell>
          <cell r="K50">
            <v>0</v>
          </cell>
          <cell r="L50">
            <v>0</v>
          </cell>
          <cell r="M50">
            <v>8450</v>
          </cell>
        </row>
        <row r="51">
          <cell r="A51">
            <v>8500</v>
          </cell>
          <cell r="B51" t="str">
            <v>23-Jul-2020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8500</v>
          </cell>
        </row>
        <row r="52">
          <cell r="A52">
            <v>8550</v>
          </cell>
          <cell r="B52" t="str">
            <v>23-Jul-2020</v>
          </cell>
          <cell r="C52">
            <v>10050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10550</v>
          </cell>
          <cell r="K52">
            <v>0</v>
          </cell>
          <cell r="L52">
            <v>0</v>
          </cell>
          <cell r="M52">
            <v>8550</v>
          </cell>
        </row>
        <row r="53">
          <cell r="A53">
            <v>8600</v>
          </cell>
          <cell r="B53" t="str">
            <v>23-Jul-2020</v>
          </cell>
          <cell r="C53">
            <v>8150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7850</v>
          </cell>
          <cell r="K53">
            <v>0</v>
          </cell>
          <cell r="L53">
            <v>0</v>
          </cell>
          <cell r="M53">
            <v>8600</v>
          </cell>
        </row>
        <row r="54">
          <cell r="A54">
            <v>8650</v>
          </cell>
          <cell r="B54" t="str">
            <v>23-Jul-2020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8650</v>
          </cell>
        </row>
        <row r="55">
          <cell r="A55">
            <v>8700</v>
          </cell>
          <cell r="B55" t="str">
            <v>23-Jul-2020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8700</v>
          </cell>
        </row>
        <row r="56">
          <cell r="A56">
            <v>8750</v>
          </cell>
          <cell r="B56" t="str">
            <v>23-Jul-2020</v>
          </cell>
          <cell r="C56">
            <v>8350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7750</v>
          </cell>
          <cell r="K56">
            <v>0</v>
          </cell>
          <cell r="L56">
            <v>0</v>
          </cell>
          <cell r="M56">
            <v>8750</v>
          </cell>
        </row>
        <row r="57">
          <cell r="A57">
            <v>8800</v>
          </cell>
          <cell r="B57" t="str">
            <v>23-Jul-2020</v>
          </cell>
          <cell r="C57">
            <v>11200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11250</v>
          </cell>
          <cell r="K57">
            <v>0</v>
          </cell>
          <cell r="L57">
            <v>0</v>
          </cell>
          <cell r="M57">
            <v>8800</v>
          </cell>
        </row>
        <row r="58">
          <cell r="A58">
            <v>8850</v>
          </cell>
          <cell r="B58" t="str">
            <v>23-Jul-2020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0</v>
          </cell>
          <cell r="L58">
            <v>0</v>
          </cell>
          <cell r="M58">
            <v>8850</v>
          </cell>
        </row>
        <row r="59">
          <cell r="A59">
            <v>8900</v>
          </cell>
          <cell r="B59" t="str">
            <v>23-Jul-2020</v>
          </cell>
          <cell r="C59">
            <v>7400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10800</v>
          </cell>
          <cell r="K59">
            <v>0</v>
          </cell>
          <cell r="L59">
            <v>0</v>
          </cell>
          <cell r="M59">
            <v>8900</v>
          </cell>
        </row>
        <row r="60">
          <cell r="A60">
            <v>8950</v>
          </cell>
          <cell r="B60" t="str">
            <v>23-Jul-2020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K60">
            <v>0</v>
          </cell>
          <cell r="L60">
            <v>0</v>
          </cell>
          <cell r="M60">
            <v>8950</v>
          </cell>
        </row>
        <row r="61">
          <cell r="A61">
            <v>9050</v>
          </cell>
          <cell r="B61" t="str">
            <v>23-Jul-2020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K61">
            <v>0</v>
          </cell>
          <cell r="L61">
            <v>0</v>
          </cell>
          <cell r="M61">
            <v>9050</v>
          </cell>
        </row>
        <row r="62">
          <cell r="A62">
            <v>9100</v>
          </cell>
          <cell r="B62" t="str">
            <v>23-Jul-2020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K62">
            <v>0</v>
          </cell>
          <cell r="L62">
            <v>0</v>
          </cell>
          <cell r="M62">
            <v>9100</v>
          </cell>
        </row>
        <row r="63">
          <cell r="A63">
            <v>9150</v>
          </cell>
          <cell r="B63" t="str">
            <v>23-Jul-2020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K63">
            <v>0</v>
          </cell>
          <cell r="L63">
            <v>0</v>
          </cell>
          <cell r="M63">
            <v>9150</v>
          </cell>
        </row>
        <row r="64">
          <cell r="A64">
            <v>9200</v>
          </cell>
          <cell r="B64" t="str">
            <v>23-Jul-2020</v>
          </cell>
          <cell r="C64">
            <v>9150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10450</v>
          </cell>
          <cell r="K64">
            <v>0</v>
          </cell>
          <cell r="L64">
            <v>0</v>
          </cell>
          <cell r="M64">
            <v>9200</v>
          </cell>
        </row>
        <row r="65">
          <cell r="A65">
            <v>9250</v>
          </cell>
          <cell r="B65" t="str">
            <v>23-Jul-2020</v>
          </cell>
          <cell r="C65">
            <v>8450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8800</v>
          </cell>
          <cell r="K65">
            <v>0</v>
          </cell>
          <cell r="L65">
            <v>0</v>
          </cell>
          <cell r="M65">
            <v>9250</v>
          </cell>
        </row>
        <row r="66">
          <cell r="A66">
            <v>9300</v>
          </cell>
          <cell r="B66" t="str">
            <v>23-Jul-2020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K66">
            <v>0</v>
          </cell>
          <cell r="L66">
            <v>0</v>
          </cell>
          <cell r="M66">
            <v>9300</v>
          </cell>
        </row>
        <row r="67">
          <cell r="A67">
            <v>9350</v>
          </cell>
          <cell r="B67" t="str">
            <v>23-Jul-2020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K67">
            <v>0</v>
          </cell>
          <cell r="L67">
            <v>0</v>
          </cell>
          <cell r="M67">
            <v>9350</v>
          </cell>
        </row>
        <row r="68">
          <cell r="A68">
            <v>9400</v>
          </cell>
          <cell r="B68" t="str">
            <v>23-Jul-2020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K68">
            <v>0</v>
          </cell>
          <cell r="L68">
            <v>0</v>
          </cell>
          <cell r="M68">
            <v>9400</v>
          </cell>
        </row>
        <row r="69">
          <cell r="A69">
            <v>9450</v>
          </cell>
          <cell r="B69" t="str">
            <v>23-Jul-2020</v>
          </cell>
          <cell r="C69">
            <v>7850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7500</v>
          </cell>
          <cell r="K69">
            <v>0</v>
          </cell>
          <cell r="L69">
            <v>0</v>
          </cell>
          <cell r="M69">
            <v>9450</v>
          </cell>
        </row>
        <row r="70">
          <cell r="A70">
            <v>9550</v>
          </cell>
          <cell r="B70" t="str">
            <v>23-Jul-2020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K70">
            <v>0</v>
          </cell>
          <cell r="L70">
            <v>0</v>
          </cell>
          <cell r="M70">
            <v>9550</v>
          </cell>
        </row>
        <row r="71">
          <cell r="A71">
            <v>9650</v>
          </cell>
          <cell r="B71" t="str">
            <v>23-Jul-2020</v>
          </cell>
          <cell r="C71">
            <v>10250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9100</v>
          </cell>
          <cell r="K71">
            <v>0</v>
          </cell>
          <cell r="L71">
            <v>0</v>
          </cell>
          <cell r="M71">
            <v>9650</v>
          </cell>
        </row>
        <row r="72">
          <cell r="A72">
            <v>9750</v>
          </cell>
          <cell r="B72" t="str">
            <v>23-Jul-2020</v>
          </cell>
          <cell r="C72">
            <v>11050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8750</v>
          </cell>
          <cell r="K72">
            <v>0</v>
          </cell>
          <cell r="L72">
            <v>0</v>
          </cell>
          <cell r="M72">
            <v>9750</v>
          </cell>
        </row>
        <row r="73">
          <cell r="A73">
            <v>9950</v>
          </cell>
          <cell r="B73" t="str">
            <v>23-Jul-2020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K73">
            <v>0</v>
          </cell>
          <cell r="L73">
            <v>0</v>
          </cell>
          <cell r="M73">
            <v>9950</v>
          </cell>
        </row>
        <row r="74">
          <cell r="A74">
            <v>12150</v>
          </cell>
          <cell r="B74" t="str">
            <v>23-Jul-2020</v>
          </cell>
          <cell r="C74">
            <v>10200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10600</v>
          </cell>
          <cell r="K74">
            <v>0</v>
          </cell>
          <cell r="L74">
            <v>0</v>
          </cell>
          <cell r="M74">
            <v>12150</v>
          </cell>
        </row>
        <row r="75">
          <cell r="A75">
            <v>12450</v>
          </cell>
          <cell r="B75" t="str">
            <v>23-Jul-2020</v>
          </cell>
          <cell r="C75">
            <v>7300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7650</v>
          </cell>
          <cell r="K75">
            <v>0</v>
          </cell>
          <cell r="L75">
            <v>0</v>
          </cell>
          <cell r="M75">
            <v>12450</v>
          </cell>
        </row>
        <row r="76">
          <cell r="A76">
            <v>12550</v>
          </cell>
          <cell r="B76" t="str">
            <v>23-Jul-2020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K76">
            <v>0</v>
          </cell>
          <cell r="L76">
            <v>0</v>
          </cell>
          <cell r="M76">
            <v>12550</v>
          </cell>
        </row>
        <row r="77">
          <cell r="A77">
            <v>12600</v>
          </cell>
          <cell r="B77" t="str">
            <v>23-Jul-2020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K77">
            <v>0</v>
          </cell>
          <cell r="L77">
            <v>0</v>
          </cell>
          <cell r="M77">
            <v>12600</v>
          </cell>
        </row>
        <row r="78">
          <cell r="A78">
            <v>12650</v>
          </cell>
          <cell r="B78" t="str">
            <v>23-Jul-2020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K78">
            <v>0</v>
          </cell>
          <cell r="L78">
            <v>0</v>
          </cell>
          <cell r="M78">
            <v>12650</v>
          </cell>
        </row>
        <row r="79">
          <cell r="A79">
            <v>10050</v>
          </cell>
          <cell r="B79" t="str">
            <v>23-Jul-2020</v>
          </cell>
          <cell r="D79">
            <v>3</v>
          </cell>
          <cell r="E79">
            <v>-1</v>
          </cell>
          <cell r="F79">
            <v>-25</v>
          </cell>
          <cell r="G79">
            <v>5</v>
          </cell>
          <cell r="H79">
            <v>78.16</v>
          </cell>
          <cell r="I79">
            <v>1086.2</v>
          </cell>
          <cell r="K79">
            <v>143.60000000000002</v>
          </cell>
          <cell r="L79">
            <v>15.234457882452793</v>
          </cell>
          <cell r="M79">
            <v>10050</v>
          </cell>
        </row>
        <row r="80">
          <cell r="A80">
            <v>10350</v>
          </cell>
          <cell r="B80" t="str">
            <v>23-Jul-2020</v>
          </cell>
          <cell r="D80">
            <v>27</v>
          </cell>
          <cell r="E80">
            <v>-1</v>
          </cell>
          <cell r="F80">
            <v>-3.5714285714285716</v>
          </cell>
          <cell r="G80">
            <v>7</v>
          </cell>
          <cell r="H80">
            <v>0</v>
          </cell>
          <cell r="I80">
            <v>715.6</v>
          </cell>
          <cell r="K80">
            <v>-111.25</v>
          </cell>
          <cell r="L80">
            <v>-13.454677390094938</v>
          </cell>
          <cell r="M80">
            <v>10350</v>
          </cell>
        </row>
        <row r="81">
          <cell r="A81">
            <v>9900</v>
          </cell>
          <cell r="B81" t="str">
            <v>23-Jul-2020</v>
          </cell>
          <cell r="D81">
            <v>8</v>
          </cell>
          <cell r="E81">
            <v>-2</v>
          </cell>
          <cell r="F81">
            <v>-20</v>
          </cell>
          <cell r="G81">
            <v>2</v>
          </cell>
          <cell r="H81">
            <v>124.72</v>
          </cell>
          <cell r="I81">
            <v>1245.05</v>
          </cell>
          <cell r="K81">
            <v>30.049999999999955</v>
          </cell>
          <cell r="L81">
            <v>2.4732510288065805</v>
          </cell>
          <cell r="M81">
            <v>9900</v>
          </cell>
        </row>
        <row r="82">
          <cell r="A82">
            <v>10200</v>
          </cell>
          <cell r="B82" t="str">
            <v>23-Jul-2020</v>
          </cell>
          <cell r="C82">
            <v>8050</v>
          </cell>
          <cell r="D82">
            <v>201</v>
          </cell>
          <cell r="E82">
            <v>-8</v>
          </cell>
          <cell r="F82">
            <v>-3.8277511961722488</v>
          </cell>
          <cell r="G82">
            <v>16</v>
          </cell>
          <cell r="H82">
            <v>0</v>
          </cell>
          <cell r="I82">
            <v>882</v>
          </cell>
          <cell r="J82">
            <v>7300</v>
          </cell>
          <cell r="K82">
            <v>-79.450000000000045</v>
          </cell>
          <cell r="L82">
            <v>-8.2635602475427774</v>
          </cell>
          <cell r="M82">
            <v>10200</v>
          </cell>
        </row>
        <row r="83">
          <cell r="A83">
            <v>9800</v>
          </cell>
          <cell r="B83" t="str">
            <v>23-Jul-2020</v>
          </cell>
          <cell r="D83">
            <v>33</v>
          </cell>
          <cell r="E83">
            <v>-10</v>
          </cell>
          <cell r="F83">
            <v>-23.255813953488371</v>
          </cell>
          <cell r="G83">
            <v>24</v>
          </cell>
          <cell r="H83">
            <v>167.21</v>
          </cell>
          <cell r="I83">
            <v>1364.6</v>
          </cell>
          <cell r="K83">
            <v>170.89999999999986</v>
          </cell>
          <cell r="L83">
            <v>14.3168300242942</v>
          </cell>
          <cell r="M83">
            <v>9800</v>
          </cell>
        </row>
        <row r="84">
          <cell r="A84">
            <v>12300</v>
          </cell>
          <cell r="B84" t="str">
            <v>23-Jul-2020</v>
          </cell>
          <cell r="D84">
            <v>135</v>
          </cell>
          <cell r="E84">
            <v>-12</v>
          </cell>
          <cell r="F84">
            <v>-8.1632653061224492</v>
          </cell>
          <cell r="G84">
            <v>145</v>
          </cell>
          <cell r="H84">
            <v>69.44</v>
          </cell>
          <cell r="I84">
            <v>0.4</v>
          </cell>
          <cell r="K84">
            <v>-4.9999999999999989E-2</v>
          </cell>
          <cell r="L84">
            <v>-11.111111111111107</v>
          </cell>
          <cell r="M84">
            <v>12300</v>
          </cell>
        </row>
        <row r="85">
          <cell r="A85">
            <v>10550</v>
          </cell>
          <cell r="B85" t="str">
            <v>23-Jul-2020</v>
          </cell>
          <cell r="D85">
            <v>199</v>
          </cell>
          <cell r="E85">
            <v>-13</v>
          </cell>
          <cell r="F85">
            <v>-6.132075471698113</v>
          </cell>
          <cell r="G85">
            <v>101</v>
          </cell>
          <cell r="H85">
            <v>0</v>
          </cell>
          <cell r="I85">
            <v>580</v>
          </cell>
          <cell r="K85">
            <v>-40.149999999999977</v>
          </cell>
          <cell r="L85">
            <v>-6.4742401032008345</v>
          </cell>
          <cell r="M85">
            <v>10550</v>
          </cell>
        </row>
        <row r="86">
          <cell r="A86">
            <v>12400</v>
          </cell>
          <cell r="B86" t="str">
            <v>23-Jul-2020</v>
          </cell>
          <cell r="D86">
            <v>93</v>
          </cell>
          <cell r="E86">
            <v>-18</v>
          </cell>
          <cell r="F86">
            <v>-16.216216216216218</v>
          </cell>
          <cell r="G86">
            <v>515</v>
          </cell>
          <cell r="H86">
            <v>71.23</v>
          </cell>
          <cell r="I86">
            <v>0.25</v>
          </cell>
          <cell r="J86">
            <v>10700</v>
          </cell>
          <cell r="K86">
            <v>-0.25</v>
          </cell>
          <cell r="L86">
            <v>-50</v>
          </cell>
          <cell r="M86">
            <v>12400</v>
          </cell>
        </row>
        <row r="87">
          <cell r="A87">
            <v>10100</v>
          </cell>
          <cell r="B87" t="str">
            <v>23-Jul-2020</v>
          </cell>
          <cell r="C87">
            <v>8250</v>
          </cell>
          <cell r="D87">
            <v>309</v>
          </cell>
          <cell r="E87">
            <v>-26</v>
          </cell>
          <cell r="F87">
            <v>-7.7611940298507474</v>
          </cell>
          <cell r="G87">
            <v>31</v>
          </cell>
          <cell r="H87">
            <v>0</v>
          </cell>
          <cell r="I87">
            <v>1026.2</v>
          </cell>
          <cell r="J87">
            <v>7700</v>
          </cell>
          <cell r="K87">
            <v>-32.5</v>
          </cell>
          <cell r="L87">
            <v>-3.0698025880797202</v>
          </cell>
          <cell r="M87">
            <v>10100</v>
          </cell>
        </row>
        <row r="88">
          <cell r="A88">
            <v>10300</v>
          </cell>
          <cell r="B88" t="str">
            <v>23-Jul-2020</v>
          </cell>
          <cell r="D88">
            <v>391</v>
          </cell>
          <cell r="E88">
            <v>-30</v>
          </cell>
          <cell r="F88">
            <v>-7.1258907363420425</v>
          </cell>
          <cell r="G88">
            <v>109</v>
          </cell>
          <cell r="H88">
            <v>0</v>
          </cell>
          <cell r="I88">
            <v>831.2</v>
          </cell>
          <cell r="K88">
            <v>-39.449999999999932</v>
          </cell>
          <cell r="L88">
            <v>-4.5310974559237271</v>
          </cell>
          <cell r="M88">
            <v>10300</v>
          </cell>
        </row>
        <row r="89">
          <cell r="A89">
            <v>12250</v>
          </cell>
          <cell r="B89" t="str">
            <v>23-Jul-2020</v>
          </cell>
          <cell r="D89">
            <v>101</v>
          </cell>
          <cell r="E89">
            <v>-31</v>
          </cell>
          <cell r="F89">
            <v>-23.484848484848484</v>
          </cell>
          <cell r="G89">
            <v>67</v>
          </cell>
          <cell r="H89">
            <v>71.989999999999995</v>
          </cell>
          <cell r="I89">
            <v>0.8</v>
          </cell>
          <cell r="K89">
            <v>0.35000000000000003</v>
          </cell>
          <cell r="L89">
            <v>77.777777777777786</v>
          </cell>
          <cell r="M89">
            <v>12250</v>
          </cell>
        </row>
        <row r="90">
          <cell r="A90">
            <v>10000</v>
          </cell>
          <cell r="B90" t="str">
            <v>23-Jul-2020</v>
          </cell>
          <cell r="D90">
            <v>345</v>
          </cell>
          <cell r="E90">
            <v>-37</v>
          </cell>
          <cell r="F90">
            <v>-9.6858638743455501</v>
          </cell>
          <cell r="G90">
            <v>66</v>
          </cell>
          <cell r="H90">
            <v>0</v>
          </cell>
          <cell r="I90">
            <v>1070</v>
          </cell>
          <cell r="K90">
            <v>-99.5</v>
          </cell>
          <cell r="L90">
            <v>-8.5079093629756315</v>
          </cell>
          <cell r="M90">
            <v>10000</v>
          </cell>
        </row>
        <row r="91">
          <cell r="A91">
            <v>10400</v>
          </cell>
          <cell r="B91" t="str">
            <v>23-Jul-2020</v>
          </cell>
          <cell r="D91">
            <v>471</v>
          </cell>
          <cell r="E91">
            <v>-51</v>
          </cell>
          <cell r="F91">
            <v>-9.7701149425287355</v>
          </cell>
          <cell r="G91">
            <v>137</v>
          </cell>
          <cell r="H91">
            <v>0</v>
          </cell>
          <cell r="I91">
            <v>730</v>
          </cell>
          <cell r="K91">
            <v>-40.75</v>
          </cell>
          <cell r="L91">
            <v>-5.287058060330847</v>
          </cell>
          <cell r="M91">
            <v>10400</v>
          </cell>
        </row>
        <row r="92">
          <cell r="A92">
            <v>10650</v>
          </cell>
          <cell r="B92" t="str">
            <v>23-Jul-2020</v>
          </cell>
          <cell r="D92">
            <v>569</v>
          </cell>
          <cell r="E92">
            <v>-90</v>
          </cell>
          <cell r="F92">
            <v>-13.657056145675266</v>
          </cell>
          <cell r="G92">
            <v>239</v>
          </cell>
          <cell r="H92">
            <v>0</v>
          </cell>
          <cell r="I92">
            <v>470.2</v>
          </cell>
          <cell r="K92">
            <v>-52.550000000000011</v>
          </cell>
          <cell r="L92">
            <v>-10.052606408417027</v>
          </cell>
          <cell r="M92">
            <v>10650</v>
          </cell>
        </row>
        <row r="93">
          <cell r="A93">
            <v>10750</v>
          </cell>
          <cell r="B93" t="str">
            <v>23-Jul-2020</v>
          </cell>
          <cell r="C93">
            <v>10950</v>
          </cell>
          <cell r="D93">
            <v>963</v>
          </cell>
          <cell r="E93">
            <v>-122</v>
          </cell>
          <cell r="F93">
            <v>-11.244239631336406</v>
          </cell>
          <cell r="G93">
            <v>508</v>
          </cell>
          <cell r="H93">
            <v>0</v>
          </cell>
          <cell r="I93">
            <v>380</v>
          </cell>
          <cell r="J93">
            <v>11300</v>
          </cell>
          <cell r="K93">
            <v>-48.399999999999977</v>
          </cell>
          <cell r="L93">
            <v>-11.297852474323058</v>
          </cell>
          <cell r="M93">
            <v>10750</v>
          </cell>
        </row>
        <row r="94">
          <cell r="A94">
            <v>10850</v>
          </cell>
          <cell r="B94" t="str">
            <v>23-Jul-2020</v>
          </cell>
          <cell r="C94">
            <v>10650</v>
          </cell>
          <cell r="D94">
            <v>1477</v>
          </cell>
          <cell r="E94">
            <v>-176</v>
          </cell>
          <cell r="F94">
            <v>-10.647307924984876</v>
          </cell>
          <cell r="G94">
            <v>1869</v>
          </cell>
          <cell r="H94">
            <v>29.67</v>
          </cell>
          <cell r="I94">
            <v>288.89999999999998</v>
          </cell>
          <cell r="J94">
            <v>11200</v>
          </cell>
          <cell r="K94">
            <v>-41.75</v>
          </cell>
          <cell r="L94">
            <v>-12.626644488129443</v>
          </cell>
          <cell r="M94">
            <v>10850</v>
          </cell>
        </row>
        <row r="95">
          <cell r="A95">
            <v>11050</v>
          </cell>
          <cell r="B95" t="str">
            <v>23-Jul-2020</v>
          </cell>
          <cell r="D95">
            <v>3606</v>
          </cell>
          <cell r="E95">
            <v>-186</v>
          </cell>
          <cell r="F95">
            <v>-4.9050632911392409</v>
          </cell>
          <cell r="G95">
            <v>107720</v>
          </cell>
          <cell r="H95">
            <v>19.87</v>
          </cell>
          <cell r="I95">
            <v>100.95</v>
          </cell>
          <cell r="K95">
            <v>-49.7</v>
          </cell>
          <cell r="L95">
            <v>-32.990375041486892</v>
          </cell>
          <cell r="M95">
            <v>11050</v>
          </cell>
        </row>
        <row r="96">
          <cell r="A96">
            <v>11450</v>
          </cell>
          <cell r="B96" t="str">
            <v>23-Jul-2020</v>
          </cell>
          <cell r="C96">
            <v>9900</v>
          </cell>
          <cell r="D96">
            <v>6732</v>
          </cell>
          <cell r="E96">
            <v>-227</v>
          </cell>
          <cell r="F96">
            <v>-3.2619629257077167</v>
          </cell>
          <cell r="G96">
            <v>86498</v>
          </cell>
          <cell r="H96">
            <v>26.8</v>
          </cell>
          <cell r="I96">
            <v>1.4</v>
          </cell>
          <cell r="J96">
            <v>7550</v>
          </cell>
          <cell r="K96">
            <v>-4.4499999999999993</v>
          </cell>
          <cell r="L96">
            <v>-76.068376068376068</v>
          </cell>
          <cell r="M96">
            <v>11450</v>
          </cell>
        </row>
        <row r="97">
          <cell r="A97">
            <v>11900</v>
          </cell>
          <cell r="B97" t="str">
            <v>23-Jul-2020</v>
          </cell>
          <cell r="D97">
            <v>486</v>
          </cell>
          <cell r="E97">
            <v>-267</v>
          </cell>
          <cell r="F97">
            <v>-35.458167330677291</v>
          </cell>
          <cell r="G97">
            <v>7484</v>
          </cell>
          <cell r="H97">
            <v>50.12</v>
          </cell>
          <cell r="I97">
            <v>0.55000000000000004</v>
          </cell>
          <cell r="K97">
            <v>-0.64999999999999991</v>
          </cell>
          <cell r="L97">
            <v>-54.166666666666664</v>
          </cell>
          <cell r="M97">
            <v>11900</v>
          </cell>
        </row>
        <row r="98">
          <cell r="A98">
            <v>10500</v>
          </cell>
          <cell r="B98" t="str">
            <v>23-Jul-2020</v>
          </cell>
          <cell r="C98">
            <v>9300</v>
          </cell>
          <cell r="D98">
            <v>1323</v>
          </cell>
          <cell r="E98">
            <v>-425</v>
          </cell>
          <cell r="F98">
            <v>-24.313501144164761</v>
          </cell>
          <cell r="G98">
            <v>1721</v>
          </cell>
          <cell r="H98">
            <v>0</v>
          </cell>
          <cell r="I98">
            <v>628.35</v>
          </cell>
          <cell r="J98">
            <v>10900</v>
          </cell>
          <cell r="K98">
            <v>-36.699999999999932</v>
          </cell>
          <cell r="L98">
            <v>-5.5183820765355893</v>
          </cell>
          <cell r="M98">
            <v>10500</v>
          </cell>
        </row>
        <row r="99">
          <cell r="A99">
            <v>10950</v>
          </cell>
          <cell r="B99" t="str">
            <v>23-Jul-2020</v>
          </cell>
          <cell r="D99">
            <v>1361</v>
          </cell>
          <cell r="E99">
            <v>-445</v>
          </cell>
          <cell r="F99">
            <v>-24.640088593576969</v>
          </cell>
          <cell r="G99">
            <v>6119</v>
          </cell>
          <cell r="H99">
            <v>17.34</v>
          </cell>
          <cell r="I99">
            <v>186.85</v>
          </cell>
          <cell r="K99">
            <v>-49.400000000000006</v>
          </cell>
          <cell r="L99">
            <v>-20.910052910052912</v>
          </cell>
          <cell r="M99">
            <v>10950</v>
          </cell>
        </row>
        <row r="100">
          <cell r="A100">
            <v>10600</v>
          </cell>
          <cell r="B100" t="str">
            <v>23-Jul-2020</v>
          </cell>
          <cell r="D100">
            <v>2403</v>
          </cell>
          <cell r="E100">
            <v>-824</v>
          </cell>
          <cell r="F100">
            <v>-25.534552215680197</v>
          </cell>
          <cell r="G100">
            <v>2698</v>
          </cell>
          <cell r="H100">
            <v>0</v>
          </cell>
          <cell r="I100">
            <v>528.9</v>
          </cell>
          <cell r="K100">
            <v>-42.200000000000045</v>
          </cell>
          <cell r="L100">
            <v>-7.3892488180703984</v>
          </cell>
          <cell r="M100">
            <v>10600</v>
          </cell>
        </row>
        <row r="101">
          <cell r="A101">
            <v>11500</v>
          </cell>
          <cell r="B101" t="str">
            <v>23-Jul-2020</v>
          </cell>
          <cell r="D101">
            <v>32794</v>
          </cell>
          <cell r="E101">
            <v>-970</v>
          </cell>
          <cell r="F101">
            <v>-2.8728823599099633</v>
          </cell>
          <cell r="G101">
            <v>228820</v>
          </cell>
          <cell r="H101">
            <v>29.76</v>
          </cell>
          <cell r="I101">
            <v>1.25</v>
          </cell>
          <cell r="K101">
            <v>-2.95</v>
          </cell>
          <cell r="L101">
            <v>-70.238095238095241</v>
          </cell>
          <cell r="M101">
            <v>11500</v>
          </cell>
        </row>
        <row r="102">
          <cell r="A102">
            <v>10700</v>
          </cell>
          <cell r="B102" t="str">
            <v>23-Jul-2020</v>
          </cell>
          <cell r="D102">
            <v>3016</v>
          </cell>
          <cell r="E102">
            <v>-1062</v>
          </cell>
          <cell r="F102">
            <v>-26.042177538008829</v>
          </cell>
          <cell r="G102">
            <v>4268</v>
          </cell>
          <cell r="H102">
            <v>0</v>
          </cell>
          <cell r="I102">
            <v>430</v>
          </cell>
          <cell r="K102">
            <v>-44.350000000000023</v>
          </cell>
          <cell r="L102">
            <v>-9.3496363444713886</v>
          </cell>
          <cell r="M102">
            <v>10700</v>
          </cell>
        </row>
        <row r="103">
          <cell r="A103">
            <v>10900</v>
          </cell>
          <cell r="B103" t="str">
            <v>23-Jul-2020</v>
          </cell>
          <cell r="D103">
            <v>6718</v>
          </cell>
          <cell r="E103">
            <v>-1364</v>
          </cell>
          <cell r="F103">
            <v>-16.877010640930461</v>
          </cell>
          <cell r="G103">
            <v>19552</v>
          </cell>
          <cell r="H103">
            <v>0</v>
          </cell>
          <cell r="I103">
            <v>235</v>
          </cell>
          <cell r="K103">
            <v>-47.600000000000023</v>
          </cell>
          <cell r="L103">
            <v>-16.843595187544238</v>
          </cell>
          <cell r="M103">
            <v>10900</v>
          </cell>
        </row>
        <row r="104">
          <cell r="A104">
            <v>10800</v>
          </cell>
          <cell r="B104" t="str">
            <v>23-Jul-2020</v>
          </cell>
          <cell r="C104">
            <v>7550</v>
          </cell>
          <cell r="D104">
            <v>5203</v>
          </cell>
          <cell r="E104">
            <v>-2369</v>
          </cell>
          <cell r="F104">
            <v>-31.286318013734817</v>
          </cell>
          <cell r="G104">
            <v>7384</v>
          </cell>
          <cell r="H104">
            <v>0</v>
          </cell>
          <cell r="I104">
            <v>334.2</v>
          </cell>
          <cell r="J104">
            <v>8900</v>
          </cell>
          <cell r="K104">
            <v>-42.050000000000011</v>
          </cell>
          <cell r="L104">
            <v>-11.176079734219272</v>
          </cell>
          <cell r="M104">
            <v>10800</v>
          </cell>
        </row>
        <row r="105">
          <cell r="A105">
            <v>11000</v>
          </cell>
          <cell r="B105" t="str">
            <v>23-Jul-2020</v>
          </cell>
          <cell r="C105">
            <v>10400</v>
          </cell>
          <cell r="D105">
            <v>9419</v>
          </cell>
          <cell r="E105">
            <v>-3051</v>
          </cell>
          <cell r="F105">
            <v>-24.466720128307941</v>
          </cell>
          <cell r="G105">
            <v>157783</v>
          </cell>
          <cell r="H105">
            <v>19.55</v>
          </cell>
          <cell r="I105">
            <v>142</v>
          </cell>
          <cell r="J105">
            <v>8500</v>
          </cell>
          <cell r="K105">
            <v>-51.050000000000011</v>
          </cell>
          <cell r="L105">
            <v>-26.443926443926447</v>
          </cell>
          <cell r="M105">
            <v>11000</v>
          </cell>
        </row>
        <row r="106">
          <cell r="E106">
            <v>48345</v>
          </cell>
          <cell r="G106">
            <v>4576048</v>
          </cell>
        </row>
      </sheetData>
      <sheetData sheetId="1">
        <row r="1">
          <cell r="A1" t="str">
            <v>Name</v>
          </cell>
          <cell r="B1" t="str">
            <v>Value</v>
          </cell>
        </row>
        <row r="2">
          <cell r="A2" t="str">
            <v>market</v>
          </cell>
          <cell r="B2" t="str">
            <v>Capital Market</v>
          </cell>
        </row>
        <row r="3">
          <cell r="A3" t="str">
            <v>marketStatus</v>
          </cell>
          <cell r="B3" t="str">
            <v>Closed</v>
          </cell>
        </row>
        <row r="4">
          <cell r="A4" t="str">
            <v>tradeDate</v>
          </cell>
          <cell r="B4" t="str">
            <v>23-Jul-2020</v>
          </cell>
        </row>
        <row r="5">
          <cell r="A5" t="str">
            <v>index</v>
          </cell>
          <cell r="B5" t="str">
            <v>NIFTY 50</v>
          </cell>
        </row>
        <row r="6">
          <cell r="A6" t="str">
            <v>last</v>
          </cell>
          <cell r="B6">
            <v>11132.6</v>
          </cell>
        </row>
        <row r="7">
          <cell r="A7" t="str">
            <v>variation</v>
          </cell>
          <cell r="B7">
            <v>-29.649999999999636</v>
          </cell>
        </row>
        <row r="8">
          <cell r="A8" t="str">
            <v>percentChange</v>
          </cell>
          <cell r="B8">
            <v>-0.27</v>
          </cell>
        </row>
        <row r="9">
          <cell r="A9" t="str">
            <v>marketStatusMessage</v>
          </cell>
          <cell r="B9" t="str">
            <v>Normal Market has Closed</v>
          </cell>
        </row>
        <row r="12">
          <cell r="A12" t="str">
            <v>Column1.underlying</v>
          </cell>
          <cell r="B12" t="str">
            <v>Column1.expiryDate</v>
          </cell>
        </row>
        <row r="13">
          <cell r="A13" t="str">
            <v>NIFTY</v>
          </cell>
          <cell r="B13" t="str">
            <v>30-Jul-2020</v>
          </cell>
        </row>
        <row r="14">
          <cell r="A14" t="str">
            <v>NIFTY</v>
          </cell>
          <cell r="B14" t="str">
            <v>27-Aug-2020</v>
          </cell>
        </row>
        <row r="15">
          <cell r="A15" t="str">
            <v>NIFTY</v>
          </cell>
          <cell r="B15" t="str">
            <v>24-Sep-2020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workbookViewId="0"/>
  </sheetViews>
  <sheetFormatPr defaultColWidth="0" defaultRowHeight="15" zeroHeight="1" x14ac:dyDescent="0.25"/>
  <cols>
    <col min="1" max="2" width="1.85546875" customWidth="1"/>
    <col min="3" max="3" width="2.28515625" customWidth="1"/>
    <col min="4" max="4" width="28.140625" customWidth="1"/>
    <col min="5" max="5" width="20" bestFit="1" customWidth="1"/>
    <col min="6" max="10" width="9.140625" customWidth="1"/>
    <col min="11" max="16384" width="9.140625" hidden="1"/>
  </cols>
  <sheetData>
    <row r="1" spans="3:5" x14ac:dyDescent="0.25"/>
    <row r="2" spans="3:5" x14ac:dyDescent="0.25"/>
    <row r="3" spans="3:5" x14ac:dyDescent="0.25"/>
    <row r="4" spans="3:5" x14ac:dyDescent="0.25"/>
    <row r="5" spans="3:5" x14ac:dyDescent="0.25">
      <c r="C5" s="1"/>
      <c r="D5" s="7" t="s">
        <v>0</v>
      </c>
      <c r="E5" s="4" t="s">
        <v>36</v>
      </c>
    </row>
    <row r="6" spans="3:5" x14ac:dyDescent="0.25">
      <c r="D6" s="8" t="s">
        <v>1</v>
      </c>
      <c r="E6" s="5" t="s">
        <v>38</v>
      </c>
    </row>
    <row r="7" spans="3:5" x14ac:dyDescent="0.25">
      <c r="D7" s="9" t="s">
        <v>2</v>
      </c>
      <c r="E7" s="6" t="s">
        <v>37</v>
      </c>
    </row>
    <row r="8" spans="3:5" x14ac:dyDescent="0.25"/>
    <row r="9" spans="3:5" x14ac:dyDescent="0.25"/>
    <row r="10" spans="3:5" x14ac:dyDescent="0.25"/>
    <row r="11" spans="3:5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showGridLines="0" tabSelected="1" zoomScale="80" zoomScaleNormal="80" workbookViewId="0">
      <selection activeCell="M8" sqref="M8"/>
    </sheetView>
  </sheetViews>
  <sheetFormatPr defaultRowHeight="15" x14ac:dyDescent="0.25"/>
  <cols>
    <col min="1" max="1" width="1.42578125" customWidth="1"/>
    <col min="2" max="2" width="1.85546875" customWidth="1"/>
    <col min="3" max="3" width="29.7109375" customWidth="1"/>
    <col min="4" max="4" width="16.7109375" bestFit="1" customWidth="1"/>
    <col min="5" max="5" width="13.5703125" customWidth="1"/>
    <col min="6" max="6" width="13.85546875" customWidth="1"/>
    <col min="7" max="7" width="18" customWidth="1"/>
    <col min="8" max="9" width="10.5703125" customWidth="1"/>
    <col min="10" max="10" width="14.5703125" customWidth="1"/>
    <col min="11" max="11" width="12.42578125" customWidth="1"/>
  </cols>
  <sheetData>
    <row r="1" spans="1:13" ht="18.75" x14ac:dyDescent="0.3">
      <c r="A1" s="39" t="s">
        <v>39</v>
      </c>
    </row>
    <row r="2" spans="1:13" ht="6.75" customHeight="1" x14ac:dyDescent="0.25"/>
    <row r="3" spans="1:13" x14ac:dyDescent="0.25">
      <c r="C3" s="12" t="s">
        <v>3</v>
      </c>
      <c r="D3" s="13" t="s">
        <v>4</v>
      </c>
    </row>
    <row r="4" spans="1:13" x14ac:dyDescent="0.25">
      <c r="C4" s="2" t="s">
        <v>5</v>
      </c>
      <c r="D4" s="14" t="s">
        <v>6</v>
      </c>
      <c r="F4" s="11" t="s">
        <v>26</v>
      </c>
    </row>
    <row r="5" spans="1:13" x14ac:dyDescent="0.25">
      <c r="C5" s="2" t="s">
        <v>49</v>
      </c>
      <c r="D5" s="14">
        <f>VLOOKUP(C5,[1]Sheet3!$A:$B,2,0)</f>
        <v>11132.6</v>
      </c>
      <c r="F5" s="18" t="s">
        <v>25</v>
      </c>
      <c r="G5" s="19"/>
      <c r="H5" s="20">
        <f>D7-D6</f>
        <v>200</v>
      </c>
    </row>
    <row r="6" spans="1:13" x14ac:dyDescent="0.25">
      <c r="C6" s="2" t="s">
        <v>41</v>
      </c>
      <c r="D6" s="14">
        <v>11000</v>
      </c>
      <c r="F6" s="2" t="s">
        <v>44</v>
      </c>
      <c r="G6" s="10"/>
      <c r="H6" s="21">
        <f>D6+D10</f>
        <v>11100.1</v>
      </c>
    </row>
    <row r="7" spans="1:13" x14ac:dyDescent="0.25">
      <c r="C7" s="2" t="s">
        <v>40</v>
      </c>
      <c r="D7" s="14">
        <v>11200</v>
      </c>
      <c r="F7" s="37" t="s">
        <v>45</v>
      </c>
      <c r="G7" s="10"/>
      <c r="H7" s="21">
        <f>D7+H8</f>
        <v>11299.9</v>
      </c>
    </row>
    <row r="8" spans="1:13" x14ac:dyDescent="0.25">
      <c r="C8" s="2" t="s">
        <v>42</v>
      </c>
      <c r="D8" s="14">
        <f>VLOOKUP(D6,[1]Sheet2!$A:$M,9,0)</f>
        <v>142</v>
      </c>
      <c r="F8" s="2" t="s">
        <v>28</v>
      </c>
      <c r="G8" s="10"/>
      <c r="H8" s="21">
        <f>H5-D10</f>
        <v>99.9</v>
      </c>
      <c r="J8" t="s">
        <v>50</v>
      </c>
    </row>
    <row r="9" spans="1:13" x14ac:dyDescent="0.25">
      <c r="C9" s="2" t="s">
        <v>43</v>
      </c>
      <c r="D9" s="14">
        <f>2*VLOOKUP(D7,[1]Sheet2!$A:$M,9,0)</f>
        <v>41.9</v>
      </c>
      <c r="F9" s="2" t="s">
        <v>48</v>
      </c>
      <c r="G9" s="10"/>
      <c r="H9" s="21">
        <f>D7</f>
        <v>11200</v>
      </c>
    </row>
    <row r="10" spans="1:13" x14ac:dyDescent="0.25">
      <c r="C10" s="3" t="s">
        <v>24</v>
      </c>
      <c r="D10" s="15">
        <f>D8-D9</f>
        <v>100.1</v>
      </c>
      <c r="F10" s="35" t="s">
        <v>27</v>
      </c>
      <c r="G10" s="38"/>
      <c r="H10" s="22" t="s">
        <v>46</v>
      </c>
    </row>
    <row r="11" spans="1:13" x14ac:dyDescent="0.25">
      <c r="C11" s="10"/>
      <c r="D11" s="10"/>
    </row>
    <row r="12" spans="1:13" x14ac:dyDescent="0.25">
      <c r="A12" s="11" t="s">
        <v>11</v>
      </c>
    </row>
    <row r="13" spans="1:13" x14ac:dyDescent="0.25">
      <c r="C13" s="24" t="s">
        <v>12</v>
      </c>
      <c r="D13" s="25" t="s">
        <v>16</v>
      </c>
      <c r="E13" s="25" t="s">
        <v>14</v>
      </c>
      <c r="F13" s="25" t="s">
        <v>8</v>
      </c>
      <c r="G13" s="25" t="s">
        <v>17</v>
      </c>
      <c r="H13" s="25" t="s">
        <v>13</v>
      </c>
      <c r="I13" s="25" t="s">
        <v>9</v>
      </c>
      <c r="J13" s="26" t="s">
        <v>10</v>
      </c>
      <c r="K13" s="16"/>
      <c r="L13" s="1"/>
      <c r="M13" s="32"/>
    </row>
    <row r="14" spans="1:13" x14ac:dyDescent="0.25">
      <c r="C14" s="27">
        <f>C20-600</f>
        <v>10400</v>
      </c>
      <c r="D14" s="17">
        <f>IF(C14-$D$6&lt;0,0,C14-$D$6)</f>
        <v>0</v>
      </c>
      <c r="E14" s="17">
        <f>$D$8</f>
        <v>142</v>
      </c>
      <c r="F14" s="17">
        <f>E14-D14</f>
        <v>142</v>
      </c>
      <c r="G14" s="17">
        <f>IF(C14-$D$7&lt;0,0,C14-$D$7)</f>
        <v>0</v>
      </c>
      <c r="H14" s="17">
        <f>$D$9</f>
        <v>41.9</v>
      </c>
      <c r="I14" s="17">
        <f>(G14*2)-H14</f>
        <v>-41.9</v>
      </c>
      <c r="J14" s="28">
        <f>F14+I14</f>
        <v>100.1</v>
      </c>
      <c r="K14" s="16"/>
    </row>
    <row r="15" spans="1:13" x14ac:dyDescent="0.25">
      <c r="C15" s="27">
        <f>C14+100</f>
        <v>10500</v>
      </c>
      <c r="D15" s="17">
        <f t="shared" ref="D15:D29" si="0">IF(C15-$D$6&lt;0,0,C15-$D$6)</f>
        <v>0</v>
      </c>
      <c r="E15" s="17">
        <f t="shared" ref="E15:E29" si="1">$D$8</f>
        <v>142</v>
      </c>
      <c r="F15" s="17">
        <f t="shared" ref="F15:F29" si="2">E15-D15</f>
        <v>142</v>
      </c>
      <c r="G15" s="17">
        <f t="shared" ref="G15:G29" si="3">IF(C15-$D$7&lt;0,0,C15-$D$7)</f>
        <v>0</v>
      </c>
      <c r="H15" s="17">
        <f t="shared" ref="H15:H29" si="4">$D$9</f>
        <v>41.9</v>
      </c>
      <c r="I15" s="17">
        <f t="shared" ref="I15:I29" si="5">(G15*2)-H15</f>
        <v>-41.9</v>
      </c>
      <c r="J15" s="28">
        <f t="shared" ref="J15:J29" si="6">F15+I15</f>
        <v>100.1</v>
      </c>
      <c r="K15" s="16"/>
    </row>
    <row r="16" spans="1:13" x14ac:dyDescent="0.25">
      <c r="C16" s="27">
        <f>C15+100</f>
        <v>10600</v>
      </c>
      <c r="D16" s="17">
        <f t="shared" si="0"/>
        <v>0</v>
      </c>
      <c r="E16" s="17">
        <f t="shared" si="1"/>
        <v>142</v>
      </c>
      <c r="F16" s="17">
        <f t="shared" si="2"/>
        <v>142</v>
      </c>
      <c r="G16" s="17">
        <f t="shared" si="3"/>
        <v>0</v>
      </c>
      <c r="H16" s="17">
        <f t="shared" si="4"/>
        <v>41.9</v>
      </c>
      <c r="I16" s="17">
        <f t="shared" si="5"/>
        <v>-41.9</v>
      </c>
      <c r="J16" s="28">
        <f t="shared" si="6"/>
        <v>100.1</v>
      </c>
      <c r="K16" s="16"/>
    </row>
    <row r="17" spans="3:11" x14ac:dyDescent="0.25">
      <c r="C17" s="27">
        <f>C16+100</f>
        <v>10700</v>
      </c>
      <c r="D17" s="17">
        <f t="shared" si="0"/>
        <v>0</v>
      </c>
      <c r="E17" s="17">
        <f t="shared" si="1"/>
        <v>142</v>
      </c>
      <c r="F17" s="17">
        <f t="shared" si="2"/>
        <v>142</v>
      </c>
      <c r="G17" s="17">
        <f t="shared" si="3"/>
        <v>0</v>
      </c>
      <c r="H17" s="17">
        <f t="shared" si="4"/>
        <v>41.9</v>
      </c>
      <c r="I17" s="17">
        <f t="shared" si="5"/>
        <v>-41.9</v>
      </c>
      <c r="J17" s="28">
        <f t="shared" si="6"/>
        <v>100.1</v>
      </c>
      <c r="K17" s="16"/>
    </row>
    <row r="18" spans="3:11" x14ac:dyDescent="0.25">
      <c r="C18" s="27">
        <f t="shared" ref="C18:C29" si="7">C17+100</f>
        <v>10800</v>
      </c>
      <c r="D18" s="17">
        <f t="shared" si="0"/>
        <v>0</v>
      </c>
      <c r="E18" s="17">
        <f t="shared" si="1"/>
        <v>142</v>
      </c>
      <c r="F18" s="17">
        <f t="shared" si="2"/>
        <v>142</v>
      </c>
      <c r="G18" s="17">
        <f t="shared" si="3"/>
        <v>0</v>
      </c>
      <c r="H18" s="17">
        <f t="shared" si="4"/>
        <v>41.9</v>
      </c>
      <c r="I18" s="17">
        <f t="shared" si="5"/>
        <v>-41.9</v>
      </c>
      <c r="J18" s="28">
        <f t="shared" si="6"/>
        <v>100.1</v>
      </c>
      <c r="K18" s="16"/>
    </row>
    <row r="19" spans="3:11" x14ac:dyDescent="0.25">
      <c r="C19" s="27">
        <f t="shared" si="7"/>
        <v>10900</v>
      </c>
      <c r="D19" s="17">
        <f t="shared" si="0"/>
        <v>0</v>
      </c>
      <c r="E19" s="17">
        <f t="shared" si="1"/>
        <v>142</v>
      </c>
      <c r="F19" s="17">
        <f t="shared" si="2"/>
        <v>142</v>
      </c>
      <c r="G19" s="17">
        <f t="shared" si="3"/>
        <v>0</v>
      </c>
      <c r="H19" s="17">
        <f t="shared" si="4"/>
        <v>41.9</v>
      </c>
      <c r="I19" s="17">
        <f t="shared" si="5"/>
        <v>-41.9</v>
      </c>
      <c r="J19" s="28">
        <f t="shared" si="6"/>
        <v>100.1</v>
      </c>
      <c r="K19" s="16"/>
    </row>
    <row r="20" spans="3:11" x14ac:dyDescent="0.25">
      <c r="C20" s="27">
        <f>D6</f>
        <v>11000</v>
      </c>
      <c r="D20" s="17">
        <f t="shared" si="0"/>
        <v>0</v>
      </c>
      <c r="E20" s="17">
        <f t="shared" si="1"/>
        <v>142</v>
      </c>
      <c r="F20" s="17">
        <f t="shared" si="2"/>
        <v>142</v>
      </c>
      <c r="G20" s="17">
        <f t="shared" si="3"/>
        <v>0</v>
      </c>
      <c r="H20" s="17">
        <f t="shared" si="4"/>
        <v>41.9</v>
      </c>
      <c r="I20" s="17">
        <f t="shared" si="5"/>
        <v>-41.9</v>
      </c>
      <c r="J20" s="28">
        <f t="shared" si="6"/>
        <v>100.1</v>
      </c>
      <c r="K20" s="16"/>
    </row>
    <row r="21" spans="3:11" x14ac:dyDescent="0.25">
      <c r="C21" s="27">
        <f t="shared" si="7"/>
        <v>11100</v>
      </c>
      <c r="D21" s="17">
        <f t="shared" si="0"/>
        <v>100</v>
      </c>
      <c r="E21" s="17">
        <f t="shared" si="1"/>
        <v>142</v>
      </c>
      <c r="F21" s="17">
        <f t="shared" si="2"/>
        <v>42</v>
      </c>
      <c r="G21" s="17">
        <f t="shared" si="3"/>
        <v>0</v>
      </c>
      <c r="H21" s="17">
        <f t="shared" si="4"/>
        <v>41.9</v>
      </c>
      <c r="I21" s="17">
        <f t="shared" si="5"/>
        <v>-41.9</v>
      </c>
      <c r="J21" s="28">
        <f t="shared" si="6"/>
        <v>0.10000000000000142</v>
      </c>
      <c r="K21" s="16"/>
    </row>
    <row r="22" spans="3:11" x14ac:dyDescent="0.25">
      <c r="C22" s="27">
        <f>C21+100</f>
        <v>11200</v>
      </c>
      <c r="D22" s="17">
        <f t="shared" si="0"/>
        <v>200</v>
      </c>
      <c r="E22" s="17">
        <f t="shared" si="1"/>
        <v>142</v>
      </c>
      <c r="F22" s="17">
        <f t="shared" si="2"/>
        <v>-58</v>
      </c>
      <c r="G22" s="17">
        <f t="shared" si="3"/>
        <v>0</v>
      </c>
      <c r="H22" s="17">
        <f t="shared" si="4"/>
        <v>41.9</v>
      </c>
      <c r="I22" s="17">
        <f t="shared" si="5"/>
        <v>-41.9</v>
      </c>
      <c r="J22" s="28">
        <f t="shared" si="6"/>
        <v>-99.9</v>
      </c>
      <c r="K22" s="16"/>
    </row>
    <row r="23" spans="3:11" x14ac:dyDescent="0.25">
      <c r="C23" s="27">
        <f>C22+100</f>
        <v>11300</v>
      </c>
      <c r="D23" s="17">
        <f t="shared" si="0"/>
        <v>300</v>
      </c>
      <c r="E23" s="17">
        <f t="shared" si="1"/>
        <v>142</v>
      </c>
      <c r="F23" s="17">
        <f t="shared" si="2"/>
        <v>-158</v>
      </c>
      <c r="G23" s="17">
        <f t="shared" si="3"/>
        <v>100</v>
      </c>
      <c r="H23" s="17">
        <f t="shared" si="4"/>
        <v>41.9</v>
      </c>
      <c r="I23" s="17">
        <f t="shared" si="5"/>
        <v>158.1</v>
      </c>
      <c r="J23" s="28">
        <f t="shared" si="6"/>
        <v>9.9999999999994316E-2</v>
      </c>
      <c r="K23" s="16"/>
    </row>
    <row r="24" spans="3:11" x14ac:dyDescent="0.25">
      <c r="C24" s="27">
        <f t="shared" si="7"/>
        <v>11400</v>
      </c>
      <c r="D24" s="17">
        <f t="shared" si="0"/>
        <v>400</v>
      </c>
      <c r="E24" s="17">
        <f t="shared" si="1"/>
        <v>142</v>
      </c>
      <c r="F24" s="17">
        <f t="shared" si="2"/>
        <v>-258</v>
      </c>
      <c r="G24" s="17">
        <f t="shared" si="3"/>
        <v>200</v>
      </c>
      <c r="H24" s="17">
        <f t="shared" si="4"/>
        <v>41.9</v>
      </c>
      <c r="I24" s="17">
        <f t="shared" si="5"/>
        <v>358.1</v>
      </c>
      <c r="J24" s="28">
        <f t="shared" si="6"/>
        <v>100.10000000000002</v>
      </c>
      <c r="K24" s="16"/>
    </row>
    <row r="25" spans="3:11" x14ac:dyDescent="0.25">
      <c r="C25" s="27">
        <f t="shared" si="7"/>
        <v>11500</v>
      </c>
      <c r="D25" s="17">
        <f t="shared" si="0"/>
        <v>500</v>
      </c>
      <c r="E25" s="17">
        <f t="shared" si="1"/>
        <v>142</v>
      </c>
      <c r="F25" s="17">
        <f t="shared" si="2"/>
        <v>-358</v>
      </c>
      <c r="G25" s="17">
        <f t="shared" si="3"/>
        <v>300</v>
      </c>
      <c r="H25" s="17">
        <f t="shared" si="4"/>
        <v>41.9</v>
      </c>
      <c r="I25" s="17">
        <f t="shared" si="5"/>
        <v>558.1</v>
      </c>
      <c r="J25" s="28">
        <f t="shared" si="6"/>
        <v>200.10000000000002</v>
      </c>
      <c r="K25" s="16"/>
    </row>
    <row r="26" spans="3:11" x14ac:dyDescent="0.25">
      <c r="C26" s="27">
        <f t="shared" si="7"/>
        <v>11600</v>
      </c>
      <c r="D26" s="17">
        <f t="shared" si="0"/>
        <v>600</v>
      </c>
      <c r="E26" s="17">
        <f t="shared" si="1"/>
        <v>142</v>
      </c>
      <c r="F26" s="17">
        <f t="shared" si="2"/>
        <v>-458</v>
      </c>
      <c r="G26" s="17">
        <f t="shared" si="3"/>
        <v>400</v>
      </c>
      <c r="H26" s="17">
        <f t="shared" si="4"/>
        <v>41.9</v>
      </c>
      <c r="I26" s="17">
        <f t="shared" si="5"/>
        <v>758.1</v>
      </c>
      <c r="J26" s="28">
        <f t="shared" si="6"/>
        <v>300.10000000000002</v>
      </c>
      <c r="K26" s="16"/>
    </row>
    <row r="27" spans="3:11" x14ac:dyDescent="0.25">
      <c r="C27" s="27">
        <f t="shared" si="7"/>
        <v>11700</v>
      </c>
      <c r="D27" s="17">
        <f t="shared" si="0"/>
        <v>700</v>
      </c>
      <c r="E27" s="17">
        <f t="shared" si="1"/>
        <v>142</v>
      </c>
      <c r="F27" s="17">
        <f t="shared" si="2"/>
        <v>-558</v>
      </c>
      <c r="G27" s="17">
        <f t="shared" si="3"/>
        <v>500</v>
      </c>
      <c r="H27" s="17">
        <f t="shared" si="4"/>
        <v>41.9</v>
      </c>
      <c r="I27" s="17">
        <f t="shared" si="5"/>
        <v>958.1</v>
      </c>
      <c r="J27" s="28">
        <f t="shared" si="6"/>
        <v>400.1</v>
      </c>
      <c r="K27" s="16"/>
    </row>
    <row r="28" spans="3:11" x14ac:dyDescent="0.25">
      <c r="C28" s="27">
        <f t="shared" si="7"/>
        <v>11800</v>
      </c>
      <c r="D28" s="17">
        <f t="shared" si="0"/>
        <v>800</v>
      </c>
      <c r="E28" s="17">
        <f t="shared" si="1"/>
        <v>142</v>
      </c>
      <c r="F28" s="17">
        <f t="shared" si="2"/>
        <v>-658</v>
      </c>
      <c r="G28" s="17">
        <f t="shared" si="3"/>
        <v>600</v>
      </c>
      <c r="H28" s="17">
        <f t="shared" si="4"/>
        <v>41.9</v>
      </c>
      <c r="I28" s="17">
        <f t="shared" si="5"/>
        <v>1158.0999999999999</v>
      </c>
      <c r="J28" s="28">
        <f t="shared" si="6"/>
        <v>500.09999999999991</v>
      </c>
      <c r="K28" s="16"/>
    </row>
    <row r="29" spans="3:11" x14ac:dyDescent="0.25">
      <c r="C29" s="29">
        <f t="shared" si="7"/>
        <v>11900</v>
      </c>
      <c r="D29" s="30">
        <f t="shared" si="0"/>
        <v>900</v>
      </c>
      <c r="E29" s="30">
        <f t="shared" si="1"/>
        <v>142</v>
      </c>
      <c r="F29" s="30">
        <f t="shared" si="2"/>
        <v>-758</v>
      </c>
      <c r="G29" s="30">
        <f t="shared" si="3"/>
        <v>700</v>
      </c>
      <c r="H29" s="30">
        <f t="shared" si="4"/>
        <v>41.9</v>
      </c>
      <c r="I29" s="30">
        <f t="shared" si="5"/>
        <v>1358.1</v>
      </c>
      <c r="J29" s="31">
        <f t="shared" si="6"/>
        <v>600.09999999999991</v>
      </c>
      <c r="K29" s="16"/>
    </row>
    <row r="31" spans="3:11" x14ac:dyDescent="0.25">
      <c r="C31" s="23" t="s">
        <v>23</v>
      </c>
    </row>
    <row r="32" spans="3:11" x14ac:dyDescent="0.25">
      <c r="C32" s="18" t="s">
        <v>16</v>
      </c>
      <c r="D32" s="19" t="s">
        <v>19</v>
      </c>
      <c r="E32" s="20"/>
    </row>
    <row r="33" spans="3:5" x14ac:dyDescent="0.25">
      <c r="C33" s="2" t="s">
        <v>14</v>
      </c>
      <c r="D33" s="10" t="s">
        <v>20</v>
      </c>
      <c r="E33" s="21"/>
    </row>
    <row r="34" spans="3:5" x14ac:dyDescent="0.25">
      <c r="C34" s="2" t="s">
        <v>8</v>
      </c>
      <c r="D34" s="10" t="s">
        <v>21</v>
      </c>
      <c r="E34" s="21"/>
    </row>
    <row r="35" spans="3:5" x14ac:dyDescent="0.25">
      <c r="C35" s="2" t="s">
        <v>15</v>
      </c>
      <c r="D35" s="10" t="s">
        <v>18</v>
      </c>
      <c r="E35" s="21"/>
    </row>
    <row r="36" spans="3:5" x14ac:dyDescent="0.25">
      <c r="C36" s="2" t="s">
        <v>13</v>
      </c>
      <c r="D36" s="10" t="s">
        <v>7</v>
      </c>
      <c r="E36" s="21"/>
    </row>
    <row r="37" spans="3:5" x14ac:dyDescent="0.25">
      <c r="C37" s="2" t="s">
        <v>9</v>
      </c>
      <c r="D37" s="10" t="s">
        <v>22</v>
      </c>
      <c r="E37" s="21"/>
    </row>
    <row r="38" spans="3:5" x14ac:dyDescent="0.25">
      <c r="C38" s="33" t="s">
        <v>29</v>
      </c>
      <c r="D38" s="34" t="s">
        <v>30</v>
      </c>
      <c r="E38" s="21"/>
    </row>
    <row r="39" spans="3:5" x14ac:dyDescent="0.25">
      <c r="C39" s="33" t="s">
        <v>31</v>
      </c>
      <c r="D39" s="34" t="s">
        <v>32</v>
      </c>
      <c r="E39" s="21"/>
    </row>
    <row r="40" spans="3:5" x14ac:dyDescent="0.25">
      <c r="C40" s="33" t="s">
        <v>34</v>
      </c>
      <c r="D40" s="34" t="s">
        <v>35</v>
      </c>
      <c r="E40" s="21"/>
    </row>
    <row r="41" spans="3:5" x14ac:dyDescent="0.25">
      <c r="C41" s="35" t="s">
        <v>33</v>
      </c>
      <c r="D41" s="36" t="s">
        <v>47</v>
      </c>
      <c r="E41" s="22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Strategy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2020-07-22T16:10:34Z</dcterms:modified>
</cp:coreProperties>
</file>