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<sst xmlns="http://schemas.openxmlformats.org/spreadsheetml/2006/main" uniqueCount="37">
  <si>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</si>
  <si>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</si>
  <si>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</si>
  <si>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</si>
  <si>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</si>
  <si>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</si>
  <si>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</si>
  <si>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</si>
  <si>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</si>
  <si>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</si>
  <si>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</si>
  <si>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</si>
  <si>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</si>
  <si>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</si>
  <si>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</si>
  <si>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</si>
  <si>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</si>
  <si>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</si>
  <si>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</si>
  <si>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</si>
  <si>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</si>
  <si>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</si>
  <si>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</si>
  <si>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</si>
  <si>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</si>
  <si>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UIプロダクション</t>
  </si>
  <si>
    <t>ピンクプラン（会場到着→挙式→お庭→インタビュー/ダイジェスト編集版）DVDもしくはブルーレイ納品</t>
  </si>
  <si>
    <t>ケーキカット用ケーキ（6inch)</t>
  </si>
  <si>
    <t>新郎新婦様用ノンアルコールシャンパン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</si>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</sst>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43073.31182870371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115</v>
      </c>
      <c r="F3" s="92">
        <v>227500</v>
      </c>
      <c r="G3" s="92">
        <v>200172.45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1750</v>
      </c>
      <c r="P3" s="90">
        <v>1740.63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115</v>
      </c>
      <c r="F4" s="92">
        <v>123500</v>
      </c>
      <c r="G4" s="92">
        <v>83375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950</v>
      </c>
      <c r="P4" s="90">
        <v>725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23</v>
      </c>
      <c r="B5" s="95" t="s">
        <v>27</v>
      </c>
      <c r="C5" s="90">
        <v>1</v>
      </c>
      <c r="D5" s="91">
        <v>130</v>
      </c>
      <c r="E5" s="91">
        <v>115</v>
      </c>
      <c r="F5" s="92">
        <v>26000</v>
      </c>
      <c r="G5" s="92">
        <v>18285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200</v>
      </c>
      <c r="P5" s="90">
        <v>159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23</v>
      </c>
      <c r="B6" s="95" t="s">
        <v>28</v>
      </c>
      <c r="C6" s="90">
        <v>1</v>
      </c>
      <c r="D6" s="91">
        <v>130</v>
      </c>
      <c r="E6" s="91">
        <v>115</v>
      </c>
      <c r="F6" s="92">
        <v>5200</v>
      </c>
      <c r="G6" s="92">
        <v>3450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40</v>
      </c>
      <c r="P6" s="90">
        <v>30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 s="12" customFormat="1">
      <c r="A7" s="70"/>
      <c r="B7" s="19"/>
      <c r="C7" s="20"/>
      <c r="D7" s="21"/>
      <c r="E7" s="21"/>
      <c r="F7" s="4"/>
      <c r="G7" s="4"/>
      <c r="H7" s="4" t="str">
        <f>SUM(H3:H6)</f>
        <v>0</v>
      </c>
      <c r="I7" s="4" t="str">
        <f>SUM(I3:I6)</f>
        <v>0</v>
      </c>
      <c r="J7" s="4" t="str">
        <f>H7-I7</f>
        <v>0</v>
      </c>
      <c r="K7" s="22" t="str">
        <f>J7/H7</f>
        <v>0</v>
      </c>
      <c r="L7" s="4" t="str">
        <f>SUM(L3:L6)</f>
        <v>0</v>
      </c>
      <c r="M7" s="4" t="str">
        <f>SUM(M3:M6)</f>
        <v>0</v>
      </c>
      <c r="N7" s="4" t="str">
        <f>SUM(N3:N6)</f>
        <v>0</v>
      </c>
      <c r="O7" s="5"/>
      <c r="P7" s="5"/>
      <c r="Q7" s="5" t="str">
        <f>SUM(Q3:Q6)</f>
        <v>0</v>
      </c>
      <c r="R7" s="5" t="str">
        <f>SUM(R3:R6)</f>
        <v>0</v>
      </c>
      <c r="S7" s="5" t="str">
        <f>Q7-R7</f>
        <v>0</v>
      </c>
      <c r="T7" s="22" t="str">
        <f>S7/Q7</f>
        <v>0</v>
      </c>
      <c r="U7" s="5" t="str">
        <f>SUM(U3:U6)</f>
        <v>0</v>
      </c>
      <c r="V7" s="5" t="str">
        <f>SUM(V3:V6)</f>
        <v>0</v>
      </c>
      <c r="W7" s="73" t="str">
        <f>SUM(W3:W6)</f>
        <v>0</v>
      </c>
      <c r="X7" s="23"/>
      <c r="Y7" s="23"/>
    </row>
    <row r="8" spans="1:26" customHeight="1" ht="24" s="32" customFormat="1">
      <c r="A8" s="24"/>
      <c r="B8" s="25" t="s">
        <v>29</v>
      </c>
      <c r="C8" s="26">
        <v>0.04712</v>
      </c>
      <c r="D8" s="27"/>
      <c r="E8" s="27"/>
      <c r="F8" s="28"/>
      <c r="G8" s="28"/>
      <c r="H8" s="28" t="str">
        <f>C8*(H7-N7)</f>
        <v>0</v>
      </c>
      <c r="I8" s="28"/>
      <c r="J8" s="28"/>
      <c r="K8" s="29"/>
      <c r="L8" s="28"/>
      <c r="M8" s="28"/>
      <c r="N8" s="28"/>
      <c r="O8" s="30"/>
      <c r="P8" s="30"/>
      <c r="Q8" s="30" t="str">
        <f>C8*(Q7-W7)</f>
        <v>0</v>
      </c>
      <c r="R8" s="30"/>
      <c r="S8" s="30"/>
      <c r="T8" s="29"/>
      <c r="U8" s="30"/>
      <c r="V8" s="30"/>
      <c r="W8" s="74"/>
      <c r="X8" s="31"/>
      <c r="Y8" s="31"/>
    </row>
    <row r="9" spans="1:26" customHeight="1" ht="24">
      <c r="A9" s="33" t="s">
        <v>30</v>
      </c>
      <c r="B9" s="33" t="s">
        <v>31</v>
      </c>
      <c r="C9" s="15">
        <v>0.1</v>
      </c>
      <c r="D9" s="13"/>
      <c r="E9" s="13"/>
      <c r="F9" s="14"/>
      <c r="G9" s="14"/>
      <c r="H9" s="14" t="str">
        <f>C9*H7</f>
        <v>0</v>
      </c>
      <c r="I9" s="14"/>
      <c r="J9" s="14"/>
      <c r="K9" s="15"/>
      <c r="L9" s="14"/>
      <c r="M9" s="4" t="str">
        <f>H9</f>
        <v>0</v>
      </c>
      <c r="N9" s="4"/>
      <c r="O9" s="16"/>
      <c r="P9" s="16"/>
      <c r="Q9" s="16" t="str">
        <f>C9*Q7</f>
        <v>0</v>
      </c>
      <c r="R9" s="16"/>
      <c r="S9" s="16"/>
      <c r="T9" s="15"/>
      <c r="U9" s="16"/>
      <c r="V9" s="16" t="str">
        <f>Q9</f>
        <v>0</v>
      </c>
      <c r="W9" s="72"/>
      <c r="X9" s="17"/>
      <c r="Y9" s="17"/>
    </row>
    <row r="10" spans="1:26" customHeight="1" ht="24" s="12" customFormat="1">
      <c r="A10" s="34"/>
      <c r="B10" s="34" t="s">
        <v>32</v>
      </c>
      <c r="C10" s="35"/>
      <c r="D10" s="36"/>
      <c r="E10" s="36"/>
      <c r="F10" s="37"/>
      <c r="G10" s="37"/>
      <c r="H10" s="37" t="str">
        <f>SUM(H7:H9)</f>
        <v>0</v>
      </c>
      <c r="I10" s="37"/>
      <c r="J10" s="37"/>
      <c r="K10" s="38"/>
      <c r="L10" s="39" t="str">
        <f>L7</f>
        <v>0</v>
      </c>
      <c r="M10" s="39" t="str">
        <f>SUM(M7:M9)</f>
        <v>0</v>
      </c>
      <c r="N10" s="39"/>
      <c r="O10" s="40"/>
      <c r="P10" s="40"/>
      <c r="Q10" s="40" t="str">
        <f>SUM(Q7:Q9)</f>
        <v>0</v>
      </c>
      <c r="R10" s="40"/>
      <c r="S10" s="40"/>
      <c r="T10" s="38"/>
      <c r="U10" s="41" t="str">
        <f>U7</f>
        <v>0</v>
      </c>
      <c r="V10" s="41" t="str">
        <f>SUM(V7:V9)</f>
        <v>0</v>
      </c>
      <c r="W10" s="73"/>
      <c r="X10" s="42"/>
      <c r="Y10" s="42"/>
    </row>
    <row r="11" spans="1:26" customHeight="1" ht="24" s="54" customFormat="1">
      <c r="A11" s="43"/>
      <c r="B11" s="44" t="s">
        <v>33</v>
      </c>
      <c r="C11" s="45">
        <v>0</v>
      </c>
      <c r="D11" s="46"/>
      <c r="E11" s="46"/>
      <c r="F11" s="47"/>
      <c r="G11" s="47"/>
      <c r="H11" s="2" t="str">
        <f>C11*H10</f>
        <v>0</v>
      </c>
      <c r="I11" s="48"/>
      <c r="J11" s="48"/>
      <c r="K11" s="49"/>
      <c r="L11" s="78" t="str">
        <f>H11*X11</f>
        <v>0</v>
      </c>
      <c r="M11" s="78" t="str">
        <f>H11*Y11</f>
        <v>0</v>
      </c>
      <c r="N11" s="2"/>
      <c r="O11" s="50"/>
      <c r="P11" s="50"/>
      <c r="Q11" s="51" t="str">
        <f>C11*Q10</f>
        <v>0</v>
      </c>
      <c r="R11" s="52"/>
      <c r="S11" s="52"/>
      <c r="T11" s="53"/>
      <c r="U11" s="3" t="str">
        <f>Q11*X11</f>
        <v>0</v>
      </c>
      <c r="V11" s="3" t="str">
        <f>Q11*Y11</f>
        <v>0</v>
      </c>
      <c r="W11" s="75"/>
      <c r="X11" s="77">
        <v>0.2</v>
      </c>
      <c r="Y11" s="77">
        <v>0.8</v>
      </c>
    </row>
    <row r="12" spans="1:26" customHeight="1" ht="24" s="32" customFormat="1">
      <c r="A12" s="55"/>
      <c r="B12" s="1" t="s">
        <v>34</v>
      </c>
      <c r="C12" s="56">
        <v>0</v>
      </c>
      <c r="D12" s="57" t="s">
        <v>35</v>
      </c>
      <c r="E12" s="57">
        <v>100</v>
      </c>
      <c r="F12" s="48"/>
      <c r="G12" s="48"/>
      <c r="H12" s="58" t="str">
        <f>C12</f>
        <v>0</v>
      </c>
      <c r="I12" s="47"/>
      <c r="J12" s="47"/>
      <c r="K12" s="45"/>
      <c r="L12" s="78" t="str">
        <f>H12*X11</f>
        <v>0</v>
      </c>
      <c r="M12" s="78" t="str">
        <f>H12*Y11</f>
        <v>0</v>
      </c>
      <c r="N12" s="2"/>
      <c r="O12" s="59"/>
      <c r="P12" s="59"/>
      <c r="Q12" s="79" t="str">
        <f>IF(E12&gt;0, H12/E12, 0)</f>
        <v>0</v>
      </c>
      <c r="R12" s="50"/>
      <c r="S12" s="50"/>
      <c r="T12" s="31"/>
      <c r="U12" s="3" t="str">
        <f>Q12*X11</f>
        <v>0</v>
      </c>
      <c r="V12" s="3" t="str">
        <f>Q12*Y11</f>
        <v>0</v>
      </c>
      <c r="W12" s="74"/>
      <c r="X12" s="31"/>
      <c r="Y12" s="31"/>
    </row>
    <row r="13" spans="1:26" customHeight="1" ht="24">
      <c r="A13" s="60"/>
      <c r="B1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3" s="61"/>
      <c r="D13" s="62"/>
      <c r="E13" s="62"/>
      <c r="F13" s="63"/>
      <c r="G13" s="63"/>
      <c r="H13" s="63" t="str">
        <f>SUM(H7:H9)-SUM(H11:H12)</f>
        <v>0</v>
      </c>
      <c r="I13" s="63" t="str">
        <f>I7</f>
        <v>0</v>
      </c>
      <c r="J13" s="63" t="str">
        <f>H13-I13</f>
        <v>0</v>
      </c>
      <c r="K13" s="64" t="str">
        <f>J13/H13</f>
        <v>0</v>
      </c>
      <c r="L13" s="63" t="str">
        <f>SUM(L9:L10)-SUM(L11:L12)</f>
        <v>0</v>
      </c>
      <c r="M13" s="63" t="str">
        <f>SUM(M7:M9)-SUM(M11:M12)</f>
        <v>0</v>
      </c>
      <c r="N13" s="63"/>
      <c r="O13" s="65"/>
      <c r="P13" s="65"/>
      <c r="Q13" s="65" t="str">
        <f>SUM(Q7:Q9)-SUM(Q11:Q12)</f>
        <v>0</v>
      </c>
      <c r="R13" s="65" t="str">
        <f>R7</f>
        <v>0</v>
      </c>
      <c r="S13" s="65" t="str">
        <f>Q13-R13</f>
        <v>0</v>
      </c>
      <c r="T13" s="17" t="str">
        <f>S13/Q13</f>
        <v>0</v>
      </c>
      <c r="U13" s="65" t="str">
        <f>SUM($U9:$U10)-SUM($U11:$U12)</f>
        <v>0</v>
      </c>
      <c r="V13" s="65" t="str">
        <f>SUM(V7:V9)-SUM(V11:V12)</f>
        <v>0</v>
      </c>
      <c r="W13" s="72"/>
      <c r="X13" s="17"/>
      <c r="Y1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