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<sst xmlns="http://schemas.openxmlformats.org/spreadsheetml/2006/main" uniqueCount="43">
  <si>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</si>
  <si>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</si>
  <si>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</si>
  <si>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</si>
  <si>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</si>
  <si>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</si>
  <si>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</si>
  <si>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</si>
  <si>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</si>
  <si>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</si>
  <si>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</si>
  <si>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</si>
  <si>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</si>
  <si>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</si>
  <si>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</si>
  <si>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</si>
  <si>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</si>
  <si>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</si>
  <si>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</si>
  <si>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</si>
  <si>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</si>
  <si>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</si>
  <si>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</si>
  <si>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</si>
  <si>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</si>
  <si>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ヘアメイクアーティスト：Hisami</t>
  </si>
  <si>
    <t>つきっきり(7時間以内)+クイックヘアチェンジ2回付</t>
  </si>
  <si>
    <t>フォトグラファー：Lester Miyashiro</t>
  </si>
  <si>
    <t>お支度→フォトツアー1ヶ所(カハラビーチ）→ホテル館内→挙式→/撮影データ
※アルバム別途：78,800円or85,000円</t>
  </si>
  <si>
    <t>プロペラUSA</t>
  </si>
  <si>
    <t>梅(挙式のみ) DVD納品</t>
  </si>
  <si>
    <t>つきっきりコーディネーター</t>
  </si>
  <si>
    <t>ホテル出発→フォトツアー1カ所(ワイキキ周辺）→教会</t>
  </si>
  <si>
    <t>Real Weddings オリジナル</t>
  </si>
  <si>
    <t>フラワーシャワー(10名様分)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</si>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</sst>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43228.24274305555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107.87</v>
      </c>
      <c r="F3" s="92">
        <v>260000</v>
      </c>
      <c r="G3" s="92">
        <v>208681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2000</v>
      </c>
      <c r="P3" s="90">
        <v>1934.56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107.87</v>
      </c>
      <c r="F4" s="92">
        <v>117000</v>
      </c>
      <c r="G4" s="92">
        <v>53935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500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107.87</v>
      </c>
      <c r="F5" s="92">
        <v>169000</v>
      </c>
      <c r="G5" s="92">
        <v>104634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1300</v>
      </c>
      <c r="P5" s="90">
        <v>970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</v>
      </c>
      <c r="D6" s="91">
        <v>130</v>
      </c>
      <c r="E6" s="91">
        <v>107.87</v>
      </c>
      <c r="F6" s="92">
        <v>106600</v>
      </c>
      <c r="G6" s="92">
        <v>67771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820</v>
      </c>
      <c r="P6" s="90">
        <v>628.27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31</v>
      </c>
      <c r="B7" s="95" t="s">
        <v>32</v>
      </c>
      <c r="C7" s="90">
        <v>1</v>
      </c>
      <c r="D7" s="91">
        <v>130</v>
      </c>
      <c r="E7" s="91">
        <v>107.87</v>
      </c>
      <c r="F7" s="92">
        <v>52000</v>
      </c>
      <c r="G7" s="92">
        <v>32361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400</v>
      </c>
      <c r="P7" s="90">
        <v>300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33</v>
      </c>
      <c r="B8" s="95" t="s">
        <v>34</v>
      </c>
      <c r="C8" s="90">
        <v>1</v>
      </c>
      <c r="D8" s="91">
        <v>130</v>
      </c>
      <c r="E8" s="91">
        <v>107.87</v>
      </c>
      <c r="F8" s="92">
        <v>19500</v>
      </c>
      <c r="G8" s="92">
        <v>6472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150</v>
      </c>
      <c r="P8" s="90">
        <v>60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 s="12" customFormat="1">
      <c r="A9" s="70"/>
      <c r="B9" s="19"/>
      <c r="C9" s="20"/>
      <c r="D9" s="21"/>
      <c r="E9" s="21"/>
      <c r="F9" s="4"/>
      <c r="G9" s="4"/>
      <c r="H9" s="4" t="str">
        <f>SUM(H3:H8)</f>
        <v>0</v>
      </c>
      <c r="I9" s="4" t="str">
        <f>SUM(I3:I8)</f>
        <v>0</v>
      </c>
      <c r="J9" s="4" t="str">
        <f>H9-I9</f>
        <v>0</v>
      </c>
      <c r="K9" s="22" t="str">
        <f>J9/H9</f>
        <v>0</v>
      </c>
      <c r="L9" s="4" t="str">
        <f>SUM(L3:L8)</f>
        <v>0</v>
      </c>
      <c r="M9" s="4" t="str">
        <f>SUM(M3:M8)</f>
        <v>0</v>
      </c>
      <c r="N9" s="4" t="str">
        <f>SUM(N3:N8)</f>
        <v>0</v>
      </c>
      <c r="O9" s="5"/>
      <c r="P9" s="5"/>
      <c r="Q9" s="5" t="str">
        <f>SUM(Q3:Q8)</f>
        <v>0</v>
      </c>
      <c r="R9" s="5" t="str">
        <f>SUM(R3:R8)</f>
        <v>0</v>
      </c>
      <c r="S9" s="5" t="str">
        <f>Q9-R9</f>
        <v>0</v>
      </c>
      <c r="T9" s="22" t="str">
        <f>S9/Q9</f>
        <v>0</v>
      </c>
      <c r="U9" s="5" t="str">
        <f>SUM(U3:U8)</f>
        <v>0</v>
      </c>
      <c r="V9" s="5" t="str">
        <f>SUM(V3:V8)</f>
        <v>0</v>
      </c>
      <c r="W9" s="73" t="str">
        <f>SUM(W3:W8)</f>
        <v>0</v>
      </c>
      <c r="X9" s="23"/>
      <c r="Y9" s="23"/>
    </row>
    <row r="10" spans="1:26" customHeight="1" ht="24" s="32" customFormat="1">
      <c r="A10" s="24"/>
      <c r="B10" s="25" t="s">
        <v>35</v>
      </c>
      <c r="C10" s="26">
        <v>0.04712</v>
      </c>
      <c r="D10" s="27"/>
      <c r="E10" s="27"/>
      <c r="F10" s="28"/>
      <c r="G10" s="28"/>
      <c r="H10" s="28" t="str">
        <f>C10*(H9-N9)</f>
        <v>0</v>
      </c>
      <c r="I10" s="28"/>
      <c r="J10" s="28"/>
      <c r="K10" s="29"/>
      <c r="L10" s="28"/>
      <c r="M10" s="28"/>
      <c r="N10" s="28"/>
      <c r="O10" s="30"/>
      <c r="P10" s="30"/>
      <c r="Q10" s="30" t="str">
        <f>C10*(Q9-W9)</f>
        <v>0</v>
      </c>
      <c r="R10" s="30"/>
      <c r="S10" s="30"/>
      <c r="T10" s="29"/>
      <c r="U10" s="30"/>
      <c r="V10" s="30"/>
      <c r="W10" s="74"/>
      <c r="X10" s="31"/>
      <c r="Y10" s="31"/>
    </row>
    <row r="11" spans="1:26" customHeight="1" ht="24">
      <c r="A11" s="33" t="s">
        <v>36</v>
      </c>
      <c r="B11" s="33" t="s">
        <v>37</v>
      </c>
      <c r="C11" s="15">
        <v>0.1</v>
      </c>
      <c r="D11" s="13"/>
      <c r="E11" s="13"/>
      <c r="F11" s="14"/>
      <c r="G11" s="14"/>
      <c r="H11" s="14" t="str">
        <f>C11*H9</f>
        <v>0</v>
      </c>
      <c r="I11" s="14"/>
      <c r="J11" s="14"/>
      <c r="K11" s="15"/>
      <c r="L11" s="14"/>
      <c r="M11" s="4" t="str">
        <f>H11</f>
        <v>0</v>
      </c>
      <c r="N11" s="4"/>
      <c r="O11" s="16"/>
      <c r="P11" s="16"/>
      <c r="Q11" s="16" t="str">
        <f>C11*Q9</f>
        <v>0</v>
      </c>
      <c r="R11" s="16"/>
      <c r="S11" s="16"/>
      <c r="T11" s="15"/>
      <c r="U11" s="16"/>
      <c r="V11" s="16" t="str">
        <f>Q11</f>
        <v>0</v>
      </c>
      <c r="W11" s="72"/>
      <c r="X11" s="17"/>
      <c r="Y11" s="17"/>
    </row>
    <row r="12" spans="1:26" customHeight="1" ht="24" s="12" customFormat="1">
      <c r="A12" s="34"/>
      <c r="B12" s="34" t="s">
        <v>38</v>
      </c>
      <c r="C12" s="35"/>
      <c r="D12" s="36"/>
      <c r="E12" s="36"/>
      <c r="F12" s="37"/>
      <c r="G12" s="37"/>
      <c r="H12" s="37" t="str">
        <f>SUM(H9:H11)</f>
        <v>0</v>
      </c>
      <c r="I12" s="37"/>
      <c r="J12" s="37"/>
      <c r="K12" s="38"/>
      <c r="L12" s="39" t="str">
        <f>L9</f>
        <v>0</v>
      </c>
      <c r="M12" s="39" t="str">
        <f>SUM(M9:M11)</f>
        <v>0</v>
      </c>
      <c r="N12" s="39"/>
      <c r="O12" s="40"/>
      <c r="P12" s="40"/>
      <c r="Q12" s="40" t="str">
        <f>SUM(Q9:Q11)</f>
        <v>0</v>
      </c>
      <c r="R12" s="40"/>
      <c r="S12" s="40"/>
      <c r="T12" s="38"/>
      <c r="U12" s="41" t="str">
        <f>U9</f>
        <v>0</v>
      </c>
      <c r="V12" s="41" t="str">
        <f>SUM(V9:V11)</f>
        <v>0</v>
      </c>
      <c r="W12" s="73"/>
      <c r="X12" s="42"/>
      <c r="Y12" s="42"/>
    </row>
    <row r="13" spans="1:26" customHeight="1" ht="24" s="54" customFormat="1">
      <c r="A13" s="43"/>
      <c r="B13" s="44" t="s">
        <v>39</v>
      </c>
      <c r="C13" s="45">
        <v>0</v>
      </c>
      <c r="D13" s="46"/>
      <c r="E13" s="46"/>
      <c r="F13" s="47"/>
      <c r="G13" s="47"/>
      <c r="H13" s="2" t="str">
        <f>C13*H12</f>
        <v>0</v>
      </c>
      <c r="I13" s="48"/>
      <c r="J13" s="48"/>
      <c r="K13" s="49"/>
      <c r="L13" s="78" t="str">
        <f>H13*X13</f>
        <v>0</v>
      </c>
      <c r="M13" s="78" t="str">
        <f>H13*Y13</f>
        <v>0</v>
      </c>
      <c r="N13" s="2"/>
      <c r="O13" s="50"/>
      <c r="P13" s="50"/>
      <c r="Q13" s="51" t="str">
        <f>C13*Q12</f>
        <v>0</v>
      </c>
      <c r="R13" s="52"/>
      <c r="S13" s="52"/>
      <c r="T13" s="53"/>
      <c r="U13" s="3" t="str">
        <f>Q13*X13</f>
        <v>0</v>
      </c>
      <c r="V13" s="3" t="str">
        <f>Q13*Y13</f>
        <v>0</v>
      </c>
      <c r="W13" s="75"/>
      <c r="X13" s="77">
        <v>0.2</v>
      </c>
      <c r="Y13" s="77">
        <v>0.8</v>
      </c>
    </row>
    <row r="14" spans="1:26" customHeight="1" ht="24" s="32" customFormat="1">
      <c r="A14" s="55"/>
      <c r="B14" s="1" t="s">
        <v>40</v>
      </c>
      <c r="C14" s="56">
        <v>0</v>
      </c>
      <c r="D14" s="57" t="s">
        <v>41</v>
      </c>
      <c r="E14" s="57">
        <v>100</v>
      </c>
      <c r="F14" s="48"/>
      <c r="G14" s="48"/>
      <c r="H14" s="58" t="str">
        <f>C14</f>
        <v>0</v>
      </c>
      <c r="I14" s="47"/>
      <c r="J14" s="47"/>
      <c r="K14" s="45"/>
      <c r="L14" s="78" t="str">
        <f>H14*X13</f>
        <v>0</v>
      </c>
      <c r="M14" s="78" t="str">
        <f>H14*Y13</f>
        <v>0</v>
      </c>
      <c r="N14" s="2"/>
      <c r="O14" s="59"/>
      <c r="P14" s="59"/>
      <c r="Q14" s="79" t="str">
        <f>IF(E14&gt;0, H14/E14, 0)</f>
        <v>0</v>
      </c>
      <c r="R14" s="50"/>
      <c r="S14" s="50"/>
      <c r="T14" s="31"/>
      <c r="U14" s="3" t="str">
        <f>Q14*X13</f>
        <v>0</v>
      </c>
      <c r="V14" s="3" t="str">
        <f>Q14*Y13</f>
        <v>0</v>
      </c>
      <c r="W14" s="74"/>
      <c r="X14" s="31"/>
      <c r="Y14" s="31"/>
    </row>
    <row r="15" spans="1:26" customHeight="1" ht="24">
      <c r="A15" s="60"/>
      <c r="B1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5" s="61"/>
      <c r="D15" s="62"/>
      <c r="E15" s="62"/>
      <c r="F15" s="63"/>
      <c r="G15" s="63"/>
      <c r="H15" s="63" t="str">
        <f>SUM(H9:H11)-SUM(H13:H14)</f>
        <v>0</v>
      </c>
      <c r="I15" s="63" t="str">
        <f>I9</f>
        <v>0</v>
      </c>
      <c r="J15" s="63" t="str">
        <f>H15-I15</f>
        <v>0</v>
      </c>
      <c r="K15" s="64" t="str">
        <f>J15/H15</f>
        <v>0</v>
      </c>
      <c r="L15" s="63" t="str">
        <f>SUM(L11:L12)-SUM(L13:L14)</f>
        <v>0</v>
      </c>
      <c r="M15" s="63" t="str">
        <f>SUM(M9:M11)-SUM(M13:M14)</f>
        <v>0</v>
      </c>
      <c r="N15" s="63"/>
      <c r="O15" s="65"/>
      <c r="P15" s="65"/>
      <c r="Q15" s="65" t="str">
        <f>SUM(Q9:Q11)-SUM(Q13:Q14)</f>
        <v>0</v>
      </c>
      <c r="R15" s="65" t="str">
        <f>R9</f>
        <v>0</v>
      </c>
      <c r="S15" s="65" t="str">
        <f>Q15-R15</f>
        <v>0</v>
      </c>
      <c r="T15" s="17" t="str">
        <f>S15/Q15</f>
        <v>0</v>
      </c>
      <c r="U15" s="65" t="str">
        <f>SUM($U11:$U12)-SUM($U13:$U14)</f>
        <v>0</v>
      </c>
      <c r="V15" s="65" t="str">
        <f>SUM(V9:V11)-SUM(V13:V14)</f>
        <v>0</v>
      </c>
      <c r="W15" s="72"/>
      <c r="X15" s="17"/>
      <c r="Y1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