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<sst xmlns="http://schemas.openxmlformats.org/spreadsheetml/2006/main" uniqueCount="51">
  <si>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</si>
  <si>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</si>
  <si>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</si>
  <si>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</si>
  <si>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</si>
  <si>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</si>
  <si>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</si>
  <si>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</si>
  <si>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</si>
  <si>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</si>
  <si>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</si>
  <si>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</si>
  <si>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</si>
  <si>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</si>
  <si>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</si>
  <si>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</si>
  <si>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</si>
  <si>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</si>
  <si>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</si>
  <si>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</si>
  <si>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</si>
  <si>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</si>
  <si>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</si>
  <si>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ロイヤルハワイアンウエディング</t>
  </si>
  <si>
    <t>ココナッツグローブもしくはヘルモアガーデン会場使用料／牧師謝礼／ウクレレシンガー／ブーケ&amp;ブートニア／アーチ&amp;椅子</t>
  </si>
  <si>
    <t>Real Weddings オリジナル</t>
  </si>
  <si>
    <t>チェアサッシュ (ピンクサテン)</t>
  </si>
  <si>
    <t>ヘアメイクアーティスト：Rie</t>
  </si>
  <si>
    <t>つきっきりヘアメイク(7時間）*クイックヘアチェンジ2回付き &amp; リハーサルメイク(120分)</t>
  </si>
  <si>
    <t xml:space="preserve">ゲストヘアセットorメイクのみ(30分) </t>
  </si>
  <si>
    <t>フォトグラファー：VISIONARI/Takako, Megumi, Cliff, Ryan, Jason</t>
  </si>
  <si>
    <t xml:space="preserve">Plan（アルバムなし）：フォトグラファーTakako/メイク、ホテル内、(リムジン)、セレモニー、フォトツアー1ヶ所+レセプション冒頭/350cut～/DVD(データ)・インターネットスライドショー	</t>
  </si>
  <si>
    <t>プロペラUSA</t>
  </si>
  <si>
    <t>梅(挙式のみ) DVD納品</t>
  </si>
  <si>
    <t>翌日デリバリー ☆プレゼント☆</t>
  </si>
  <si>
    <t>つきっきりコーディネーター</t>
  </si>
  <si>
    <t>ホテル出発→教会→フォトツアー1カ所(ワイキキ周辺）→レセプション前半</t>
  </si>
  <si>
    <t>カップル用リムジン</t>
  </si>
  <si>
    <t>フォトツアー1ヶ所（ワイキキ周辺）</t>
  </si>
  <si>
    <t>フラワーシャワー(10名様分)</t>
  </si>
  <si>
    <t>チューベローズシングルレイ</t>
  </si>
  <si>
    <t>サーフラナイ</t>
  </si>
  <si>
    <t>Lunch Menu B（乾杯スパークリングワイン＆ウエディングケーキ付)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</si>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</sst>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43193.47625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105.98</v>
      </c>
      <c r="F3" s="92">
        <v>676000</v>
      </c>
      <c r="G3" s="92">
        <v>496108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5200</v>
      </c>
      <c r="P3" s="90">
        <v>4681.15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13</v>
      </c>
      <c r="D4" s="91">
        <v>130</v>
      </c>
      <c r="E4" s="91">
        <v>105.98</v>
      </c>
      <c r="F4" s="92">
        <v>1170</v>
      </c>
      <c r="G4" s="92">
        <v>1060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</v>
      </c>
      <c r="P4" s="90">
        <v>10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105.98</v>
      </c>
      <c r="F5" s="92">
        <v>156000</v>
      </c>
      <c r="G5" s="92">
        <v>88779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1200</v>
      </c>
      <c r="P5" s="90">
        <v>837.7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105.98</v>
      </c>
      <c r="F6" s="92">
        <v>10400</v>
      </c>
      <c r="G6" s="92">
        <v>6659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62.83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105.98</v>
      </c>
      <c r="F7" s="92">
        <v>178750</v>
      </c>
      <c r="G7" s="92">
        <v>116523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1375</v>
      </c>
      <c r="P7" s="90">
        <v>1099.48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105.98</v>
      </c>
      <c r="F8" s="92">
        <v>106600</v>
      </c>
      <c r="G8" s="92">
        <v>66584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820</v>
      </c>
      <c r="P8" s="90">
        <v>628.27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34</v>
      </c>
      <c r="C9" s="90">
        <v>1</v>
      </c>
      <c r="D9" s="91">
        <v>130</v>
      </c>
      <c r="E9" s="91">
        <v>105.98</v>
      </c>
      <c r="F9" s="92">
        <v>0</v>
      </c>
      <c r="G9" s="92">
        <v>5299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0</v>
      </c>
      <c r="P9" s="90">
        <v>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105.98</v>
      </c>
      <c r="F10" s="92">
        <v>58500</v>
      </c>
      <c r="G10" s="92">
        <v>31794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450</v>
      </c>
      <c r="P10" s="90">
        <v>300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105.98</v>
      </c>
      <c r="F11" s="92">
        <v>19500</v>
      </c>
      <c r="G11" s="92">
        <v>8878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25</v>
      </c>
      <c r="B12" s="95" t="s">
        <v>39</v>
      </c>
      <c r="C12" s="90">
        <v>1</v>
      </c>
      <c r="D12" s="91">
        <v>130</v>
      </c>
      <c r="E12" s="91">
        <v>105.98</v>
      </c>
      <c r="F12" s="92">
        <v>19500</v>
      </c>
      <c r="G12" s="92">
        <v>5299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25</v>
      </c>
      <c r="B13" s="95" t="s">
        <v>40</v>
      </c>
      <c r="C13" s="90">
        <v>12</v>
      </c>
      <c r="D13" s="91">
        <v>130</v>
      </c>
      <c r="E13" s="91">
        <v>105.98</v>
      </c>
      <c r="F13" s="92">
        <v>2600</v>
      </c>
      <c r="G13" s="92">
        <v>1590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20</v>
      </c>
      <c r="P13" s="90">
        <v>15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14</v>
      </c>
      <c r="D14" s="91">
        <v>130</v>
      </c>
      <c r="E14" s="91">
        <v>105.98</v>
      </c>
      <c r="F14" s="92">
        <v>18200</v>
      </c>
      <c r="G14" s="92">
        <v>11658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140</v>
      </c>
      <c r="P14" s="90">
        <v>110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 s="12" customFormat="1">
      <c r="A15" s="70"/>
      <c r="B15" s="19"/>
      <c r="C15" s="20"/>
      <c r="D15" s="21"/>
      <c r="E15" s="21"/>
      <c r="F15" s="4"/>
      <c r="G15" s="4"/>
      <c r="H15" s="4" t="str">
        <f>SUM(H3:H14)</f>
        <v>0</v>
      </c>
      <c r="I15" s="4" t="str">
        <f>SUM(I3:I14)</f>
        <v>0</v>
      </c>
      <c r="J15" s="4" t="str">
        <f>H15-I15</f>
        <v>0</v>
      </c>
      <c r="K15" s="22" t="str">
        <f>J15/H15</f>
        <v>0</v>
      </c>
      <c r="L15" s="4" t="str">
        <f>SUM(L3:L14)</f>
        <v>0</v>
      </c>
      <c r="M15" s="4" t="str">
        <f>SUM(M3:M14)</f>
        <v>0</v>
      </c>
      <c r="N15" s="4" t="str">
        <f>SUM(N3:N14)</f>
        <v>0</v>
      </c>
      <c r="O15" s="5"/>
      <c r="P15" s="5"/>
      <c r="Q15" s="5" t="str">
        <f>SUM(Q3:Q14)</f>
        <v>0</v>
      </c>
      <c r="R15" s="5" t="str">
        <f>SUM(R3:R14)</f>
        <v>0</v>
      </c>
      <c r="S15" s="5" t="str">
        <f>Q15-R15</f>
        <v>0</v>
      </c>
      <c r="T15" s="22" t="str">
        <f>S15/Q15</f>
        <v>0</v>
      </c>
      <c r="U15" s="5" t="str">
        <f>SUM(U3:U14)</f>
        <v>0</v>
      </c>
      <c r="V15" s="5" t="str">
        <f>SUM(V3:V14)</f>
        <v>0</v>
      </c>
      <c r="W15" s="73" t="str">
        <f>SUM(W3:W14)</f>
        <v>0</v>
      </c>
      <c r="X15" s="23"/>
      <c r="Y15" s="23"/>
    </row>
    <row r="16" spans="1:26" customHeight="1" ht="24" s="32" customFormat="1">
      <c r="A16" s="24"/>
      <c r="B16" s="25" t="s">
        <v>43</v>
      </c>
      <c r="C16" s="26">
        <v>0.04712</v>
      </c>
      <c r="D16" s="27"/>
      <c r="E16" s="27"/>
      <c r="F16" s="28"/>
      <c r="G16" s="28"/>
      <c r="H16" s="28" t="str">
        <f>C16*(H15-N15)</f>
        <v>0</v>
      </c>
      <c r="I16" s="28"/>
      <c r="J16" s="28"/>
      <c r="K16" s="29"/>
      <c r="L16" s="28"/>
      <c r="M16" s="28"/>
      <c r="N16" s="28"/>
      <c r="O16" s="30"/>
      <c r="P16" s="30"/>
      <c r="Q16" s="30" t="str">
        <f>C16*(Q15-W15)</f>
        <v>0</v>
      </c>
      <c r="R16" s="30"/>
      <c r="S16" s="30"/>
      <c r="T16" s="29"/>
      <c r="U16" s="30"/>
      <c r="V16" s="30"/>
      <c r="W16" s="74"/>
      <c r="X16" s="31"/>
      <c r="Y16" s="31"/>
    </row>
    <row r="17" spans="1:26" customHeight="1" ht="24">
      <c r="A17" s="33" t="s">
        <v>44</v>
      </c>
      <c r="B17" s="33" t="s">
        <v>45</v>
      </c>
      <c r="C17" s="15">
        <v>0.1</v>
      </c>
      <c r="D17" s="13"/>
      <c r="E17" s="13"/>
      <c r="F17" s="14"/>
      <c r="G17" s="14"/>
      <c r="H17" s="14" t="str">
        <f>C17*H15</f>
        <v>0</v>
      </c>
      <c r="I17" s="14"/>
      <c r="J17" s="14"/>
      <c r="K17" s="15"/>
      <c r="L17" s="14"/>
      <c r="M17" s="4" t="str">
        <f>H17</f>
        <v>0</v>
      </c>
      <c r="N17" s="4"/>
      <c r="O17" s="16"/>
      <c r="P17" s="16"/>
      <c r="Q17" s="16" t="str">
        <f>C17*Q15</f>
        <v>0</v>
      </c>
      <c r="R17" s="16"/>
      <c r="S17" s="16"/>
      <c r="T17" s="15"/>
      <c r="U17" s="16"/>
      <c r="V17" s="16" t="str">
        <f>Q17</f>
        <v>0</v>
      </c>
      <c r="W17" s="72"/>
      <c r="X17" s="17"/>
      <c r="Y17" s="17"/>
    </row>
    <row r="18" spans="1:26" customHeight="1" ht="24" s="12" customFormat="1">
      <c r="A18" s="34"/>
      <c r="B18" s="34" t="s">
        <v>46</v>
      </c>
      <c r="C18" s="35"/>
      <c r="D18" s="36"/>
      <c r="E18" s="36"/>
      <c r="F18" s="37"/>
      <c r="G18" s="37"/>
      <c r="H18" s="37" t="str">
        <f>SUM(H15:H17)</f>
        <v>0</v>
      </c>
      <c r="I18" s="37"/>
      <c r="J18" s="37"/>
      <c r="K18" s="38"/>
      <c r="L18" s="39" t="str">
        <f>L15</f>
        <v>0</v>
      </c>
      <c r="M18" s="39" t="str">
        <f>SUM(M15:M17)</f>
        <v>0</v>
      </c>
      <c r="N18" s="39"/>
      <c r="O18" s="40"/>
      <c r="P18" s="40"/>
      <c r="Q18" s="40" t="str">
        <f>SUM(Q15:Q17)</f>
        <v>0</v>
      </c>
      <c r="R18" s="40"/>
      <c r="S18" s="40"/>
      <c r="T18" s="38"/>
      <c r="U18" s="41" t="str">
        <f>U15</f>
        <v>0</v>
      </c>
      <c r="V18" s="41" t="str">
        <f>SUM(V15:V17)</f>
        <v>0</v>
      </c>
      <c r="W18" s="73"/>
      <c r="X18" s="42"/>
      <c r="Y18" s="42"/>
    </row>
    <row r="19" spans="1:26" customHeight="1" ht="24" s="54" customFormat="1">
      <c r="A19" s="43"/>
      <c r="B19" s="44" t="s">
        <v>47</v>
      </c>
      <c r="C19" s="45">
        <v>0</v>
      </c>
      <c r="D19" s="46"/>
      <c r="E19" s="46"/>
      <c r="F19" s="47"/>
      <c r="G19" s="47"/>
      <c r="H19" s="2" t="str">
        <f>C19*H18</f>
        <v>0</v>
      </c>
      <c r="I19" s="48"/>
      <c r="J19" s="48"/>
      <c r="K19" s="49"/>
      <c r="L19" s="78" t="str">
        <f>H19*X19</f>
        <v>0</v>
      </c>
      <c r="M19" s="78" t="str">
        <f>H19*Y19</f>
        <v>0</v>
      </c>
      <c r="N19" s="2"/>
      <c r="O19" s="50"/>
      <c r="P19" s="50"/>
      <c r="Q19" s="51" t="str">
        <f>C19*Q18</f>
        <v>0</v>
      </c>
      <c r="R19" s="52"/>
      <c r="S19" s="52"/>
      <c r="T19" s="53"/>
      <c r="U19" s="3" t="str">
        <f>Q19*X19</f>
        <v>0</v>
      </c>
      <c r="V19" s="3" t="str">
        <f>Q19*Y19</f>
        <v>0</v>
      </c>
      <c r="W19" s="75"/>
      <c r="X19" s="77">
        <v>0.2</v>
      </c>
      <c r="Y19" s="77">
        <v>0.8</v>
      </c>
    </row>
    <row r="20" spans="1:26" customHeight="1" ht="24" s="32" customFormat="1">
      <c r="A20" s="55"/>
      <c r="B20" s="1" t="s">
        <v>48</v>
      </c>
      <c r="C20" s="56">
        <v>0</v>
      </c>
      <c r="D20" s="57" t="s">
        <v>49</v>
      </c>
      <c r="E20" s="57">
        <v>100</v>
      </c>
      <c r="F20" s="48"/>
      <c r="G20" s="48"/>
      <c r="H20" s="58" t="str">
        <f>C20</f>
        <v>0</v>
      </c>
      <c r="I20" s="47"/>
      <c r="J20" s="47"/>
      <c r="K20" s="45"/>
      <c r="L20" s="78" t="str">
        <f>H20*X19</f>
        <v>0</v>
      </c>
      <c r="M20" s="78" t="str">
        <f>H20*Y19</f>
        <v>0</v>
      </c>
      <c r="N20" s="2"/>
      <c r="O20" s="59"/>
      <c r="P20" s="59"/>
      <c r="Q20" s="79" t="str">
        <f>IF(E20&gt;0, H20/E20, 0)</f>
        <v>0</v>
      </c>
      <c r="R20" s="50"/>
      <c r="S20" s="50"/>
      <c r="T20" s="31"/>
      <c r="U20" s="3" t="str">
        <f>Q20*X19</f>
        <v>0</v>
      </c>
      <c r="V20" s="3" t="str">
        <f>Q20*Y19</f>
        <v>0</v>
      </c>
      <c r="W20" s="74"/>
      <c r="X20" s="31"/>
      <c r="Y20" s="31"/>
    </row>
    <row r="21" spans="1:26" customHeight="1" ht="24">
      <c r="A21" s="60"/>
      <c r="B2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1" s="61"/>
      <c r="D21" s="62"/>
      <c r="E21" s="62"/>
      <c r="F21" s="63"/>
      <c r="G21" s="63"/>
      <c r="H21" s="63" t="str">
        <f>SUM(H15:H17)-SUM(H19:H20)</f>
        <v>0</v>
      </c>
      <c r="I21" s="63" t="str">
        <f>I15</f>
        <v>0</v>
      </c>
      <c r="J21" s="63" t="str">
        <f>H21-I21</f>
        <v>0</v>
      </c>
      <c r="K21" s="64" t="str">
        <f>J21/H21</f>
        <v>0</v>
      </c>
      <c r="L21" s="63" t="str">
        <f>SUM(L17:L18)-SUM(L19:L20)</f>
        <v>0</v>
      </c>
      <c r="M21" s="63" t="str">
        <f>SUM(M15:M17)-SUM(M19:M20)</f>
        <v>0</v>
      </c>
      <c r="N21" s="63"/>
      <c r="O21" s="65"/>
      <c r="P21" s="65"/>
      <c r="Q21" s="65" t="str">
        <f>SUM(Q15:Q17)-SUM(Q19:Q20)</f>
        <v>0</v>
      </c>
      <c r="R21" s="65" t="str">
        <f>R15</f>
        <v>0</v>
      </c>
      <c r="S21" s="65" t="str">
        <f>Q21-R21</f>
        <v>0</v>
      </c>
      <c r="T21" s="17" t="str">
        <f>S21/Q21</f>
        <v>0</v>
      </c>
      <c r="U21" s="65" t="str">
        <f>SUM($U17:$U18)-SUM($U19:$U20)</f>
        <v>0</v>
      </c>
      <c r="V21" s="65" t="str">
        <f>SUM(V15:V17)-SUM(V19:V20)</f>
        <v>0</v>
      </c>
      <c r="W21" s="72"/>
      <c r="X21" s="17"/>
      <c r="Y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