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<sst xmlns="http://schemas.openxmlformats.org/spreadsheetml/2006/main" uniqueCount="44">
  <si>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</si>
  <si>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</si>
  <si>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</si>
  <si>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</si>
  <si>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</si>
  <si>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</si>
  <si>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</si>
  <si>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</si>
  <si>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</si>
  <si>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</si>
  <si>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</si>
  <si>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</si>
  <si>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</si>
  <si>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</si>
  <si>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</si>
  <si>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</si>
  <si>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</si>
  <si>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</si>
  <si>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</si>
  <si>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</si>
  <si>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</si>
  <si>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</si>
  <si>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</si>
  <si>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</si>
  <si>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
☆ご紹介特別割引：188,850円→94,250円☆</t>
  </si>
  <si>
    <t>新郎新婦様用ノンアルコールシャンパン</t>
  </si>
  <si>
    <t>ご列席者様用ノンアルコールシャンパン</t>
  </si>
  <si>
    <t>①ケーキカット用ケーキ（6inch) ☆プレゼント☆</t>
  </si>
  <si>
    <t>UIプロダクション</t>
  </si>
  <si>
    <t xml:space="preserve">ゴールドシネマチック/一眼レフ撮影（お支度→会場到着→挙式/2カメ→お庭→6組までのインタビュー/曲選択可/ダイジェスト編集版＋未編集セレモニー/インターネット掲載パスワード付）USBの納品（ワイキキ周辺/撮影1時間以内）	</t>
  </si>
  <si>
    <t>つきっきりコーディネーター</t>
  </si>
  <si>
    <t>ホテル出発→教会→ホテル</t>
  </si>
  <si>
    <t>Real Weddings オリジナル</t>
  </si>
  <si>
    <t>ブーケ＆ブートニア　☆プレゼント☆ ※バラ（ホワイト）
・シャクヤク（ホワイト）・ストック（ホワイト）・レースフラワー（ホワイト）・ミ二バラ（ホワイト）・グリーン</t>
  </si>
  <si>
    <t>フラワーシャワー(10名様分)</t>
  </si>
  <si>
    <t>グリーン&amp;ホワイトオーキッドシングルレイ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</si>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</sst>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43569.18672453704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110.48</v>
      </c>
      <c r="F3" s="92">
        <v>94250</v>
      </c>
      <c r="G3" s="92">
        <v>135408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725</v>
      </c>
      <c r="P3" s="90">
        <v>1225.63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23</v>
      </c>
      <c r="B4" s="95" t="s">
        <v>25</v>
      </c>
      <c r="C4" s="90">
        <v>1</v>
      </c>
      <c r="D4" s="91">
        <v>130</v>
      </c>
      <c r="E4" s="91">
        <v>110.48</v>
      </c>
      <c r="F4" s="92">
        <v>5200</v>
      </c>
      <c r="G4" s="92">
        <v>3314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</v>
      </c>
      <c r="P4" s="90">
        <v>30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23</v>
      </c>
      <c r="B5" s="95" t="s">
        <v>26</v>
      </c>
      <c r="C5" s="90">
        <v>9</v>
      </c>
      <c r="D5" s="91">
        <v>130</v>
      </c>
      <c r="E5" s="91">
        <v>110.48</v>
      </c>
      <c r="F5" s="92">
        <v>1300</v>
      </c>
      <c r="G5" s="92">
        <v>884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10</v>
      </c>
      <c r="P5" s="90">
        <v>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23</v>
      </c>
      <c r="B6" s="95" t="s">
        <v>27</v>
      </c>
      <c r="C6" s="90">
        <v>1</v>
      </c>
      <c r="D6" s="91">
        <v>130</v>
      </c>
      <c r="E6" s="91">
        <v>110.48</v>
      </c>
      <c r="F6" s="92">
        <v>0</v>
      </c>
      <c r="G6" s="92">
        <v>17566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0</v>
      </c>
      <c r="P6" s="90">
        <v>159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28</v>
      </c>
      <c r="B7" s="95" t="s">
        <v>29</v>
      </c>
      <c r="C7" s="90">
        <v>1</v>
      </c>
      <c r="D7" s="91">
        <v>130</v>
      </c>
      <c r="E7" s="91">
        <v>110.48</v>
      </c>
      <c r="F7" s="92">
        <v>273000</v>
      </c>
      <c r="G7" s="92">
        <v>174006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2100</v>
      </c>
      <c r="P7" s="90">
        <v>1575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30</v>
      </c>
      <c r="B8" s="95" t="s">
        <v>31</v>
      </c>
      <c r="C8" s="90">
        <v>1</v>
      </c>
      <c r="D8" s="91">
        <v>130</v>
      </c>
      <c r="E8" s="91">
        <v>110.48</v>
      </c>
      <c r="F8" s="92">
        <v>45500</v>
      </c>
      <c r="G8" s="92">
        <v>22096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200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110.48</v>
      </c>
      <c r="F9" s="92">
        <v>0</v>
      </c>
      <c r="G9" s="92">
        <v>33144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0</v>
      </c>
      <c r="P9" s="90">
        <v>300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32</v>
      </c>
      <c r="B10" s="95" t="s">
        <v>34</v>
      </c>
      <c r="C10" s="90">
        <v>1</v>
      </c>
      <c r="D10" s="91">
        <v>130</v>
      </c>
      <c r="E10" s="91">
        <v>110.48</v>
      </c>
      <c r="F10" s="92">
        <v>19500</v>
      </c>
      <c r="G10" s="92">
        <v>3314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150</v>
      </c>
      <c r="P10" s="90">
        <v>30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32</v>
      </c>
      <c r="B11" s="95" t="s">
        <v>35</v>
      </c>
      <c r="C11" s="90">
        <v>4</v>
      </c>
      <c r="D11" s="91">
        <v>130</v>
      </c>
      <c r="E11" s="91">
        <v>110.48</v>
      </c>
      <c r="F11" s="92">
        <v>3250</v>
      </c>
      <c r="G11" s="92">
        <v>2210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25</v>
      </c>
      <c r="P11" s="90">
        <v>20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 s="12" customFormat="1">
      <c r="A12" s="70"/>
      <c r="B12" s="19"/>
      <c r="C12" s="20"/>
      <c r="D12" s="21"/>
      <c r="E12" s="21"/>
      <c r="F12" s="4"/>
      <c r="G12" s="4"/>
      <c r="H12" s="4" t="str">
        <f>SUM(H3:H11)</f>
        <v>0</v>
      </c>
      <c r="I12" s="4" t="str">
        <f>SUM(I3:I11)</f>
        <v>0</v>
      </c>
      <c r="J12" s="4" t="str">
        <f>H12-I12</f>
        <v>0</v>
      </c>
      <c r="K12" s="22" t="str">
        <f>J12/H12</f>
        <v>0</v>
      </c>
      <c r="L12" s="4" t="str">
        <f>SUM(L3:L11)</f>
        <v>0</v>
      </c>
      <c r="M12" s="4" t="str">
        <f>SUM(M3:M11)</f>
        <v>0</v>
      </c>
      <c r="N12" s="4" t="str">
        <f>SUM(N3:N11)</f>
        <v>0</v>
      </c>
      <c r="O12" s="5"/>
      <c r="P12" s="5"/>
      <c r="Q12" s="5" t="str">
        <f>SUM(Q3:Q11)</f>
        <v>0</v>
      </c>
      <c r="R12" s="5" t="str">
        <f>SUM(R3:R11)</f>
        <v>0</v>
      </c>
      <c r="S12" s="5" t="str">
        <f>Q12-R12</f>
        <v>0</v>
      </c>
      <c r="T12" s="22" t="str">
        <f>S12/Q12</f>
        <v>0</v>
      </c>
      <c r="U12" s="5" t="str">
        <f>SUM(U3:U11)</f>
        <v>0</v>
      </c>
      <c r="V12" s="5" t="str">
        <f>SUM(V3:V11)</f>
        <v>0</v>
      </c>
      <c r="W12" s="73" t="str">
        <f>SUM(W3:W11)</f>
        <v>0</v>
      </c>
      <c r="X12" s="23"/>
      <c r="Y12" s="23"/>
    </row>
    <row r="13" spans="1:26" customHeight="1" ht="24" s="32" customFormat="1">
      <c r="A13" s="24"/>
      <c r="B13" s="25" t="s">
        <v>36</v>
      </c>
      <c r="C13" s="26">
        <v>0.04712</v>
      </c>
      <c r="D13" s="27"/>
      <c r="E13" s="27"/>
      <c r="F13" s="28"/>
      <c r="G13" s="28"/>
      <c r="H13" s="28" t="str">
        <f>C13*(H12-N12)</f>
        <v>0</v>
      </c>
      <c r="I13" s="28"/>
      <c r="J13" s="28"/>
      <c r="K13" s="29"/>
      <c r="L13" s="28"/>
      <c r="M13" s="28"/>
      <c r="N13" s="28"/>
      <c r="O13" s="30"/>
      <c r="P13" s="30"/>
      <c r="Q13" s="30" t="str">
        <f>C13*(Q12-W12)</f>
        <v>0</v>
      </c>
      <c r="R13" s="30"/>
      <c r="S13" s="30"/>
      <c r="T13" s="29"/>
      <c r="U13" s="30"/>
      <c r="V13" s="30"/>
      <c r="W13" s="74"/>
      <c r="X13" s="31"/>
      <c r="Y13" s="31"/>
    </row>
    <row r="14" spans="1:26" customHeight="1" ht="24">
      <c r="A14" s="33" t="s">
        <v>37</v>
      </c>
      <c r="B14" s="33" t="s">
        <v>38</v>
      </c>
      <c r="C14" s="15">
        <v>0.1</v>
      </c>
      <c r="D14" s="13"/>
      <c r="E14" s="13"/>
      <c r="F14" s="14"/>
      <c r="G14" s="14"/>
      <c r="H14" s="14" t="str">
        <f>C14*H12</f>
        <v>0</v>
      </c>
      <c r="I14" s="14"/>
      <c r="J14" s="14"/>
      <c r="K14" s="15"/>
      <c r="L14" s="14"/>
      <c r="M14" s="4" t="str">
        <f>H14</f>
        <v>0</v>
      </c>
      <c r="N14" s="4"/>
      <c r="O14" s="16"/>
      <c r="P14" s="16"/>
      <c r="Q14" s="16" t="str">
        <f>C14*Q12</f>
        <v>0</v>
      </c>
      <c r="R14" s="16"/>
      <c r="S14" s="16"/>
      <c r="T14" s="15"/>
      <c r="U14" s="16"/>
      <c r="V14" s="16" t="str">
        <f>Q14</f>
        <v>0</v>
      </c>
      <c r="W14" s="72"/>
      <c r="X14" s="17"/>
      <c r="Y14" s="17"/>
    </row>
    <row r="15" spans="1:26" customHeight="1" ht="24" s="12" customFormat="1">
      <c r="A15" s="34"/>
      <c r="B15" s="34" t="s">
        <v>39</v>
      </c>
      <c r="C15" s="35"/>
      <c r="D15" s="36"/>
      <c r="E15" s="36"/>
      <c r="F15" s="37"/>
      <c r="G15" s="37"/>
      <c r="H15" s="37" t="str">
        <f>SUM(H12:H14)</f>
        <v>0</v>
      </c>
      <c r="I15" s="37"/>
      <c r="J15" s="37"/>
      <c r="K15" s="38"/>
      <c r="L15" s="39" t="str">
        <f>L12</f>
        <v>0</v>
      </c>
      <c r="M15" s="39" t="str">
        <f>SUM(M12:M14)</f>
        <v>0</v>
      </c>
      <c r="N15" s="39"/>
      <c r="O15" s="40"/>
      <c r="P15" s="40"/>
      <c r="Q15" s="40" t="str">
        <f>SUM(Q12:Q14)</f>
        <v>0</v>
      </c>
      <c r="R15" s="40"/>
      <c r="S15" s="40"/>
      <c r="T15" s="38"/>
      <c r="U15" s="41" t="str">
        <f>U12</f>
        <v>0</v>
      </c>
      <c r="V15" s="41" t="str">
        <f>SUM(V12:V14)</f>
        <v>0</v>
      </c>
      <c r="W15" s="73"/>
      <c r="X15" s="42"/>
      <c r="Y15" s="42"/>
    </row>
    <row r="16" spans="1:26" customHeight="1" ht="24" s="54" customFormat="1">
      <c r="A16" s="43"/>
      <c r="B16" s="44" t="s">
        <v>40</v>
      </c>
      <c r="C16" s="45">
        <v>0</v>
      </c>
      <c r="D16" s="46"/>
      <c r="E16" s="46"/>
      <c r="F16" s="47"/>
      <c r="G16" s="47"/>
      <c r="H16" s="2" t="str">
        <f>C16*H15</f>
        <v>0</v>
      </c>
      <c r="I16" s="48"/>
      <c r="J16" s="48"/>
      <c r="K16" s="49"/>
      <c r="L16" s="78" t="str">
        <f>H16*X16</f>
        <v>0</v>
      </c>
      <c r="M16" s="78" t="str">
        <f>H16*Y16</f>
        <v>0</v>
      </c>
      <c r="N16" s="2"/>
      <c r="O16" s="50"/>
      <c r="P16" s="50"/>
      <c r="Q16" s="51" t="str">
        <f>C16*Q15</f>
        <v>0</v>
      </c>
      <c r="R16" s="52"/>
      <c r="S16" s="52"/>
      <c r="T16" s="53"/>
      <c r="U16" s="3" t="str">
        <f>Q16*X16</f>
        <v>0</v>
      </c>
      <c r="V16" s="3" t="str">
        <f>Q16*Y16</f>
        <v>0</v>
      </c>
      <c r="W16" s="75"/>
      <c r="X16" s="77">
        <v>0.2</v>
      </c>
      <c r="Y16" s="77">
        <v>0.8</v>
      </c>
    </row>
    <row r="17" spans="1:26" customHeight="1" ht="24" s="32" customFormat="1">
      <c r="A17" s="55"/>
      <c r="B17" s="1" t="s">
        <v>41</v>
      </c>
      <c r="C17" s="56">
        <v>0</v>
      </c>
      <c r="D17" s="57" t="s">
        <v>42</v>
      </c>
      <c r="E17" s="57">
        <v>100</v>
      </c>
      <c r="F17" s="48"/>
      <c r="G17" s="48"/>
      <c r="H17" s="58" t="str">
        <f>C17</f>
        <v>0</v>
      </c>
      <c r="I17" s="47"/>
      <c r="J17" s="47"/>
      <c r="K17" s="45"/>
      <c r="L17" s="78" t="str">
        <f>H17*X16</f>
        <v>0</v>
      </c>
      <c r="M17" s="78" t="str">
        <f>H17*Y16</f>
        <v>0</v>
      </c>
      <c r="N17" s="2"/>
      <c r="O17" s="59"/>
      <c r="P17" s="59"/>
      <c r="Q17" s="79" t="str">
        <f>IF(E17&gt;0, H17/E17, 0)</f>
        <v>0</v>
      </c>
      <c r="R17" s="50"/>
      <c r="S17" s="50"/>
      <c r="T17" s="31"/>
      <c r="U17" s="3" t="str">
        <f>Q17*X16</f>
        <v>0</v>
      </c>
      <c r="V17" s="3" t="str">
        <f>Q17*Y16</f>
        <v>0</v>
      </c>
      <c r="W17" s="74"/>
      <c r="X17" s="31"/>
      <c r="Y17" s="31"/>
    </row>
    <row r="18" spans="1:26" customHeight="1" ht="24">
      <c r="A18" s="60"/>
      <c r="B1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8" s="61"/>
      <c r="D18" s="62"/>
      <c r="E18" s="62"/>
      <c r="F18" s="63"/>
      <c r="G18" s="63"/>
      <c r="H18" s="63" t="str">
        <f>SUM(H12:H14)-SUM(H16:H17)</f>
        <v>0</v>
      </c>
      <c r="I18" s="63" t="str">
        <f>I12</f>
        <v>0</v>
      </c>
      <c r="J18" s="63" t="str">
        <f>H18-I18</f>
        <v>0</v>
      </c>
      <c r="K18" s="64" t="str">
        <f>J18/H18</f>
        <v>0</v>
      </c>
      <c r="L18" s="63" t="str">
        <f>SUM(L14:L15)-SUM(L16:L17)</f>
        <v>0</v>
      </c>
      <c r="M18" s="63" t="str">
        <f>SUM(M12:M14)-SUM(M16:M17)</f>
        <v>0</v>
      </c>
      <c r="N18" s="63"/>
      <c r="O18" s="65"/>
      <c r="P18" s="65"/>
      <c r="Q18" s="65" t="str">
        <f>SUM(Q12:Q14)-SUM(Q16:Q17)</f>
        <v>0</v>
      </c>
      <c r="R18" s="65" t="str">
        <f>R12</f>
        <v>0</v>
      </c>
      <c r="S18" s="65" t="str">
        <f>Q18-R18</f>
        <v>0</v>
      </c>
      <c r="T18" s="17" t="str">
        <f>S18/Q18</f>
        <v>0</v>
      </c>
      <c r="U18" s="65" t="str">
        <f>SUM($U14:$U15)-SUM($U16:$U17)</f>
        <v>0</v>
      </c>
      <c r="V18" s="65" t="str">
        <f>SUM(V12:V14)-SUM(V16:V17)</f>
        <v>0</v>
      </c>
      <c r="W18" s="72"/>
      <c r="X18" s="17"/>
      <c r="Y1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