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<sst xmlns="http://schemas.openxmlformats.org/spreadsheetml/2006/main" uniqueCount="50">
  <si>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</si>
  <si>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</si>
  <si>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</si>
  <si>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</si>
  <si>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</si>
  <si>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</si>
  <si>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</si>
  <si>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</si>
  <si>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</si>
  <si>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</si>
  <si>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</si>
  <si>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</si>
  <si>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</si>
  <si>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</si>
  <si>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</si>
  <si>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</si>
  <si>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</si>
  <si>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</si>
  <si>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</si>
  <si>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</si>
  <si>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</si>
  <si>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</si>
  <si>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</si>
  <si>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セントクレメンツ教会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</si>
  <si>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</si>
  <si>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Other</t>
  </si>
  <si>
    <t>ケーキカット用ウェディングケーキ（6"＋8"の２段)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</si>
  <si>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</si>
  <si>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</si>
  <si>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</si>
  <si>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</si>
  <si>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フォトツアー1ヶ所(30カット)/ワイキキ周辺</t>
  </si>
  <si>
    <t>つきっきりコーディネーター</t>
  </si>
  <si>
    <t>ホテル出発→挙式→フォトツアー1カ所</t>
  </si>
  <si>
    <t>カップル用リムジン</t>
  </si>
  <si>
    <t>フォトツアー1ヶ所（ワイキキ周辺）</t>
  </si>
  <si>
    <t>Real Weddings オリジナル</t>
  </si>
  <si>
    <t>ブーケ＆ブートニア　☆ご成約特典☆</t>
  </si>
  <si>
    <t>リーガルウエディング</t>
  </si>
  <si>
    <t>保険局での手続きお手伝い／挙式当日の牧師への手続き料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</si>
  <si>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</si>
  <si>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DOOR35万円分⑥Bridal House TUTU30万円分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</si>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</sst>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9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44347.32304398148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179400</v>
      </c>
      <c r="G3" s="92">
        <v>132240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1380</v>
      </c>
      <c r="P3" s="90">
        <v>1102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39650</v>
      </c>
      <c r="G4" s="92">
        <v>32670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305</v>
      </c>
      <c r="P4" s="90">
        <v>272.25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39000</v>
      </c>
      <c r="G5" s="92">
        <v>20105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300</v>
      </c>
      <c r="P5" s="90">
        <v>167.54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120</v>
      </c>
      <c r="F6" s="92">
        <v>58500</v>
      </c>
      <c r="G6" s="92">
        <v>37697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314.14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31</v>
      </c>
      <c r="C7" s="90">
        <v>1</v>
      </c>
      <c r="D7" s="91">
        <v>130</v>
      </c>
      <c r="E7" s="91">
        <v>120</v>
      </c>
      <c r="F7" s="92">
        <v>39000</v>
      </c>
      <c r="G7" s="92">
        <v>25130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300</v>
      </c>
      <c r="P7" s="90">
        <v>209.42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45500</v>
      </c>
      <c r="G8" s="92">
        <v>21600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180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0</v>
      </c>
      <c r="G10" s="92">
        <v>38400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120</v>
      </c>
      <c r="F11" s="92">
        <v>13000</v>
      </c>
      <c r="G11" s="92">
        <v>9000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100</v>
      </c>
      <c r="P11" s="90">
        <v>75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120</v>
      </c>
      <c r="F12" s="92">
        <v>100000</v>
      </c>
      <c r="G12" s="92">
        <v>88000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769.230769</v>
      </c>
      <c r="P12" s="90">
        <v>733.333333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</v>
      </c>
      <c r="Y12" s="93">
        <v>1</v>
      </c>
    </row>
    <row r="13" spans="1:26" customHeight="1" ht="24" s="12" customFormat="1">
      <c r="A13" s="70"/>
      <c r="B13" s="19"/>
      <c r="C13" s="20"/>
      <c r="D13" s="21"/>
      <c r="E13" s="21"/>
      <c r="F13" s="4"/>
      <c r="G13" s="4"/>
      <c r="H13" s="4" t="str">
        <f>SUM(H3:H12)</f>
        <v>0</v>
      </c>
      <c r="I13" s="4" t="str">
        <f>SUM(I3:I12)</f>
        <v>0</v>
      </c>
      <c r="J13" s="4" t="str">
        <f>H13-I13</f>
        <v>0</v>
      </c>
      <c r="K13" s="22" t="str">
        <f>J13/H13</f>
        <v>0</v>
      </c>
      <c r="L13" s="4" t="str">
        <f>SUM(L3:L12)</f>
        <v>0</v>
      </c>
      <c r="M13" s="4" t="str">
        <f>SUM(M3:M12)</f>
        <v>0</v>
      </c>
      <c r="N13" s="4" t="str">
        <f>SUM(N3:N12)</f>
        <v>0</v>
      </c>
      <c r="O13" s="5"/>
      <c r="P13" s="5"/>
      <c r="Q13" s="5" t="str">
        <f>SUM(Q3:Q12)</f>
        <v>0</v>
      </c>
      <c r="R13" s="5" t="str">
        <f>SUM(R3:R12)</f>
        <v>0</v>
      </c>
      <c r="S13" s="5" t="str">
        <f>Q13-R13</f>
        <v>0</v>
      </c>
      <c r="T13" s="22" t="str">
        <f>S13/Q13</f>
        <v>0</v>
      </c>
      <c r="U13" s="5" t="str">
        <f>SUM(U3:U12)</f>
        <v>0</v>
      </c>
      <c r="V13" s="5" t="str">
        <f>SUM(V3:V12)</f>
        <v>0</v>
      </c>
      <c r="W13" s="73" t="str">
        <f>SUM(W3:W12)</f>
        <v>0</v>
      </c>
      <c r="X13" s="23"/>
      <c r="Y13" s="23"/>
    </row>
    <row r="14" spans="1:26" customHeight="1" ht="24" s="32" customFormat="1">
      <c r="A14" s="24"/>
      <c r="B14" s="25" t="s">
        <v>42</v>
      </c>
      <c r="C14" s="26">
        <v>0.04712</v>
      </c>
      <c r="D14" s="27"/>
      <c r="E14" s="27"/>
      <c r="F14" s="28"/>
      <c r="G14" s="28"/>
      <c r="H14" s="28" t="str">
        <f>C14*(H13-N13)</f>
        <v>0</v>
      </c>
      <c r="I14" s="28"/>
      <c r="J14" s="28"/>
      <c r="K14" s="29"/>
      <c r="L14" s="28"/>
      <c r="M14" s="28"/>
      <c r="N14" s="28"/>
      <c r="O14" s="30"/>
      <c r="P14" s="30"/>
      <c r="Q14" s="30" t="str">
        <f>C14*(Q13-W13)</f>
        <v>0</v>
      </c>
      <c r="R14" s="30"/>
      <c r="S14" s="30"/>
      <c r="T14" s="29"/>
      <c r="U14" s="30"/>
      <c r="V14" s="30"/>
      <c r="W14" s="74"/>
      <c r="X14" s="31"/>
      <c r="Y14" s="31"/>
    </row>
    <row r="15" spans="1:26" customHeight="1" ht="24">
      <c r="A15" s="33" t="s">
        <v>43</v>
      </c>
      <c r="B15" s="33" t="s">
        <v>44</v>
      </c>
      <c r="C15" s="15">
        <v>0.1</v>
      </c>
      <c r="D15" s="13"/>
      <c r="E15" s="13"/>
      <c r="F15" s="14"/>
      <c r="G15" s="14"/>
      <c r="H15" s="14" t="str">
        <f>C15*H13</f>
        <v>0</v>
      </c>
      <c r="I15" s="14"/>
      <c r="J15" s="14"/>
      <c r="K15" s="15"/>
      <c r="L15" s="14"/>
      <c r="M15" s="4" t="str">
        <f>H15</f>
        <v>0</v>
      </c>
      <c r="N15" s="4"/>
      <c r="O15" s="16"/>
      <c r="P15" s="16"/>
      <c r="Q15" s="16" t="str">
        <f>C15*Q13</f>
        <v>0</v>
      </c>
      <c r="R15" s="16"/>
      <c r="S15" s="16"/>
      <c r="T15" s="15"/>
      <c r="U15" s="16"/>
      <c r="V15" s="16" t="str">
        <f>Q15</f>
        <v>0</v>
      </c>
      <c r="W15" s="72"/>
      <c r="X15" s="17"/>
      <c r="Y15" s="17"/>
    </row>
    <row r="16" spans="1:26" customHeight="1" ht="24" s="12" customFormat="1">
      <c r="A16" s="34"/>
      <c r="B16" s="34" t="s">
        <v>45</v>
      </c>
      <c r="C16" s="35"/>
      <c r="D16" s="36"/>
      <c r="E16" s="36"/>
      <c r="F16" s="37"/>
      <c r="G16" s="37"/>
      <c r="H16" s="37" t="str">
        <f>SUM(H13:H15)</f>
        <v>0</v>
      </c>
      <c r="I16" s="37"/>
      <c r="J16" s="37"/>
      <c r="K16" s="38"/>
      <c r="L16" s="39" t="str">
        <f>L13</f>
        <v>0</v>
      </c>
      <c r="M16" s="39" t="str">
        <f>SUM(M13:M15)</f>
        <v>0</v>
      </c>
      <c r="N16" s="39"/>
      <c r="O16" s="40"/>
      <c r="P16" s="40"/>
      <c r="Q16" s="40" t="str">
        <f>SUM(Q13:Q15)</f>
        <v>0</v>
      </c>
      <c r="R16" s="40"/>
      <c r="S16" s="40"/>
      <c r="T16" s="38"/>
      <c r="U16" s="41" t="str">
        <f>U13</f>
        <v>0</v>
      </c>
      <c r="V16" s="41" t="str">
        <f>SUM(V13:V15)</f>
        <v>0</v>
      </c>
      <c r="W16" s="73"/>
      <c r="X16" s="42"/>
      <c r="Y16" s="42"/>
    </row>
    <row r="17" spans="1:26" customHeight="1" ht="24" s="54" customFormat="1">
      <c r="A17" s="43"/>
      <c r="B17" s="44" t="s">
        <v>46</v>
      </c>
      <c r="C17" s="45">
        <v>0</v>
      </c>
      <c r="D17" s="46"/>
      <c r="E17" s="46"/>
      <c r="F17" s="47"/>
      <c r="G17" s="47"/>
      <c r="H17" s="2" t="str">
        <f>C17*H16</f>
        <v>0</v>
      </c>
      <c r="I17" s="48"/>
      <c r="J17" s="48"/>
      <c r="K17" s="49"/>
      <c r="L17" s="78" t="str">
        <f>H17*X17</f>
        <v>0</v>
      </c>
      <c r="M17" s="78" t="str">
        <f>H17*Y17</f>
        <v>0</v>
      </c>
      <c r="N17" s="2"/>
      <c r="O17" s="50"/>
      <c r="P17" s="50"/>
      <c r="Q17" s="51" t="str">
        <f>C17*Q16</f>
        <v>0</v>
      </c>
      <c r="R17" s="52"/>
      <c r="S17" s="52"/>
      <c r="T17" s="53"/>
      <c r="U17" s="3" t="str">
        <f>Q17*X17</f>
        <v>0</v>
      </c>
      <c r="V17" s="3" t="str">
        <f>Q17*Y17</f>
        <v>0</v>
      </c>
      <c r="W17" s="75"/>
      <c r="X17" s="77">
        <v>0.2</v>
      </c>
      <c r="Y17" s="77">
        <v>0.8</v>
      </c>
    </row>
    <row r="18" spans="1:26" customHeight="1" ht="24" s="32" customFormat="1">
      <c r="A18" s="55"/>
      <c r="B18" s="1" t="s">
        <v>47</v>
      </c>
      <c r="C18" s="56">
        <v>0</v>
      </c>
      <c r="D18" s="57" t="s">
        <v>48</v>
      </c>
      <c r="E18" s="57">
        <v>100</v>
      </c>
      <c r="F18" s="48"/>
      <c r="G18" s="48"/>
      <c r="H18" s="58" t="str">
        <f>C18</f>
        <v>0</v>
      </c>
      <c r="I18" s="47"/>
      <c r="J18" s="47"/>
      <c r="K18" s="45"/>
      <c r="L18" s="78" t="str">
        <f>H18*X17</f>
        <v>0</v>
      </c>
      <c r="M18" s="78" t="str">
        <f>H18*Y17</f>
        <v>0</v>
      </c>
      <c r="N18" s="2"/>
      <c r="O18" s="59"/>
      <c r="P18" s="59"/>
      <c r="Q18" s="79" t="str">
        <f>IF(E18&gt;0, H18/E18, 0)</f>
        <v>0</v>
      </c>
      <c r="R18" s="50"/>
      <c r="S18" s="50"/>
      <c r="T18" s="31"/>
      <c r="U18" s="3" t="str">
        <f>Q18*X17</f>
        <v>0</v>
      </c>
      <c r="V18" s="3" t="str">
        <f>Q18*Y17</f>
        <v>0</v>
      </c>
      <c r="W18" s="74"/>
      <c r="X18" s="31"/>
      <c r="Y18" s="31"/>
    </row>
    <row r="19" spans="1:26" customHeight="1" ht="24">
      <c r="A19" s="60"/>
      <c r="B19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9" s="61"/>
      <c r="D19" s="62"/>
      <c r="E19" s="62"/>
      <c r="F19" s="63"/>
      <c r="G19" s="63"/>
      <c r="H19" s="63" t="str">
        <f>SUM(H13:H15)-SUM(H17:H18)</f>
        <v>0</v>
      </c>
      <c r="I19" s="63" t="str">
        <f>I13</f>
        <v>0</v>
      </c>
      <c r="J19" s="63" t="str">
        <f>H19-I19</f>
        <v>0</v>
      </c>
      <c r="K19" s="64" t="str">
        <f>J19/H19</f>
        <v>0</v>
      </c>
      <c r="L19" s="63" t="str">
        <f>SUM(L15:L16)-SUM(L17:L18)</f>
        <v>0</v>
      </c>
      <c r="M19" s="63" t="str">
        <f>SUM(M13:M15)-SUM(M17:M18)</f>
        <v>0</v>
      </c>
      <c r="N19" s="63"/>
      <c r="O19" s="65"/>
      <c r="P19" s="65"/>
      <c r="Q19" s="65" t="str">
        <f>SUM(Q13:Q15)-SUM(Q17:Q18)</f>
        <v>0</v>
      </c>
      <c r="R19" s="65" t="str">
        <f>R13</f>
        <v>0</v>
      </c>
      <c r="S19" s="65" t="str">
        <f>Q19-R19</f>
        <v>0</v>
      </c>
      <c r="T19" s="17" t="str">
        <f>S19/Q19</f>
        <v>0</v>
      </c>
      <c r="U19" s="65" t="str">
        <f>SUM($U15:$U16)-SUM($U17:$U18)</f>
        <v>0</v>
      </c>
      <c r="V19" s="65" t="str">
        <f>SUM(V13:V15)-SUM(V17:V18)</f>
        <v>0</v>
      </c>
      <c r="W19" s="72"/>
      <c r="X19" s="17"/>
      <c r="Y19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