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<sst xmlns="http://schemas.openxmlformats.org/spreadsheetml/2006/main" uniqueCount="52">
  <si>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</si>
  <si>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</si>
  <si>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</si>
  <si>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</si>
  <si>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</si>
  <si>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</si>
  <si>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</si>
  <si>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</si>
  <si>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</si>
  <si>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</si>
  <si>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</si>
  <si>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</si>
  <si>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</si>
  <si>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</si>
  <si>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</si>
  <si>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</si>
  <si>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</si>
  <si>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</si>
  <si>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</si>
  <si>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</si>
  <si>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</si>
  <si>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</si>
  <si>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</si>
  <si>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マウナラニベイウエディング</t>
  </si>
  <si>
    <t>ミロツリー、サンドコート、カヌーハウスガゼボ、アローヘッドビーチ会場使用料(祝祭日・特別日以外月～木曜日・午前中挙式)／牧師先生／結婚証明書（法的効力はありません)／弾き語りシンガー／アーチ／チェア（50脚）／日本人コーディネーター　</t>
  </si>
  <si>
    <t>Real Weddings オリジナル（ハワイ島）</t>
  </si>
  <si>
    <t>バンブーアーチフラワー　</t>
  </si>
  <si>
    <t>フラワーバージンロード（サイド）　</t>
  </si>
  <si>
    <t>ヘアメイクアーティスト：ハワイ島</t>
  </si>
  <si>
    <t>ヘアメイク＆着付け＋アテンド（4時間）</t>
  </si>
  <si>
    <t>フォトグラファー：リアルウエディングスオリジナル(ハワイ島)</t>
  </si>
  <si>
    <t>挙式＋フォトツアー2カ所　※フォトツアーは連動している場合に限り(待機時間がある場合は別途ご相談ください)撮影時間1時間【お仕度＆ホテル、レセプション】のいづれかをご選択ください</t>
  </si>
  <si>
    <t>Real Weddings オリジナル(ハワイ島)</t>
  </si>
  <si>
    <t>ブーケ&amp;ブートニア
white garden rose, white and peach ranunculus and lisianthus, tuberose, light blue delphinium, white veronica, white stock, white astilbe, thistle, Italian ruscus, large leaf eucalyptus, white ribbon wrap</t>
  </si>
  <si>
    <t>フラワーシャワー(10名様分)　</t>
  </si>
  <si>
    <t>Real Weddings オリジナル</t>
  </si>
  <si>
    <t>レイ（ホワイト＆グリーン）　</t>
  </si>
  <si>
    <t>ハワイ島：マウナラニベイ</t>
  </si>
  <si>
    <t>会場使用料(カヌーハウス、ベイテラス6名様以上、ミロツリー10名様以上)　※ご人数様に足りない場合は別途スタッフ料金が掛かります</t>
  </si>
  <si>
    <t>Lunch Menu C(Flavors of Hawaii)</t>
  </si>
  <si>
    <t>Kid's Lunch
チキンナゲット+ライス+ベジタブル+フルーツ</t>
  </si>
  <si>
    <t>ウエディングケーキ　</t>
  </si>
  <si>
    <t>つきっきりコーディネーター(ハワイ島)</t>
  </si>
  <si>
    <t>レセプション終了まで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</si>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</sst>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2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43352.32083333333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299000</v>
      </c>
      <c r="G3" s="92">
        <v>209638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2300</v>
      </c>
      <c r="P3" s="90">
        <v>1677.1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</v>
      </c>
      <c r="Y3" s="93">
        <v>1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101400</v>
      </c>
      <c r="G4" s="92">
        <v>68750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780</v>
      </c>
      <c r="P4" s="90">
        <v>550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</v>
      </c>
      <c r="Y4" s="93">
        <v>1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125</v>
      </c>
      <c r="F5" s="92">
        <v>65000</v>
      </c>
      <c r="G5" s="92">
        <v>21875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500</v>
      </c>
      <c r="P5" s="90">
        <v>175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</v>
      </c>
      <c r="Y5" s="93">
        <v>1</v>
      </c>
    </row>
    <row r="6" spans="1:26" customHeight="1" ht="24">
      <c r="A6" s="95" t="s">
        <v>28</v>
      </c>
      <c r="B6" s="95" t="s">
        <v>29</v>
      </c>
      <c r="C6" s="90">
        <v>1</v>
      </c>
      <c r="D6" s="91">
        <v>130</v>
      </c>
      <c r="E6" s="91">
        <v>125</v>
      </c>
      <c r="F6" s="92">
        <v>97500</v>
      </c>
      <c r="G6" s="92">
        <v>50000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750</v>
      </c>
      <c r="P6" s="90">
        <v>400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</v>
      </c>
      <c r="Y6" s="93">
        <v>1</v>
      </c>
    </row>
    <row r="7" spans="1:26" customHeight="1" ht="24">
      <c r="A7" s="95" t="s">
        <v>30</v>
      </c>
      <c r="B7" s="95" t="s">
        <v>31</v>
      </c>
      <c r="C7" s="90">
        <v>1</v>
      </c>
      <c r="D7" s="91">
        <v>130</v>
      </c>
      <c r="E7" s="91">
        <v>125</v>
      </c>
      <c r="F7" s="92">
        <v>210600</v>
      </c>
      <c r="G7" s="92">
        <v>146196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1620</v>
      </c>
      <c r="P7" s="90">
        <v>1169.57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</v>
      </c>
      <c r="Y7" s="93">
        <v>1</v>
      </c>
    </row>
    <row r="8" spans="1:26" customHeight="1" ht="24">
      <c r="A8" s="95" t="s">
        <v>32</v>
      </c>
      <c r="B8" s="95" t="s">
        <v>33</v>
      </c>
      <c r="C8" s="90">
        <v>1</v>
      </c>
      <c r="D8" s="91">
        <v>130</v>
      </c>
      <c r="E8" s="91">
        <v>125</v>
      </c>
      <c r="F8" s="92">
        <v>48100</v>
      </c>
      <c r="G8" s="92">
        <v>34000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370</v>
      </c>
      <c r="P8" s="90">
        <v>272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</v>
      </c>
      <c r="Y8" s="93">
        <v>1</v>
      </c>
    </row>
    <row r="9" spans="1:26" customHeight="1" ht="24">
      <c r="A9" s="95" t="s">
        <v>32</v>
      </c>
      <c r="B9" s="95" t="s">
        <v>34</v>
      </c>
      <c r="C9" s="90">
        <v>1</v>
      </c>
      <c r="D9" s="91">
        <v>130</v>
      </c>
      <c r="E9" s="91">
        <v>125</v>
      </c>
      <c r="F9" s="92">
        <v>23400</v>
      </c>
      <c r="G9" s="92">
        <v>6250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180</v>
      </c>
      <c r="P9" s="90">
        <v>50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</v>
      </c>
      <c r="Y9" s="93">
        <v>1</v>
      </c>
    </row>
    <row r="10" spans="1:26" customHeight="1" ht="24">
      <c r="A10" s="95" t="s">
        <v>35</v>
      </c>
      <c r="B10" s="95" t="s">
        <v>36</v>
      </c>
      <c r="C10" s="90">
        <v>4</v>
      </c>
      <c r="D10" s="91">
        <v>130</v>
      </c>
      <c r="E10" s="91">
        <v>125</v>
      </c>
      <c r="F10" s="92">
        <v>3250</v>
      </c>
      <c r="G10" s="92">
        <v>1500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25</v>
      </c>
      <c r="P10" s="90">
        <v>12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</v>
      </c>
      <c r="Y10" s="93">
        <v>1</v>
      </c>
    </row>
    <row r="11" spans="1:26" customHeight="1" ht="24">
      <c r="A11" s="95" t="s">
        <v>37</v>
      </c>
      <c r="B11" s="95" t="s">
        <v>38</v>
      </c>
      <c r="C11" s="90">
        <v>1</v>
      </c>
      <c r="D11" s="91">
        <v>130</v>
      </c>
      <c r="E11" s="91">
        <v>125</v>
      </c>
      <c r="F11" s="92">
        <v>41600</v>
      </c>
      <c r="G11" s="92">
        <v>32553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320</v>
      </c>
      <c r="P11" s="90">
        <v>260.42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</v>
      </c>
      <c r="Y11" s="93">
        <v>1</v>
      </c>
    </row>
    <row r="12" spans="1:26" customHeight="1" ht="24">
      <c r="A12" s="95" t="s">
        <v>37</v>
      </c>
      <c r="B12" s="95" t="s">
        <v>39</v>
      </c>
      <c r="C12" s="90">
        <v>8</v>
      </c>
      <c r="D12" s="91">
        <v>130</v>
      </c>
      <c r="E12" s="91">
        <v>125</v>
      </c>
      <c r="F12" s="92">
        <v>18200</v>
      </c>
      <c r="G12" s="92">
        <v>14062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140</v>
      </c>
      <c r="P12" s="90">
        <v>112.5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</v>
      </c>
      <c r="Y12" s="93">
        <v>1</v>
      </c>
    </row>
    <row r="13" spans="1:26" customHeight="1" ht="24">
      <c r="A13" s="95" t="s">
        <v>37</v>
      </c>
      <c r="B13" s="95" t="s">
        <v>40</v>
      </c>
      <c r="C13" s="90">
        <v>1</v>
      </c>
      <c r="D13" s="91">
        <v>130</v>
      </c>
      <c r="E13" s="91">
        <v>125</v>
      </c>
      <c r="F13" s="92">
        <v>3900</v>
      </c>
      <c r="G13" s="92">
        <v>2312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30</v>
      </c>
      <c r="P13" s="90">
        <v>18.5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</v>
      </c>
      <c r="Y13" s="93">
        <v>1</v>
      </c>
    </row>
    <row r="14" spans="1:26" customHeight="1" ht="24">
      <c r="A14" s="95" t="s">
        <v>37</v>
      </c>
      <c r="B14" s="95" t="s">
        <v>41</v>
      </c>
      <c r="C14" s="90">
        <v>1</v>
      </c>
      <c r="D14" s="91">
        <v>130</v>
      </c>
      <c r="E14" s="91">
        <v>125</v>
      </c>
      <c r="F14" s="92">
        <v>45500</v>
      </c>
      <c r="G14" s="92">
        <v>42500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350</v>
      </c>
      <c r="P14" s="90">
        <v>340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</v>
      </c>
      <c r="Y14" s="93">
        <v>1</v>
      </c>
    </row>
    <row r="15" spans="1:26" customHeight="1" ht="24">
      <c r="A15" s="95" t="s">
        <v>42</v>
      </c>
      <c r="B15" s="95" t="s">
        <v>43</v>
      </c>
      <c r="C15" s="90">
        <v>1</v>
      </c>
      <c r="D15" s="91">
        <v>130</v>
      </c>
      <c r="E15" s="91">
        <v>125</v>
      </c>
      <c r="F15" s="92">
        <v>39000</v>
      </c>
      <c r="G15" s="92">
        <v>18750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300</v>
      </c>
      <c r="P15" s="90">
        <v>150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</v>
      </c>
      <c r="Y15" s="93">
        <v>1</v>
      </c>
    </row>
    <row r="16" spans="1:26" customHeight="1" ht="24" s="12" customFormat="1">
      <c r="A16" s="70"/>
      <c r="B16" s="19"/>
      <c r="C16" s="20"/>
      <c r="D16" s="21"/>
      <c r="E16" s="21"/>
      <c r="F16" s="4"/>
      <c r="G16" s="4"/>
      <c r="H16" s="4" t="str">
        <f>SUM(H3:H15)</f>
        <v>0</v>
      </c>
      <c r="I16" s="4" t="str">
        <f>SUM(I3:I15)</f>
        <v>0</v>
      </c>
      <c r="J16" s="4" t="str">
        <f>H16-I16</f>
        <v>0</v>
      </c>
      <c r="K16" s="22" t="str">
        <f>J16/H16</f>
        <v>0</v>
      </c>
      <c r="L16" s="4" t="str">
        <f>SUM(L3:L15)</f>
        <v>0</v>
      </c>
      <c r="M16" s="4" t="str">
        <f>SUM(M3:M15)</f>
        <v>0</v>
      </c>
      <c r="N16" s="4" t="str">
        <f>SUM(N3:N15)</f>
        <v>0</v>
      </c>
      <c r="O16" s="5"/>
      <c r="P16" s="5"/>
      <c r="Q16" s="5" t="str">
        <f>SUM(Q3:Q15)</f>
        <v>0</v>
      </c>
      <c r="R16" s="5" t="str">
        <f>SUM(R3:R15)</f>
        <v>0</v>
      </c>
      <c r="S16" s="5" t="str">
        <f>Q16-R16</f>
        <v>0</v>
      </c>
      <c r="T16" s="22" t="str">
        <f>S16/Q16</f>
        <v>0</v>
      </c>
      <c r="U16" s="5" t="str">
        <f>SUM(U3:U15)</f>
        <v>0</v>
      </c>
      <c r="V16" s="5" t="str">
        <f>SUM(V3:V15)</f>
        <v>0</v>
      </c>
      <c r="W16" s="73" t="str">
        <f>SUM(W3:W15)</f>
        <v>0</v>
      </c>
      <c r="X16" s="23"/>
      <c r="Y16" s="23"/>
    </row>
    <row r="17" spans="1:26" customHeight="1" ht="24" s="32" customFormat="1">
      <c r="A17" s="24"/>
      <c r="B17" s="25" t="s">
        <v>44</v>
      </c>
      <c r="C17" s="26">
        <v>0.04167</v>
      </c>
      <c r="D17" s="27"/>
      <c r="E17" s="27"/>
      <c r="F17" s="28"/>
      <c r="G17" s="28"/>
      <c r="H17" s="28" t="str">
        <f>C17*(H16-N16)</f>
        <v>0</v>
      </c>
      <c r="I17" s="28"/>
      <c r="J17" s="28"/>
      <c r="K17" s="29"/>
      <c r="L17" s="28"/>
      <c r="M17" s="28"/>
      <c r="N17" s="28"/>
      <c r="O17" s="30"/>
      <c r="P17" s="30"/>
      <c r="Q17" s="30" t="str">
        <f>C17*(Q16-W16)</f>
        <v>0</v>
      </c>
      <c r="R17" s="30"/>
      <c r="S17" s="30"/>
      <c r="T17" s="29"/>
      <c r="U17" s="30"/>
      <c r="V17" s="30"/>
      <c r="W17" s="74"/>
      <c r="X17" s="31"/>
      <c r="Y17" s="31"/>
    </row>
    <row r="18" spans="1:26" customHeight="1" ht="24">
      <c r="A18" s="33" t="s">
        <v>45</v>
      </c>
      <c r="B18" s="33" t="s">
        <v>46</v>
      </c>
      <c r="C18" s="15">
        <v>0.1</v>
      </c>
      <c r="D18" s="13"/>
      <c r="E18" s="13"/>
      <c r="F18" s="14"/>
      <c r="G18" s="14"/>
      <c r="H18" s="14" t="str">
        <f>C18*H16</f>
        <v>0</v>
      </c>
      <c r="I18" s="14"/>
      <c r="J18" s="14"/>
      <c r="K18" s="15"/>
      <c r="L18" s="14"/>
      <c r="M18" s="4" t="str">
        <f>H18</f>
        <v>0</v>
      </c>
      <c r="N18" s="4"/>
      <c r="O18" s="16"/>
      <c r="P18" s="16"/>
      <c r="Q18" s="16" t="str">
        <f>C18*Q16</f>
        <v>0</v>
      </c>
      <c r="R18" s="16"/>
      <c r="S18" s="16"/>
      <c r="T18" s="15"/>
      <c r="U18" s="16"/>
      <c r="V18" s="16" t="str">
        <f>Q18</f>
        <v>0</v>
      </c>
      <c r="W18" s="72"/>
      <c r="X18" s="17"/>
      <c r="Y18" s="17"/>
    </row>
    <row r="19" spans="1:26" customHeight="1" ht="24" s="12" customFormat="1">
      <c r="A19" s="34"/>
      <c r="B19" s="34" t="s">
        <v>47</v>
      </c>
      <c r="C19" s="35"/>
      <c r="D19" s="36"/>
      <c r="E19" s="36"/>
      <c r="F19" s="37"/>
      <c r="G19" s="37"/>
      <c r="H19" s="37" t="str">
        <f>SUM(H16:H18)</f>
        <v>0</v>
      </c>
      <c r="I19" s="37"/>
      <c r="J19" s="37"/>
      <c r="K19" s="38"/>
      <c r="L19" s="39" t="str">
        <f>L16</f>
        <v>0</v>
      </c>
      <c r="M19" s="39" t="str">
        <f>SUM(M16:M18)</f>
        <v>0</v>
      </c>
      <c r="N19" s="39"/>
      <c r="O19" s="40"/>
      <c r="P19" s="40"/>
      <c r="Q19" s="40" t="str">
        <f>SUM(Q16:Q18)</f>
        <v>0</v>
      </c>
      <c r="R19" s="40"/>
      <c r="S19" s="40"/>
      <c r="T19" s="38"/>
      <c r="U19" s="41" t="str">
        <f>U16</f>
        <v>0</v>
      </c>
      <c r="V19" s="41" t="str">
        <f>SUM(V16:V18)</f>
        <v>0</v>
      </c>
      <c r="W19" s="73"/>
      <c r="X19" s="42"/>
      <c r="Y19" s="42"/>
    </row>
    <row r="20" spans="1:26" customHeight="1" ht="24" s="54" customFormat="1">
      <c r="A20" s="43"/>
      <c r="B20" s="44" t="s">
        <v>48</v>
      </c>
      <c r="C20" s="45">
        <v>0.05</v>
      </c>
      <c r="D20" s="46"/>
      <c r="E20" s="46"/>
      <c r="F20" s="47"/>
      <c r="G20" s="47"/>
      <c r="H20" s="2" t="str">
        <f>C20*H19</f>
        <v>0</v>
      </c>
      <c r="I20" s="48"/>
      <c r="J20" s="48"/>
      <c r="K20" s="49"/>
      <c r="L20" s="78" t="str">
        <f>H20*X20</f>
        <v>0</v>
      </c>
      <c r="M20" s="78" t="str">
        <f>H20*Y20</f>
        <v>0</v>
      </c>
      <c r="N20" s="2"/>
      <c r="O20" s="50"/>
      <c r="P20" s="50"/>
      <c r="Q20" s="51" t="str">
        <f>C20*Q19</f>
        <v>0</v>
      </c>
      <c r="R20" s="52"/>
      <c r="S20" s="52"/>
      <c r="T20" s="53"/>
      <c r="U20" s="3" t="str">
        <f>Q20*X20</f>
        <v>0</v>
      </c>
      <c r="V20" s="3" t="str">
        <f>Q20*Y20</f>
        <v>0</v>
      </c>
      <c r="W20" s="75"/>
      <c r="X20" s="77">
        <v>0</v>
      </c>
      <c r="Y20" s="77">
        <v>1</v>
      </c>
    </row>
    <row r="21" spans="1:26" customHeight="1" ht="24" s="32" customFormat="1">
      <c r="A21" s="55"/>
      <c r="B21" s="1" t="s">
        <v>49</v>
      </c>
      <c r="C21" s="56">
        <v>0</v>
      </c>
      <c r="D21" s="57" t="s">
        <v>50</v>
      </c>
      <c r="E21" s="57">
        <v>100</v>
      </c>
      <c r="F21" s="48"/>
      <c r="G21" s="48"/>
      <c r="H21" s="58" t="str">
        <f>C21</f>
        <v>0</v>
      </c>
      <c r="I21" s="47"/>
      <c r="J21" s="47"/>
      <c r="K21" s="45"/>
      <c r="L21" s="78" t="str">
        <f>H21*X20</f>
        <v>0</v>
      </c>
      <c r="M21" s="78" t="str">
        <f>H21*Y20</f>
        <v>0</v>
      </c>
      <c r="N21" s="2"/>
      <c r="O21" s="59"/>
      <c r="P21" s="59"/>
      <c r="Q21" s="79" t="str">
        <f>IF(E21&gt;0, H21/E21, 0)</f>
        <v>0</v>
      </c>
      <c r="R21" s="50"/>
      <c r="S21" s="50"/>
      <c r="T21" s="31"/>
      <c r="U21" s="3" t="str">
        <f>Q21*X20</f>
        <v>0</v>
      </c>
      <c r="V21" s="3" t="str">
        <f>Q21*Y20</f>
        <v>0</v>
      </c>
      <c r="W21" s="74"/>
      <c r="X21" s="31"/>
      <c r="Y21" s="31"/>
    </row>
    <row r="22" spans="1:26" customHeight="1" ht="24">
      <c r="A22" s="60"/>
      <c r="B22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2" s="61"/>
      <c r="D22" s="62"/>
      <c r="E22" s="62"/>
      <c r="F22" s="63"/>
      <c r="G22" s="63"/>
      <c r="H22" s="63" t="str">
        <f>SUM(H16:H18)-SUM(H20:H21)</f>
        <v>0</v>
      </c>
      <c r="I22" s="63" t="str">
        <f>I16</f>
        <v>0</v>
      </c>
      <c r="J22" s="63" t="str">
        <f>H22-I22</f>
        <v>0</v>
      </c>
      <c r="K22" s="64" t="str">
        <f>J22/H22</f>
        <v>0</v>
      </c>
      <c r="L22" s="63" t="str">
        <f>SUM(L18:L19)-SUM(L20:L21)</f>
        <v>0</v>
      </c>
      <c r="M22" s="63" t="str">
        <f>SUM(M16:M18)-SUM(M20:M21)</f>
        <v>0</v>
      </c>
      <c r="N22" s="63"/>
      <c r="O22" s="65"/>
      <c r="P22" s="65"/>
      <c r="Q22" s="65" t="str">
        <f>SUM(Q16:Q18)-SUM(Q20:Q21)</f>
        <v>0</v>
      </c>
      <c r="R22" s="65" t="str">
        <f>R16</f>
        <v>0</v>
      </c>
      <c r="S22" s="65" t="str">
        <f>Q22-R22</f>
        <v>0</v>
      </c>
      <c r="T22" s="17" t="str">
        <f>S22/Q22</f>
        <v>0</v>
      </c>
      <c r="U22" s="65" t="str">
        <f>SUM($U18:$U19)-SUM($U20:$U21)</f>
        <v>0</v>
      </c>
      <c r="V22" s="65" t="str">
        <f>SUM(V16:V18)-SUM(V20:V21)</f>
        <v>0</v>
      </c>
      <c r="W22" s="72"/>
      <c r="X22" s="17"/>
      <c r="Y22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