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<sst xmlns="http://schemas.openxmlformats.org/spreadsheetml/2006/main" uniqueCount="71">
  <si>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</si>
  <si>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</si>
  <si>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</si>
  <si>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</si>
  <si>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</si>
  <si>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</si>
  <si>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</si>
  <si>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</si>
  <si>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</si>
  <si>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</si>
  <si>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</si>
  <si>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</si>
  <si>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</si>
  <si>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</si>
  <si>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</si>
  <si>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</si>
  <si>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</si>
  <si>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</si>
  <si>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</si>
  <si>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</si>
  <si>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</si>
  <si>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</si>
  <si>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</si>
  <si>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</si>
  <si>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</si>
  <si>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フォトグラファー：Taka</t>
  </si>
  <si>
    <t>お支度→ホテル館内→挙式→フォトツアー2ヶ所(ワイキキ周辺)/撮影データ</t>
  </si>
  <si>
    <t>レセプション1時間(ワイキキ周辺)</t>
  </si>
  <si>
    <t>Real Wedddings オリジナル</t>
  </si>
  <si>
    <t>デジタル横長タイプ：Laule'a 40P/80C(表紙素材：麻布)</t>
  </si>
  <si>
    <t>プロペラUSA</t>
  </si>
  <si>
    <t>梅(挙式のみ) DVD納品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</si>
  <si>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</si>
  <si>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</si>
  <si>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</si>
  <si>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</si>
  <si>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</si>
  <si>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</si>
  <si>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7名様用リムジン</t>
  </si>
  <si>
    <t>Real Weddings オリジナル</t>
  </si>
  <si>
    <t>①ブーケ＆ブートニア　☆プレゼント☆ ※ガーデンローズ(ピンク)・アジサイ(ホワイト)・ラナンキュラス(ピンク)・チューリップ(ピンク)・グリーン</t>
  </si>
  <si>
    <t>①ヘアピース(シングル)</t>
  </si>
  <si>
    <t>①ハクレイ(花冠) ※ラナンキュラス(ピンク)・アジサイ(ホワイト)・グリーン</t>
  </si>
  <si>
    <t>②ブーケ＆ブートニア ※カラリリー(ホワイト)</t>
  </si>
  <si>
    <t>フラワーシャワー(10名様分)</t>
  </si>
  <si>
    <t>マイリーレイ</t>
  </si>
  <si>
    <t>チューベローズダブルレイ</t>
  </si>
  <si>
    <t>ミッシェルズ</t>
  </si>
  <si>
    <t>Diamond Head Menu</t>
  </si>
  <si>
    <t>Other Decoration</t>
  </si>
  <si>
    <t>6"×8" Simple Berries Wedding Cake</t>
  </si>
  <si>
    <t>Pink Thank You Macaroons</t>
  </si>
  <si>
    <t>切り株風トレイ2枚 (Macaroons用)</t>
  </si>
  <si>
    <t>Custom Bride &amp; Groom Cake Pop
Bride×8pcs / Groom×8pcs</t>
  </si>
  <si>
    <t>White Small Porcelain Stand2台 (Cake Pop用)</t>
  </si>
  <si>
    <t>Berries Waffle Cone</t>
  </si>
  <si>
    <t>Wood Tray2枚 (Waffle Cone用)</t>
  </si>
  <si>
    <t>4" Berries Birthday Cake ※Message Plate:『堀さん お誕生日おめでとうございます！』</t>
  </si>
  <si>
    <t>Dessert Set Up Fee ☆プレゼント☆</t>
  </si>
  <si>
    <t>②レセプション装花 ※ガーデンローズ（濃い目のピンク）・ミニバラ（ピンク）・アジサイ（ホワイト）・カーネーション（ピーチ）・アジサイ（グリーン）・アジサイ（ピンク）</t>
  </si>
  <si>
    <t>ブーケ用カゴ ☆無料☆</t>
  </si>
  <si>
    <t>【11/11】エンゲージメントフォトワイキキ周辺(移動時間含む2時間)</t>
  </si>
  <si>
    <t>【11/11】フォトツアー1ヶ所（ワイキキ周辺）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</si>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</sst>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43404.38193287037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169000</v>
      </c>
      <c r="G3" s="92">
        <v>138534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208000</v>
      </c>
      <c r="G4" s="92">
        <v>121256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1600</v>
      </c>
      <c r="P4" s="90">
        <v>1010.47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32500</v>
      </c>
      <c r="G5" s="92">
        <v>18848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157.07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85000</v>
      </c>
      <c r="G6" s="92">
        <v>50868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 t="str">
        <f>H6</f>
        <v>0</v>
      </c>
      <c r="O6" s="90">
        <v>653.846154</v>
      </c>
      <c r="P6" s="90">
        <v>423.9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 t="str">
        <f>Q6</f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106600</v>
      </c>
      <c r="G7" s="92">
        <v>75392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820</v>
      </c>
      <c r="P7" s="90">
        <v>628.27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71500</v>
      </c>
      <c r="G8" s="92">
        <v>57600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480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2</v>
      </c>
      <c r="D9" s="91">
        <v>130</v>
      </c>
      <c r="E9" s="91">
        <v>120</v>
      </c>
      <c r="F9" s="92">
        <v>19500</v>
      </c>
      <c r="G9" s="92">
        <v>10052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45500</v>
      </c>
      <c r="G10" s="92">
        <v>26701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222.51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37</v>
      </c>
      <c r="C11" s="90">
        <v>1</v>
      </c>
      <c r="D11" s="91">
        <v>130</v>
      </c>
      <c r="E11" s="91">
        <v>120</v>
      </c>
      <c r="F11" s="92">
        <v>35100</v>
      </c>
      <c r="G11" s="92">
        <v>20105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120</v>
      </c>
      <c r="F12" s="92">
        <v>0</v>
      </c>
      <c r="G12" s="92">
        <v>33600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120</v>
      </c>
      <c r="F13" s="92">
        <v>9230</v>
      </c>
      <c r="G13" s="92">
        <v>6000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71</v>
      </c>
      <c r="P13" s="90">
        <v>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120</v>
      </c>
      <c r="F14" s="92">
        <v>24050</v>
      </c>
      <c r="G14" s="92">
        <v>15600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185</v>
      </c>
      <c r="P14" s="90">
        <v>130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43</v>
      </c>
      <c r="C15" s="90">
        <v>1</v>
      </c>
      <c r="D15" s="91">
        <v>130</v>
      </c>
      <c r="E15" s="91">
        <v>120</v>
      </c>
      <c r="F15" s="92">
        <v>47970</v>
      </c>
      <c r="G15" s="92">
        <v>31200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369</v>
      </c>
      <c r="P15" s="90">
        <v>260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39</v>
      </c>
      <c r="B16" s="95" t="s">
        <v>44</v>
      </c>
      <c r="C16" s="90">
        <v>1</v>
      </c>
      <c r="D16" s="91">
        <v>130</v>
      </c>
      <c r="E16" s="91">
        <v>120</v>
      </c>
      <c r="F16" s="92">
        <v>19500</v>
      </c>
      <c r="G16" s="92">
        <v>3600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39</v>
      </c>
      <c r="B17" s="95" t="s">
        <v>45</v>
      </c>
      <c r="C17" s="90">
        <v>1</v>
      </c>
      <c r="D17" s="91">
        <v>130</v>
      </c>
      <c r="E17" s="91">
        <v>120</v>
      </c>
      <c r="F17" s="92">
        <v>7800</v>
      </c>
      <c r="G17" s="92">
        <v>4200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60</v>
      </c>
      <c r="P17" s="90">
        <v>35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39</v>
      </c>
      <c r="B18" s="95" t="s">
        <v>46</v>
      </c>
      <c r="C18" s="90">
        <v>5</v>
      </c>
      <c r="D18" s="91">
        <v>130</v>
      </c>
      <c r="E18" s="91">
        <v>120</v>
      </c>
      <c r="F18" s="92">
        <v>4550</v>
      </c>
      <c r="G18" s="92">
        <v>4200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35</v>
      </c>
      <c r="P18" s="90">
        <v>35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48</v>
      </c>
      <c r="C19" s="90">
        <v>15</v>
      </c>
      <c r="D19" s="91">
        <v>130</v>
      </c>
      <c r="E19" s="91">
        <v>120</v>
      </c>
      <c r="F19" s="92">
        <v>20150</v>
      </c>
      <c r="G19" s="92">
        <v>15840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155</v>
      </c>
      <c r="P19" s="90">
        <v>132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50</v>
      </c>
      <c r="C20" s="90">
        <v>1</v>
      </c>
      <c r="D20" s="91">
        <v>130</v>
      </c>
      <c r="E20" s="91">
        <v>120</v>
      </c>
      <c r="F20" s="92">
        <v>47970</v>
      </c>
      <c r="G20" s="92">
        <v>37800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369</v>
      </c>
      <c r="P20" s="90">
        <v>315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49</v>
      </c>
      <c r="B21" s="95" t="s">
        <v>51</v>
      </c>
      <c r="C21" s="90">
        <v>30</v>
      </c>
      <c r="D21" s="91">
        <v>130</v>
      </c>
      <c r="E21" s="91">
        <v>120</v>
      </c>
      <c r="F21" s="92">
        <v>650</v>
      </c>
      <c r="G21" s="92">
        <v>480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5</v>
      </c>
      <c r="P21" s="90">
        <v>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49</v>
      </c>
      <c r="B22" s="95" t="s">
        <v>52</v>
      </c>
      <c r="C22" s="90">
        <v>1</v>
      </c>
      <c r="D22" s="91">
        <v>130</v>
      </c>
      <c r="E22" s="91">
        <v>120</v>
      </c>
      <c r="F22" s="92">
        <v>4680</v>
      </c>
      <c r="G22" s="92">
        <v>3600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36</v>
      </c>
      <c r="P22" s="90">
        <v>30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49</v>
      </c>
      <c r="B23" s="95" t="s">
        <v>53</v>
      </c>
      <c r="C23" s="90">
        <v>16</v>
      </c>
      <c r="D23" s="91">
        <v>130</v>
      </c>
      <c r="E23" s="91">
        <v>120</v>
      </c>
      <c r="F23" s="92">
        <v>1040</v>
      </c>
      <c r="G23" s="92">
        <v>720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8</v>
      </c>
      <c r="P23" s="90">
        <v>6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49</v>
      </c>
      <c r="B24" s="95" t="s">
        <v>54</v>
      </c>
      <c r="C24" s="90">
        <v>1</v>
      </c>
      <c r="D24" s="91">
        <v>130</v>
      </c>
      <c r="E24" s="91">
        <v>120</v>
      </c>
      <c r="F24" s="92">
        <v>7670</v>
      </c>
      <c r="G24" s="92">
        <v>6000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59</v>
      </c>
      <c r="P24" s="90">
        <v>50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49</v>
      </c>
      <c r="B25" s="95" t="s">
        <v>55</v>
      </c>
      <c r="C25" s="90">
        <v>15</v>
      </c>
      <c r="D25" s="91">
        <v>130</v>
      </c>
      <c r="E25" s="91">
        <v>120</v>
      </c>
      <c r="F25" s="92">
        <v>780</v>
      </c>
      <c r="G25" s="92">
        <v>570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6</v>
      </c>
      <c r="P25" s="90">
        <v>4.75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49</v>
      </c>
      <c r="B26" s="95" t="s">
        <v>56</v>
      </c>
      <c r="C26" s="90">
        <v>1</v>
      </c>
      <c r="D26" s="91">
        <v>130</v>
      </c>
      <c r="E26" s="91">
        <v>120</v>
      </c>
      <c r="F26" s="92">
        <v>4680</v>
      </c>
      <c r="G26" s="92">
        <v>3600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36</v>
      </c>
      <c r="P26" s="90">
        <v>30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49</v>
      </c>
      <c r="B27" s="95" t="s">
        <v>57</v>
      </c>
      <c r="C27" s="90">
        <v>1</v>
      </c>
      <c r="D27" s="91">
        <v>130</v>
      </c>
      <c r="E27" s="91">
        <v>120</v>
      </c>
      <c r="F27" s="92">
        <v>4940</v>
      </c>
      <c r="G27" s="92">
        <v>3840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38</v>
      </c>
      <c r="P27" s="90">
        <v>32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49</v>
      </c>
      <c r="B28" s="95" t="s">
        <v>58</v>
      </c>
      <c r="C28" s="90">
        <v>1</v>
      </c>
      <c r="D28" s="91">
        <v>130</v>
      </c>
      <c r="E28" s="91">
        <v>120</v>
      </c>
      <c r="F28" s="92">
        <v>0</v>
      </c>
      <c r="G28" s="92">
        <v>6000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0</v>
      </c>
      <c r="P28" s="90">
        <v>50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39</v>
      </c>
      <c r="B29" s="95" t="s">
        <v>59</v>
      </c>
      <c r="C29" s="90">
        <v>1</v>
      </c>
      <c r="D29" s="91">
        <v>130</v>
      </c>
      <c r="E29" s="91">
        <v>120</v>
      </c>
      <c r="F29" s="92">
        <v>156780</v>
      </c>
      <c r="G29" s="92">
        <v>102000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1206</v>
      </c>
      <c r="P29" s="90">
        <v>850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39</v>
      </c>
      <c r="B30" s="95" t="s">
        <v>60</v>
      </c>
      <c r="C30" s="90">
        <v>1</v>
      </c>
      <c r="D30" s="91">
        <v>130</v>
      </c>
      <c r="E30" s="91">
        <v>120</v>
      </c>
      <c r="F30" s="92">
        <v>0</v>
      </c>
      <c r="G30" s="92">
        <v>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0</v>
      </c>
      <c r="P30" s="90">
        <v>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25</v>
      </c>
      <c r="B31" s="95" t="s">
        <v>61</v>
      </c>
      <c r="C31" s="90">
        <v>1</v>
      </c>
      <c r="D31" s="91">
        <v>130</v>
      </c>
      <c r="E31" s="91">
        <v>120</v>
      </c>
      <c r="F31" s="92">
        <v>53300</v>
      </c>
      <c r="G31" s="92">
        <v>42000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410</v>
      </c>
      <c r="P31" s="90">
        <v>350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34</v>
      </c>
      <c r="B32" s="95" t="s">
        <v>62</v>
      </c>
      <c r="C32" s="90">
        <v>1</v>
      </c>
      <c r="D32" s="91">
        <v>130</v>
      </c>
      <c r="E32" s="91">
        <v>120</v>
      </c>
      <c r="F32" s="92">
        <v>19500</v>
      </c>
      <c r="G32" s="92">
        <v>10052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150</v>
      </c>
      <c r="P32" s="90">
        <v>83.77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 s="12" customFormat="1">
      <c r="A33" s="70"/>
      <c r="B33" s="19"/>
      <c r="C33" s="20"/>
      <c r="D33" s="21"/>
      <c r="E33" s="21"/>
      <c r="F33" s="4"/>
      <c r="G33" s="4"/>
      <c r="H33" s="4" t="str">
        <f>SUM(H3:H32)</f>
        <v>0</v>
      </c>
      <c r="I33" s="4" t="str">
        <f>SUM(I3:I32)</f>
        <v>0</v>
      </c>
      <c r="J33" s="4" t="str">
        <f>H33-I33</f>
        <v>0</v>
      </c>
      <c r="K33" s="22" t="str">
        <f>J33/H33</f>
        <v>0</v>
      </c>
      <c r="L33" s="4" t="str">
        <f>SUM(L3:L32)</f>
        <v>0</v>
      </c>
      <c r="M33" s="4" t="str">
        <f>SUM(M3:M32)</f>
        <v>0</v>
      </c>
      <c r="N33" s="4" t="str">
        <f>SUM(N3:N32)</f>
        <v>0</v>
      </c>
      <c r="O33" s="5"/>
      <c r="P33" s="5"/>
      <c r="Q33" s="5" t="str">
        <f>SUM(Q3:Q32)</f>
        <v>0</v>
      </c>
      <c r="R33" s="5" t="str">
        <f>SUM(R3:R32)</f>
        <v>0</v>
      </c>
      <c r="S33" s="5" t="str">
        <f>Q33-R33</f>
        <v>0</v>
      </c>
      <c r="T33" s="22" t="str">
        <f>S33/Q33</f>
        <v>0</v>
      </c>
      <c r="U33" s="5" t="str">
        <f>SUM(U3:U32)</f>
        <v>0</v>
      </c>
      <c r="V33" s="5" t="str">
        <f>SUM(V3:V32)</f>
        <v>0</v>
      </c>
      <c r="W33" s="73" t="str">
        <f>SUM(W3:W32)</f>
        <v>0</v>
      </c>
      <c r="X33" s="23"/>
      <c r="Y33" s="23"/>
    </row>
    <row r="34" spans="1:26" customHeight="1" ht="24" s="32" customFormat="1">
      <c r="A34" s="24"/>
      <c r="B34" s="25" t="s">
        <v>63</v>
      </c>
      <c r="C34" s="26">
        <v>0.04712</v>
      </c>
      <c r="D34" s="27"/>
      <c r="E34" s="27"/>
      <c r="F34" s="28"/>
      <c r="G34" s="28"/>
      <c r="H34" s="28" t="str">
        <f>C34*(H33-N33)</f>
        <v>0</v>
      </c>
      <c r="I34" s="28"/>
      <c r="J34" s="28"/>
      <c r="K34" s="29"/>
      <c r="L34" s="28"/>
      <c r="M34" s="28"/>
      <c r="N34" s="28"/>
      <c r="O34" s="30"/>
      <c r="P34" s="30"/>
      <c r="Q34" s="30" t="str">
        <f>C34*(Q33-W33)</f>
        <v>0</v>
      </c>
      <c r="R34" s="30"/>
      <c r="S34" s="30"/>
      <c r="T34" s="29"/>
      <c r="U34" s="30"/>
      <c r="V34" s="30"/>
      <c r="W34" s="74"/>
      <c r="X34" s="31"/>
      <c r="Y34" s="31"/>
    </row>
    <row r="35" spans="1:26" customHeight="1" ht="24">
      <c r="A35" s="33" t="s">
        <v>64</v>
      </c>
      <c r="B35" s="33" t="s">
        <v>65</v>
      </c>
      <c r="C35" s="15">
        <v>0.1</v>
      </c>
      <c r="D35" s="13"/>
      <c r="E35" s="13"/>
      <c r="F35" s="14"/>
      <c r="G35" s="14"/>
      <c r="H35" s="14" t="str">
        <f>C35*H33</f>
        <v>0</v>
      </c>
      <c r="I35" s="14"/>
      <c r="J35" s="14"/>
      <c r="K35" s="15"/>
      <c r="L35" s="14"/>
      <c r="M35" s="4" t="str">
        <f>H35</f>
        <v>0</v>
      </c>
      <c r="N35" s="4"/>
      <c r="O35" s="16"/>
      <c r="P35" s="16"/>
      <c r="Q35" s="16" t="str">
        <f>C35*Q33</f>
        <v>0</v>
      </c>
      <c r="R35" s="16"/>
      <c r="S35" s="16"/>
      <c r="T35" s="15"/>
      <c r="U35" s="16"/>
      <c r="V35" s="16" t="str">
        <f>Q35</f>
        <v>0</v>
      </c>
      <c r="W35" s="72"/>
      <c r="X35" s="17"/>
      <c r="Y35" s="17"/>
    </row>
    <row r="36" spans="1:26" customHeight="1" ht="24" s="12" customFormat="1">
      <c r="A36" s="34"/>
      <c r="B36" s="34" t="s">
        <v>66</v>
      </c>
      <c r="C36" s="35"/>
      <c r="D36" s="36"/>
      <c r="E36" s="36"/>
      <c r="F36" s="37"/>
      <c r="G36" s="37"/>
      <c r="H36" s="37" t="str">
        <f>SUM(H33:H35)</f>
        <v>0</v>
      </c>
      <c r="I36" s="37"/>
      <c r="J36" s="37"/>
      <c r="K36" s="38"/>
      <c r="L36" s="39" t="str">
        <f>L33</f>
        <v>0</v>
      </c>
      <c r="M36" s="39" t="str">
        <f>SUM(M33:M35)</f>
        <v>0</v>
      </c>
      <c r="N36" s="39"/>
      <c r="O36" s="40"/>
      <c r="P36" s="40"/>
      <c r="Q36" s="40" t="str">
        <f>SUM(Q33:Q35)</f>
        <v>0</v>
      </c>
      <c r="R36" s="40"/>
      <c r="S36" s="40"/>
      <c r="T36" s="38"/>
      <c r="U36" s="41" t="str">
        <f>U33</f>
        <v>0</v>
      </c>
      <c r="V36" s="41" t="str">
        <f>SUM(V33:V35)</f>
        <v>0</v>
      </c>
      <c r="W36" s="73"/>
      <c r="X36" s="42"/>
      <c r="Y36" s="42"/>
    </row>
    <row r="37" spans="1:26" customHeight="1" ht="24" s="54" customFormat="1">
      <c r="A37" s="43"/>
      <c r="B37" s="44" t="s">
        <v>67</v>
      </c>
      <c r="C37" s="45">
        <v>0</v>
      </c>
      <c r="D37" s="46"/>
      <c r="E37" s="46"/>
      <c r="F37" s="47"/>
      <c r="G37" s="47"/>
      <c r="H37" s="2" t="str">
        <f>C37*H36</f>
        <v>0</v>
      </c>
      <c r="I37" s="48"/>
      <c r="J37" s="48"/>
      <c r="K37" s="49"/>
      <c r="L37" s="78" t="str">
        <f>H37*X37</f>
        <v>0</v>
      </c>
      <c r="M37" s="78" t="str">
        <f>H37*Y37</f>
        <v>0</v>
      </c>
      <c r="N37" s="2"/>
      <c r="O37" s="50"/>
      <c r="P37" s="50"/>
      <c r="Q37" s="51" t="str">
        <f>C37*Q36</f>
        <v>0</v>
      </c>
      <c r="R37" s="52"/>
      <c r="S37" s="52"/>
      <c r="T37" s="53"/>
      <c r="U37" s="3" t="str">
        <f>Q37*X37</f>
        <v>0</v>
      </c>
      <c r="V37" s="3" t="str">
        <f>Q37*Y37</f>
        <v>0</v>
      </c>
      <c r="W37" s="75"/>
      <c r="X37" s="77">
        <v>0.2</v>
      </c>
      <c r="Y37" s="77">
        <v>0.8</v>
      </c>
    </row>
    <row r="38" spans="1:26" customHeight="1" ht="24" s="32" customFormat="1">
      <c r="A38" s="55"/>
      <c r="B38" s="1" t="s">
        <v>68</v>
      </c>
      <c r="C38" s="56">
        <v>0</v>
      </c>
      <c r="D38" s="57" t="s">
        <v>69</v>
      </c>
      <c r="E38" s="57">
        <v>100</v>
      </c>
      <c r="F38" s="48"/>
      <c r="G38" s="48"/>
      <c r="H38" s="58" t="str">
        <f>C38</f>
        <v>0</v>
      </c>
      <c r="I38" s="47"/>
      <c r="J38" s="47"/>
      <c r="K38" s="45"/>
      <c r="L38" s="78" t="str">
        <f>H38*X37</f>
        <v>0</v>
      </c>
      <c r="M38" s="78" t="str">
        <f>H38*Y37</f>
        <v>0</v>
      </c>
      <c r="N38" s="2"/>
      <c r="O38" s="59"/>
      <c r="P38" s="59"/>
      <c r="Q38" s="79" t="str">
        <f>IF(E38&gt;0, H38/E38, 0)</f>
        <v>0</v>
      </c>
      <c r="R38" s="50"/>
      <c r="S38" s="50"/>
      <c r="T38" s="31"/>
      <c r="U38" s="3" t="str">
        <f>Q38*X37</f>
        <v>0</v>
      </c>
      <c r="V38" s="3" t="str">
        <f>Q38*Y37</f>
        <v>0</v>
      </c>
      <c r="W38" s="74"/>
      <c r="X38" s="31"/>
      <c r="Y38" s="31"/>
    </row>
    <row r="39" spans="1:26" customHeight="1" ht="24">
      <c r="A39" s="60"/>
      <c r="B3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9" s="61"/>
      <c r="D39" s="62"/>
      <c r="E39" s="62"/>
      <c r="F39" s="63"/>
      <c r="G39" s="63"/>
      <c r="H39" s="63" t="str">
        <f>SUM(H33:H35)-SUM(H37:H38)</f>
        <v>0</v>
      </c>
      <c r="I39" s="63" t="str">
        <f>I33</f>
        <v>0</v>
      </c>
      <c r="J39" s="63" t="str">
        <f>H39-I39</f>
        <v>0</v>
      </c>
      <c r="K39" s="64" t="str">
        <f>J39/H39</f>
        <v>0</v>
      </c>
      <c r="L39" s="63" t="str">
        <f>SUM(L35:L36)-SUM(L37:L38)</f>
        <v>0</v>
      </c>
      <c r="M39" s="63" t="str">
        <f>SUM(M33:M35)-SUM(M37:M38)</f>
        <v>0</v>
      </c>
      <c r="N39" s="63"/>
      <c r="O39" s="65"/>
      <c r="P39" s="65"/>
      <c r="Q39" s="65" t="str">
        <f>SUM(Q33:Q35)-SUM(Q37:Q38)</f>
        <v>0</v>
      </c>
      <c r="R39" s="65" t="str">
        <f>R33</f>
        <v>0</v>
      </c>
      <c r="S39" s="65" t="str">
        <f>Q39-R39</f>
        <v>0</v>
      </c>
      <c r="T39" s="17" t="str">
        <f>S39/Q39</f>
        <v>0</v>
      </c>
      <c r="U39" s="65" t="str">
        <f>SUM($U35:$U36)-SUM($U37:$U38)</f>
        <v>0</v>
      </c>
      <c r="V39" s="65" t="str">
        <f>SUM(V33:V35)-SUM(V37:V38)</f>
        <v>0</v>
      </c>
      <c r="W39" s="72"/>
      <c r="X39" s="17"/>
      <c r="Y3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