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商品マスタ" sheetId="1" r:id="rId4"/>
  </sheets>
  <definedNames>
    <definedName name="_xlnm.Print_Area" localSheetId="0">'商品マスタ'!$B$1:$AK$2</definedName>
  </definedNames>
  <calcPr calcId="999999" calcMode="auto" calcCompleted="0" fullCalcOnLoad="1"/>
</workbook>
</file>

<file path=xl/comments1.xml><?xml version="1.0" encoding="utf-8"?>
<comments xmlns="http://schemas.openxmlformats.org/spreadsheetml/2006/main">
  <authors>
    <author>yohtakano</author>
    <author>Work</author>
  </authors>
  <commentList>
    <comment ref="A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1をセットすると処理対象（新規、更新、削除）になる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新規商品時は空にする</t>
        </r>
      </text>
    </comment>
    <comment ref="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新規商品の場合は商品区分マスタ画面の
商品区分IDを設定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W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((原価1～原価10) x (1+Tax)) x (1+ServiceRate)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X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税込サービス込仕入価格 x (1+Profit Rate)
万単位以上は百の位で切り上げ
     84,322 → 85,000
千単位は十の位で切り上げ
      8,432 → 8,500
百単位以下
   300以上は一の位で切り上げ
      301 → 310
   300以下は小数点第一位で切り上げ
       299.10 → 300
</t>
        </r>
      </text>
    </comment>
    <comment ref="Z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税サービス込仕入価格 x 仕入為替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B1" authorId="0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販売価格 x 販売為替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C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(販売価格-仕入価格) / 販売価格</t>
        </r>
      </text>
    </comment>
    <comment ref="AD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0：海外
1：国内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E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1:振込(海外) 
2:直接ベンダー振込(海外) 
3:クレジット払い(海外) 
4:振込(国内) 
5:クレジット払い(国内)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F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0：外貨
1：円貨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  <comment ref="AJ1" authorId="1">
      <text>
        <r>
          <rPr>
            <rFont val="ＭＳ Ｐゴシック"/>
            <b val="true"/>
            <i val="false"/>
            <strike val="false"/>
            <color rgb="FF000000"/>
            <sz val="9"/>
            <u val="none"/>
          </rPr>
          <t xml:space="preserve">1：削除
それ以外は無視される</t>
        </r>
        <r>
          <rPr>
            <rFont val="ＭＳ Ｐゴシック"/>
            <b val="false"/>
            <i val="false"/>
            <strike val="false"/>
            <color rgb="FF000000"/>
            <sz val="9"/>
            <u val="none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<sst xmlns="http://schemas.openxmlformats.org/spreadsheetml/2006/main" uniqueCount="50">
  <si>
    <t>処理対象</t>
  </si>
  <si>
    <t>商品コード</t>
  </si>
  <si>
    <r>
      <t xml:space="preserve">商品分類I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D</t>
    </r>
  </si>
  <si>
    <t>商品分類名</t>
  </si>
  <si>
    <t>商品区分ID</t>
  </si>
  <si>
    <t>商品区分名</t>
  </si>
  <si>
    <t>ベンダーID</t>
  </si>
  <si>
    <t>ベンダー名</t>
  </si>
  <si>
    <t>商品名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</si>
  <si>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ax</t>
    </r>
  </si>
  <si>
    <r>
      <t xml:space="preserve">S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erviceRate</t>
    </r>
  </si>
  <si>
    <r>
      <t xml:space="preserve">P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rofitRate</t>
    </r>
  </si>
  <si>
    <t>原価1</t>
  </si>
  <si>
    <t>原価2</t>
  </si>
  <si>
    <t>原価3</t>
  </si>
  <si>
    <t>原価4</t>
  </si>
  <si>
    <t>原価5</t>
  </si>
  <si>
    <t>原価6</t>
  </si>
  <si>
    <t>原価7</t>
  </si>
  <si>
    <t>原価8</t>
  </si>
  <si>
    <t>原価9</t>
  </si>
  <si>
    <t>原価10</t>
  </si>
  <si>
    <t>税サービス込仕入価格</t>
  </si>
  <si>
    <t>販売価格</t>
  </si>
  <si>
    <t>仕入為替</t>
  </si>
  <si>
    <t>仕入価格</t>
  </si>
  <si>
    <t>販売為替</t>
  </si>
  <si>
    <t>対売価利益率</t>
  </si>
  <si>
    <t>国内払い</t>
  </si>
  <si>
    <t>支払区分</t>
  </si>
  <si>
    <t>通貨区分</t>
  </si>
  <si>
    <t>HI</t>
  </si>
  <si>
    <t>RW</t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</si>
  <si>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evision</t>
    </r>
  </si>
  <si>
    <t>削除区分</t>
  </si>
  <si>
    <t>メモ</t>
  </si>
  <si>
    <t>CM12-004</t>
  </si>
  <si>
    <t>Ceremony</t>
  </si>
  <si>
    <t>キャルバリー・バイ・ザ・シー教会</t>
  </si>
  <si>
    <t>複数</t>
  </si>
  <si>
    <t>【グラマラスプラン】
教会使用料（1時間挙式）／牧師への謝礼／オルガン奏者／
シンガー／教会のお世話係／結婚証明書（法的効力はありません）／
リムジン送迎（ホテル⇔教会間）／ヘアメイク＆着付け(120分）／
ブーケ＆ブートニア／マイリーレイ（ハワイのフォーマルな新郎用レイ）
／コーディネーター（ホテル?教会）／フォト撮影（挙式のみ）</t>
  </si>
  <si>
    <t>CM12-223</t>
  </si>
  <si>
    <t>【グラマラスアーティストプラン】教会使用料（1時間挙式）／牧師への謝礼／オルガン奏者／シンガー／教会のお世話係／結婚証明書（法的効力はありません）／リムジン送迎（ホテル→教会→フォトツアー1ヶ所ワイキキ周辺）／つきっきりコーディネーター／Real Weddingsオリジナルヘアメイク＆着付け（120分）／Jayson Tanega写真撮影（挙式～フォトツアー1ヶ所ワイキキ周辺）※アーティストが既に予約済みの場合、別のアーティストをご紹介します</t>
  </si>
  <si>
    <t>CM12-202</t>
  </si>
  <si>
    <t>UI Prodaction. Inc.</t>
  </si>
  <si>
    <t>教会使用料（1時間挙式）</t>
  </si>
  <si>
    <t>CM12-205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</si>
  <si>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</si>
  <si>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CM12-206</t>
  </si>
  <si>
    <t>【基本プラン】
教会使用料（2時間挙式）／牧師への謝礼／オルガン奏者／シンガー／教会のお世話係／結婚証明書（法的効力はありません）／リムジン送迎（ホテル⇔教会間）</t>
  </si>
</sst>
</file>

<file path=xl/styles.xml><?xml version="1.0" encoding="utf-8"?>
<styleSheet xmlns="http://schemas.openxmlformats.org/spreadsheetml/2006/main" xml:space="preserve">
  <numFmts count="3">
    <numFmt numFmtId="164" formatCode="#,##0.00_);[Red]\(#,##0.00\)"/>
    <numFmt numFmtId="165" formatCode="0.000%"/>
    <numFmt numFmtId="166" formatCode="#,##0_);[Red]\(#,##0\)"/>
  </numFmts>
  <fonts count="1">
    <font>
      <b val="0"/>
      <i val="0"/>
      <strike val="0"/>
      <u val="none"/>
      <sz val="11"/>
      <color rgb="FF00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9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3" borderId="0" applyFont="0" applyNumberFormat="1" applyFill="1" applyBorder="0" applyAlignment="1">
      <alignment horizontal="center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0" fillId="3" borderId="0" applyFont="0" applyNumberFormat="1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3" borderId="0" applyFont="0" applyNumberFormat="1" applyFill="1" applyBorder="0" applyAlignment="1">
      <alignment horizontal="center" vertical="center" textRotation="0" wrapText="false" shrinkToFit="false"/>
    </xf>
    <xf xfId="0" fontId="0" numFmtId="38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1">
      <alignment horizontal="center" vertical="center" textRotation="0" wrapText="false" shrinkToFit="false"/>
    </xf>
    <xf xfId="0" fontId="0" numFmtId="10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1">
      <alignment horizontal="center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AL6"/>
  <sheetViews>
    <sheetView tabSelected="1" workbookViewId="0" zoomScale="80" zoomScaleNormal="80" showGridLines="true" showRowColHeaders="1">
      <pane ySplit="1" topLeftCell="A2" activePane="bottomLeft" state="frozen"/>
      <selection pane="bottomLeft" activeCell="A2" sqref="A2"/>
    </sheetView>
  </sheetViews>
  <sheetFormatPr defaultRowHeight="14.4" defaultColWidth="9" outlineLevelRow="0" outlineLevelCol="0"/>
  <cols>
    <col min="1" max="1" width="9.375" customWidth="true" style="11"/>
    <col min="2" max="2" width="10.25" customWidth="true" style="11"/>
    <col min="3" max="3" width="11.25" customWidth="true" style="11"/>
    <col min="4" max="4" width="12.625" customWidth="true" style="11"/>
    <col min="5" max="5" width="11.25" customWidth="true" style="11"/>
    <col min="6" max="6" width="30" customWidth="true" style="11"/>
    <col min="7" max="7" width="10.625" customWidth="true" style="11"/>
    <col min="8" max="8" width="14.625" customWidth="true" style="11"/>
    <col min="9" max="9" width="22.625" customWidth="true" style="11"/>
    <col min="10" max="10" width="6.875" customWidth="true" style="7"/>
    <col min="11" max="11" width="11.875" customWidth="true" style="1"/>
    <col min="12" max="12" width="10" customWidth="true" style="1"/>
    <col min="13" max="13" width="7.5" customWidth="true" style="2"/>
    <col min="14" max="14" width="6.5" customWidth="true" style="2"/>
    <col min="15" max="15" width="6.5" customWidth="true" style="2"/>
    <col min="16" max="16" width="6.5" customWidth="true" style="2"/>
    <col min="17" max="17" width="6.5" customWidth="true" style="2"/>
    <col min="18" max="18" width="6.5" customWidth="true" style="2"/>
    <col min="19" max="19" width="6.5" customWidth="true" style="2"/>
    <col min="20" max="20" width="6.5" customWidth="true" style="2"/>
    <col min="21" max="21" width="6.5" customWidth="true" style="2"/>
    <col min="22" max="22" width="7.5" customWidth="true" style="2"/>
    <col min="23" max="23" width="21.75" customWidth="true" style="2"/>
    <col min="24" max="24" width="15" customWidth="true" style="2"/>
    <col min="25" max="25" width="9.375" customWidth="true" style="2"/>
    <col min="26" max="26" width="13.25" customWidth="true" style="23"/>
    <col min="27" max="27" width="9.375" customWidth="true" style="2"/>
    <col min="28" max="28" width="13.25" customWidth="true" style="23"/>
    <col min="29" max="29" width="13.625" customWidth="true" style="1"/>
    <col min="30" max="30" width="9.25" customWidth="true" style="11"/>
    <col min="31" max="31" width="9.375" customWidth="true" style="11"/>
    <col min="32" max="32" width="9.375" customWidth="true" style="11"/>
    <col min="33" max="33" width="4.625" customWidth="true" style="4"/>
    <col min="34" max="34" width="4.625" customWidth="true" style="4"/>
    <col min="35" max="35" width="8.75" customWidth="true" style="11"/>
    <col min="36" max="36" width="9.375" customWidth="true" style="11"/>
    <col min="37" max="37" width="22.375" customWidth="true" style="11"/>
    <col min="38" max="38" width="9" style="11"/>
  </cols>
  <sheetData>
    <row r="1" spans="1:38">
      <c r="A1" s="17" t="s">
        <v>0</v>
      </c>
      <c r="B1" s="24" t="s">
        <v>1</v>
      </c>
      <c r="C1" s="10" t="s">
        <v>2</v>
      </c>
      <c r="D1" s="9" t="s">
        <v>3</v>
      </c>
      <c r="E1" s="10" t="s">
        <v>4</v>
      </c>
      <c r="F1" s="9" t="s">
        <v>5</v>
      </c>
      <c r="G1" s="10" t="s">
        <v>6</v>
      </c>
      <c r="H1" s="9" t="s">
        <v>7</v>
      </c>
      <c r="I1" s="10" t="s">
        <v>8</v>
      </c>
      <c r="J1" s="6" t="s">
        <v>9</v>
      </c>
      <c r="K1" s="8" t="s">
        <v>10</v>
      </c>
      <c r="L1" s="8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6" t="s">
        <v>22</v>
      </c>
      <c r="X1" s="16" t="s">
        <v>23</v>
      </c>
      <c r="Y1" s="13" t="s">
        <v>24</v>
      </c>
      <c r="Z1" s="21" t="s">
        <v>25</v>
      </c>
      <c r="AA1" s="13" t="s">
        <v>26</v>
      </c>
      <c r="AB1" s="21" t="s">
        <v>23</v>
      </c>
      <c r="AC1" s="19" t="s">
        <v>27</v>
      </c>
      <c r="AD1" s="10" t="s">
        <v>28</v>
      </c>
      <c r="AE1" s="10" t="s">
        <v>29</v>
      </c>
      <c r="AF1" s="10" t="s">
        <v>30</v>
      </c>
      <c r="AG1" s="5" t="s">
        <v>31</v>
      </c>
      <c r="AH1" s="5" t="s">
        <v>32</v>
      </c>
      <c r="AI1" s="18" t="s">
        <v>33</v>
      </c>
      <c r="AJ1" s="10" t="s">
        <v>34</v>
      </c>
      <c r="AK1" s="15" t="s">
        <v>35</v>
      </c>
    </row>
    <row r="2" spans="1:38">
      <c r="B2" s="11" t="s">
        <v>36</v>
      </c>
      <c r="C2" s="11">
        <v>1</v>
      </c>
      <c r="D2" s="11" t="s">
        <v>37</v>
      </c>
      <c r="E2" s="11">
        <v>1</v>
      </c>
      <c r="F2" s="11" t="s">
        <v>38</v>
      </c>
      <c r="G2" s="11">
        <v>1</v>
      </c>
      <c r="H2" s="11" t="s">
        <v>39</v>
      </c>
      <c r="I2" s="11" t="s">
        <v>40</v>
      </c>
      <c r="J2" s="7">
        <v>0</v>
      </c>
      <c r="K2" s="1">
        <v>0</v>
      </c>
      <c r="L2" s="1">
        <v>0</v>
      </c>
      <c r="M2" s="2">
        <v>1925</v>
      </c>
      <c r="N2" s="2"/>
      <c r="O2" s="2"/>
      <c r="P2" s="2"/>
      <c r="Q2" s="2"/>
      <c r="R2" s="2"/>
      <c r="S2" s="2"/>
      <c r="T2" s="2"/>
      <c r="U2" s="2"/>
      <c r="V2" s="2"/>
      <c r="W2" s="2" t="str">
        <f>((1+J2) * (M2+N2+O2+P2+Q2+R2+S2+T2+U2+V2))*(1+K2)</f>
        <v>0</v>
      </c>
      <c r="X2" s="2">
        <v>2400</v>
      </c>
      <c r="Y2" s="14"/>
      <c r="Z2" s="22" t="str">
        <f>IF(AF2 = 0, ROUNDUP(W2*Y2,1), ROUNDUP(W2/Y2,1))</f>
        <v>0</v>
      </c>
      <c r="AA2" s="14"/>
      <c r="AB2" s="22" t="str">
        <f>IF(AF2 = 0, ROUNDUP(X2*AA2,1), ROUNDUP(X2/AA2,1))</f>
        <v>0</v>
      </c>
      <c r="AC2" s="20" t="str">
        <f>IF(AB2 = 0,0,(AB2 - Z2)/AB2)</f>
        <v>0</v>
      </c>
      <c r="AD2" s="11">
        <v>0</v>
      </c>
      <c r="AE2" s="11">
        <v>1</v>
      </c>
      <c r="AF2" s="11">
        <v>0</v>
      </c>
      <c r="AG2" s="4">
        <v>0.2</v>
      </c>
      <c r="AH2" s="4">
        <v>0.8</v>
      </c>
      <c r="AI2" s="11">
        <v>1</v>
      </c>
      <c r="AK2" s="12"/>
    </row>
    <row r="3" spans="1:38">
      <c r="B3" s="11" t="s">
        <v>41</v>
      </c>
      <c r="C3" s="11">
        <v>1</v>
      </c>
      <c r="D3" s="11" t="s">
        <v>37</v>
      </c>
      <c r="E3" s="11">
        <v>1</v>
      </c>
      <c r="F3" s="11" t="s">
        <v>38</v>
      </c>
      <c r="G3" s="11">
        <v>1</v>
      </c>
      <c r="H3" s="11" t="s">
        <v>39</v>
      </c>
      <c r="I3" s="11" t="s">
        <v>42</v>
      </c>
      <c r="J3" s="7">
        <v>0</v>
      </c>
      <c r="K3" s="1">
        <v>0</v>
      </c>
      <c r="L3" s="1">
        <v>0</v>
      </c>
      <c r="M3" s="2">
        <v>2259.78</v>
      </c>
      <c r="N3" s="2"/>
      <c r="O3" s="2"/>
      <c r="P3" s="2"/>
      <c r="Q3" s="2"/>
      <c r="R3" s="2"/>
      <c r="S3" s="2"/>
      <c r="T3" s="2"/>
      <c r="U3" s="2"/>
      <c r="V3" s="2"/>
      <c r="W3" s="2" t="str">
        <f>((1+J3) * (M3+N3+O3+P3+Q3+R3+S3+T3+U3+V3))*(1+K3)</f>
        <v>0</v>
      </c>
      <c r="X3" s="2">
        <v>3200</v>
      </c>
      <c r="Y3" s="2"/>
      <c r="Z3" s="23" t="str">
        <f>IF(AF3 = 0, ROUNDUP(W3*Y3,1), ROUNDUP(W3/Y3,1))</f>
        <v>0</v>
      </c>
      <c r="AA3" s="2"/>
      <c r="AB3" s="23" t="str">
        <f>IF(AF3 = 0, ROUNDUP(X3*AA3,1), ROUNDUP(X3/AA3,1))</f>
        <v>0</v>
      </c>
      <c r="AC3" s="1" t="str">
        <f>IF(AB3 = 0,0,(AB3 - Z3)/AB3)</f>
        <v>0</v>
      </c>
      <c r="AD3" s="11">
        <v>0</v>
      </c>
      <c r="AE3" s="11">
        <v>1</v>
      </c>
      <c r="AF3" s="11">
        <v>0</v>
      </c>
      <c r="AG3" s="4">
        <v>0.2</v>
      </c>
      <c r="AH3" s="4">
        <v>0.8</v>
      </c>
      <c r="AI3" s="11">
        <v>3</v>
      </c>
      <c r="AK3" s="11"/>
    </row>
    <row r="4" spans="1:38">
      <c r="B4" s="11" t="s">
        <v>43</v>
      </c>
      <c r="C4" s="11">
        <v>1</v>
      </c>
      <c r="D4" s="11" t="s">
        <v>37</v>
      </c>
      <c r="E4" s="11">
        <v>1</v>
      </c>
      <c r="F4" s="11" t="s">
        <v>38</v>
      </c>
      <c r="G4" s="11">
        <v>2</v>
      </c>
      <c r="H4" s="11" t="s">
        <v>44</v>
      </c>
      <c r="I4" s="11" t="s">
        <v>45</v>
      </c>
      <c r="J4" s="7">
        <v>0</v>
      </c>
      <c r="K4" s="1">
        <v>0</v>
      </c>
      <c r="L4" s="1">
        <v>0</v>
      </c>
      <c r="M4" s="2">
        <v>1510</v>
      </c>
      <c r="N4" s="2"/>
      <c r="O4" s="2"/>
      <c r="P4" s="2"/>
      <c r="Q4" s="2"/>
      <c r="R4" s="2"/>
      <c r="S4" s="2"/>
      <c r="T4" s="2"/>
      <c r="U4" s="2"/>
      <c r="V4" s="2"/>
      <c r="W4" s="2" t="str">
        <f>((1+J4) * (M4+N4+O4+P4+Q4+R4+S4+T4+U4+V4))*(1+K4)</f>
        <v>0</v>
      </c>
      <c r="X4" s="2">
        <v>1600</v>
      </c>
      <c r="Y4" s="2"/>
      <c r="Z4" s="23" t="str">
        <f>IF(AF4 = 0, ROUNDUP(W4*Y4,1), ROUNDUP(W4/Y4,1))</f>
        <v>0</v>
      </c>
      <c r="AA4" s="2"/>
      <c r="AB4" s="23" t="str">
        <f>IF(AF4 = 0, ROUNDUP(X4*AA4,1), ROUNDUP(X4/AA4,1))</f>
        <v>0</v>
      </c>
      <c r="AC4" s="1" t="str">
        <f>IF(AB4 = 0,0,(AB4 - Z4)/AB4)</f>
        <v>0</v>
      </c>
      <c r="AD4" s="11">
        <v>0</v>
      </c>
      <c r="AE4" s="11">
        <v>1</v>
      </c>
      <c r="AF4" s="11">
        <v>0</v>
      </c>
      <c r="AG4" s="4">
        <v>0.2</v>
      </c>
      <c r="AH4" s="4">
        <v>0.8</v>
      </c>
      <c r="AI4" s="11">
        <v>2</v>
      </c>
      <c r="AK4" s="11"/>
    </row>
    <row r="5" spans="1:38">
      <c r="B5" s="11" t="s">
        <v>46</v>
      </c>
      <c r="C5" s="11">
        <v>1</v>
      </c>
      <c r="D5" s="11" t="s">
        <v>37</v>
      </c>
      <c r="E5" s="11">
        <v>1</v>
      </c>
      <c r="F5" s="11" t="s">
        <v>38</v>
      </c>
      <c r="G5" s="11">
        <v>1</v>
      </c>
      <c r="H5" s="11" t="s">
        <v>39</v>
      </c>
      <c r="I5" s="11" t="s">
        <v>47</v>
      </c>
      <c r="J5" s="7">
        <v>0</v>
      </c>
      <c r="K5" s="1">
        <v>0</v>
      </c>
      <c r="L5" s="1">
        <v>0</v>
      </c>
      <c r="M5" s="2">
        <v>1740.63</v>
      </c>
      <c r="N5" s="2"/>
      <c r="O5" s="2"/>
      <c r="P5" s="2"/>
      <c r="Q5" s="2"/>
      <c r="R5" s="2"/>
      <c r="S5" s="2"/>
      <c r="T5" s="2"/>
      <c r="U5" s="2"/>
      <c r="V5" s="2"/>
      <c r="W5" s="2" t="str">
        <f>((1+J5) * (M5+N5+O5+P5+Q5+R5+S5+T5+U5+V5))*(1+K5)</f>
        <v>0</v>
      </c>
      <c r="X5" s="2">
        <v>1450</v>
      </c>
      <c r="Y5" s="2"/>
      <c r="Z5" s="23" t="str">
        <f>IF(AF5 = 0, ROUNDUP(W5*Y5,1), ROUNDUP(W5/Y5,1))</f>
        <v>0</v>
      </c>
      <c r="AA5" s="2"/>
      <c r="AB5" s="23" t="str">
        <f>IF(AF5 = 0, ROUNDUP(X5*AA5,1), ROUNDUP(X5/AA5,1))</f>
        <v>0</v>
      </c>
      <c r="AC5" s="1" t="str">
        <f>IF(AB5 = 0,0,(AB5 - Z5)/AB5)</f>
        <v>0</v>
      </c>
      <c r="AD5" s="11">
        <v>0</v>
      </c>
      <c r="AE5" s="11">
        <v>1</v>
      </c>
      <c r="AF5" s="11">
        <v>0</v>
      </c>
      <c r="AG5" s="4">
        <v>0.2</v>
      </c>
      <c r="AH5" s="4">
        <v>0.8</v>
      </c>
      <c r="AI5" s="11">
        <v>4</v>
      </c>
      <c r="AK5" s="11"/>
    </row>
    <row r="6" spans="1:38">
      <c r="B6" s="11" t="s">
        <v>48</v>
      </c>
      <c r="C6" s="11">
        <v>1</v>
      </c>
      <c r="D6" s="11" t="s">
        <v>37</v>
      </c>
      <c r="E6" s="11">
        <v>1</v>
      </c>
      <c r="F6" s="11" t="s">
        <v>38</v>
      </c>
      <c r="G6" s="11">
        <v>1</v>
      </c>
      <c r="H6" s="11" t="s">
        <v>39</v>
      </c>
      <c r="I6" s="11" t="s">
        <v>49</v>
      </c>
      <c r="J6" s="7">
        <v>0</v>
      </c>
      <c r="K6" s="1">
        <v>0</v>
      </c>
      <c r="L6" s="1">
        <v>0</v>
      </c>
      <c r="M6" s="2">
        <v>3359.16</v>
      </c>
      <c r="N6" s="2"/>
      <c r="O6" s="2"/>
      <c r="P6" s="2"/>
      <c r="Q6" s="2"/>
      <c r="R6" s="2"/>
      <c r="S6" s="2"/>
      <c r="T6" s="2"/>
      <c r="U6" s="2"/>
      <c r="V6" s="2"/>
      <c r="W6" s="2" t="str">
        <f>((1+J6) * (M6+N6+O6+P6+Q6+R6+S6+T6+U6+V6))*(1+K6)</f>
        <v>0</v>
      </c>
      <c r="X6" s="2">
        <v>2900</v>
      </c>
      <c r="Y6" s="2"/>
      <c r="Z6" s="23" t="str">
        <f>IF(AF6 = 0, ROUNDUP(W6*Y6,1), ROUNDUP(W6/Y6,1))</f>
        <v>0</v>
      </c>
      <c r="AA6" s="2"/>
      <c r="AB6" s="23" t="str">
        <f>IF(AF6 = 0, ROUNDUP(X6*AA6,1), ROUNDUP(X6/AA6,1))</f>
        <v>0</v>
      </c>
      <c r="AC6" s="1" t="str">
        <f>IF(AB6 = 0,0,(AB6 - Z6)/AB6)</f>
        <v>0</v>
      </c>
      <c r="AD6" s="11">
        <v>0</v>
      </c>
      <c r="AE6" s="11">
        <v>1</v>
      </c>
      <c r="AF6" s="11">
        <v>0</v>
      </c>
      <c r="AG6" s="4">
        <v>0.2</v>
      </c>
      <c r="AH6" s="4">
        <v>0.8</v>
      </c>
      <c r="AI6" s="11">
        <v>4</v>
      </c>
      <c r="AK6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2362204724409449" right="0.1968503937007874" top="0.7480314960629921" bottom="0.7480314960629921" header="0.3149606299212598" footer="0.3149606299212598"/>
  <pageSetup paperSize="8" orientation="landscape" scale="4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商品マスタ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yohtakano</cp:lastModifiedBy>
  <dcterms:created xsi:type="dcterms:W3CDTF">2010-05-12T03:09:05+09:00</dcterms:created>
  <dcterms:modified xsi:type="dcterms:W3CDTF">2017-03-09T16:10:39+09:00</dcterms:modified>
  <dc:title/>
  <dc:description/>
  <dc:subject/>
  <cp:keywords/>
  <cp:category/>
</cp:coreProperties>
</file>