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<sst xmlns="http://schemas.openxmlformats.org/spreadsheetml/2006/main" uniqueCount="101">
  <si>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</si>
  <si>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</si>
  <si>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</si>
  <si>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</si>
  <si>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</si>
  <si>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</si>
  <si>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</si>
  <si>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</si>
  <si>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</si>
  <si>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</si>
  <si>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</si>
  <si>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</si>
  <si>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</si>
  <si>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</si>
  <si>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</si>
  <si>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</si>
  <si>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</si>
  <si>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</si>
  <si>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</si>
  <si>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</si>
  <si>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</si>
  <si>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</si>
  <si>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</si>
  <si>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</si>
  <si>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</si>
  <si>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</si>
  <si>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</si>
  <si>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</si>
  <si>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</si>
  <si>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</si>
  <si>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</si>
  <si>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</si>
  <si>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</si>
  <si>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</si>
  <si>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</si>
  <si>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</si>
  <si>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VG12-034</t>
  </si>
  <si>
    <t>Videographer</t>
  </si>
  <si>
    <t>UIプロダクション</t>
  </si>
  <si>
    <t>UI Prodaction. Inc.</t>
  </si>
  <si>
    <t>ブロンズ・シルバープラン(納期短縮24時間)</t>
  </si>
  <si>
    <t>VG12-126</t>
  </si>
  <si>
    <t>DVDコピー</t>
  </si>
  <si>
    <t>VG12-131</t>
  </si>
  <si>
    <t>お支度撮影追加（ホノルル地区）</t>
  </si>
  <si>
    <t>VG12-132</t>
  </si>
  <si>
    <t>お支度撮影追加（ホノルル地区以外追加）</t>
  </si>
  <si>
    <t>VG12-133</t>
  </si>
  <si>
    <t xml:space="preserve">フォトツアー撮影1時間追加（ホノルル地区）
</t>
  </si>
  <si>
    <t>VG12-134</t>
  </si>
  <si>
    <t xml:space="preserve">フォトツアー撮影1時間追加（ホノルル地区以外追加）
</t>
  </si>
  <si>
    <t>VG12-135</t>
  </si>
  <si>
    <t xml:space="preserve">レセプション撮影1時間追加（ホノルル地区）
</t>
  </si>
  <si>
    <t>VG12-136</t>
  </si>
  <si>
    <t>レセプション撮影1時間追加（ホノルル地区以外追加）</t>
  </si>
  <si>
    <t>VG12-147</t>
  </si>
  <si>
    <t>待機料（30分毎）</t>
  </si>
  <si>
    <t>VG12-184</t>
  </si>
  <si>
    <t>ピンクプラン（納期短縮8～13日）</t>
  </si>
  <si>
    <t>VG12-127</t>
  </si>
  <si>
    <t>ブルーレイコピー</t>
  </si>
  <si>
    <t>VG12-185</t>
  </si>
  <si>
    <t>USB納品へ変更料</t>
  </si>
  <si>
    <t>VG12-186</t>
  </si>
  <si>
    <t>USBコピー</t>
  </si>
  <si>
    <t>VG12-217</t>
  </si>
  <si>
    <t>プラチナ/一眼レフ/8時間撮影（お支度→会場到着→挙式/3カメ→お庭→6組までのインタビュー→フォトツアー→レセプション/曲選択可/ドキュメンタリー＋ダイジェスト編集版＋未編集セレモニー/インターネット掲載パスワード付）DVD、ブルーレイ、USBいづれか1つの納品</t>
  </si>
  <si>
    <t>VG12-218</t>
  </si>
  <si>
    <t>プラチナ/一眼レフ/8時間撮影（お支度→会場到着→挙式/3カメ→お庭→6組までのインタビュー→フォトツアー→レセプション/曲選択可/ドキュメンタリー＋ダイジェスト編集版＋未編集セレモニー/インターネット掲載パスワード付）DVD、ブルーレイ、USBいづれか1つの納品　※2時間挙式</t>
  </si>
  <si>
    <t>VG12-216</t>
  </si>
  <si>
    <t>ゴールドシネマチック/一眼レフ撮影（お支度※→会場到着→挙式/2カメ→お庭→6組までのインタビュー→フォトツアー※→レセプション※/曲選択可/ダイジェスト編集版＋未編集セレモニー/インターネット掲載パスワード付）DVD、ブルーレイ、USBいづれか1つの納品　※いづれか1つをご選択ください。（ワイキキ周辺/撮影1時間以内）※2時間挙式</t>
  </si>
  <si>
    <t>VG12-215</t>
  </si>
  <si>
    <t xml:space="preserve">ゴールドシネマチック/一眼レフ撮影（お支度※→会場到着→挙式/2カメ→お庭→6組までのインタビュー→フォトツアー※→レセプション※/曲選択可/ダイジェスト編集版＋未編集セレモニー/インターネット掲載パスワード付）DVD、ブルーレイ、USBいづれか1つの納品　※いづれか1つをご選択ください。（ワイキキ周辺/撮影1時間以内）	</t>
  </si>
  <si>
    <t>VG12-214</t>
  </si>
  <si>
    <t>ピンクシネマチック/一眼レフ撮影（会場到着→挙式/2カメ→お庭→6組までのインタビュー/曲選択可/ダイジェスト編集版）DVDもしくはブルーレイ納品　※2時間挙式</t>
  </si>
  <si>
    <t>VG12-213</t>
  </si>
  <si>
    <t>ピンクシネマチック/一眼レフ撮影（会場到着→挙式/2カメ→お庭→6組までのインタビュー/曲選択可/ダイジェスト編集版）DVDもしくはブルーレイ納品</t>
  </si>
  <si>
    <t>VG12-182</t>
  </si>
  <si>
    <t>ピンクプラン（会場到着→挙式→お庭→インタビュー/曲選択可/ダイジェスト編集版）DVDもしくはブルーレイ納品</t>
  </si>
  <si>
    <t>VG12-183</t>
  </si>
  <si>
    <t>ピンクプラン（会場到着→挙式→お庭→インタビュー/曲選択可/ダイジェスト編集版）DVDもしくはブルーレイ納品　※2時間挙式</t>
  </si>
  <si>
    <t>VG12-117</t>
  </si>
  <si>
    <t>ゴールドプラン（お支度※→会場到着→挙式/2カメ→お庭→インタビュー→フォトツアー※→レセプション※/曲選択可/ダイジェスト編集版＋未編集セレモニー）DVDもしくはブルーレイ納品　※いづれか1つをご選択ください。（ワイキキ周辺/撮影1時間以内）</t>
  </si>
  <si>
    <t>VG12-118</t>
  </si>
  <si>
    <t>ゴールドプラン（お支度※→会場到着→挙式/2カメ→お庭→インタビュー→フォトツアー※→レセプション※/曲選択可/ダイジェスト編集版＋未編集セレモニー）DVDもしくはブルーレイ納品　※いづれか1つをご選択ください。（ワイキキ周辺/撮影1時間以内）★2時間挙式</t>
  </si>
  <si>
    <t>VG12-181</t>
  </si>
  <si>
    <t>ブロンズプラン（挙式→お庭/未編集セレモニー）DVDもしくはブルーレイ納品　※2時間挙式</t>
  </si>
  <si>
    <t>VG12-004</t>
  </si>
  <si>
    <t>ブロンズプラン（挙式→お庭/未編集セレモニー）DVDもしくはブルーレイ納品</t>
  </si>
  <si>
    <t>VG12-003</t>
  </si>
  <si>
    <t>シルバープラン（会場到着→挙式→お庭→6組までのインタビュー/未編集セレモニー）DVDもしくはブルーレイ納品</t>
  </si>
  <si>
    <t>VG12-110</t>
  </si>
  <si>
    <t>シルバープラン（会場到着→挙式→お庭→6組までのインタビュー/未編集セレモニー）DVDもしくはブルーレイ納品　※2時間挙式</t>
  </si>
  <si>
    <t>VG12-119</t>
  </si>
  <si>
    <t>ゴールドプラン/ピンク・ゴールドシネマチック（納期短縮21～27日）</t>
  </si>
  <si>
    <t>VG12-120</t>
  </si>
  <si>
    <t>ゴールドプラン/ピンク・ゴールドシネマチック（納期短縮14～20日）</t>
  </si>
  <si>
    <t>VG12-219</t>
  </si>
  <si>
    <t>プラチナ（納期短縮42～55日）</t>
  </si>
  <si>
    <t>VG12-220</t>
  </si>
  <si>
    <t>プラチナ（納期短縮28～41日）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</si>
</sst>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32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10</v>
      </c>
      <c r="D2" s="11" t="s">
        <v>37</v>
      </c>
      <c r="E2" s="11">
        <v>42</v>
      </c>
      <c r="F2" s="11" t="s">
        <v>38</v>
      </c>
      <c r="G2" s="11">
        <v>2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75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100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2</v>
      </c>
      <c r="AK2" s="12"/>
    </row>
    <row r="3" spans="1:38">
      <c r="B3" s="11" t="s">
        <v>41</v>
      </c>
      <c r="C3" s="11">
        <v>10</v>
      </c>
      <c r="D3" s="11" t="s">
        <v>37</v>
      </c>
      <c r="E3" s="11">
        <v>42</v>
      </c>
      <c r="F3" s="11" t="s">
        <v>38</v>
      </c>
      <c r="G3" s="11">
        <v>2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50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65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10</v>
      </c>
      <c r="D4" s="11" t="s">
        <v>37</v>
      </c>
      <c r="E4" s="11">
        <v>42</v>
      </c>
      <c r="F4" s="11" t="s">
        <v>38</v>
      </c>
      <c r="G4" s="11">
        <v>2</v>
      </c>
      <c r="H4" s="11" t="s">
        <v>39</v>
      </c>
      <c r="I4" s="11" t="s">
        <v>44</v>
      </c>
      <c r="J4" s="7">
        <v>0</v>
      </c>
      <c r="K4" s="1">
        <v>0</v>
      </c>
      <c r="L4" s="1">
        <v>0</v>
      </c>
      <c r="M4" s="2">
        <v>300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400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10</v>
      </c>
      <c r="D5" s="11" t="s">
        <v>37</v>
      </c>
      <c r="E5" s="11">
        <v>42</v>
      </c>
      <c r="F5" s="11" t="s">
        <v>38</v>
      </c>
      <c r="G5" s="11">
        <v>2</v>
      </c>
      <c r="H5" s="11" t="s">
        <v>39</v>
      </c>
      <c r="I5" s="11" t="s">
        <v>46</v>
      </c>
      <c r="J5" s="7">
        <v>0</v>
      </c>
      <c r="K5" s="1">
        <v>0</v>
      </c>
      <c r="L5" s="1">
        <v>0</v>
      </c>
      <c r="M5" s="2">
        <v>150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200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10</v>
      </c>
      <c r="D6" s="11" t="s">
        <v>37</v>
      </c>
      <c r="E6" s="11">
        <v>42</v>
      </c>
      <c r="F6" s="11" t="s">
        <v>38</v>
      </c>
      <c r="G6" s="11">
        <v>2</v>
      </c>
      <c r="H6" s="11" t="s">
        <v>39</v>
      </c>
      <c r="I6" s="11" t="s">
        <v>48</v>
      </c>
      <c r="J6" s="7">
        <v>0</v>
      </c>
      <c r="K6" s="1">
        <v>0</v>
      </c>
      <c r="L6" s="1">
        <v>0</v>
      </c>
      <c r="M6" s="2">
        <v>300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400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10</v>
      </c>
      <c r="D7" s="11" t="s">
        <v>37</v>
      </c>
      <c r="E7" s="11">
        <v>42</v>
      </c>
      <c r="F7" s="11" t="s">
        <v>38</v>
      </c>
      <c r="G7" s="11">
        <v>2</v>
      </c>
      <c r="H7" s="11" t="s">
        <v>39</v>
      </c>
      <c r="I7" s="11" t="s">
        <v>50</v>
      </c>
      <c r="J7" s="7">
        <v>0</v>
      </c>
      <c r="K7" s="1">
        <v>0</v>
      </c>
      <c r="L7" s="1">
        <v>0</v>
      </c>
      <c r="M7" s="2">
        <v>150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200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10</v>
      </c>
      <c r="D8" s="11" t="s">
        <v>37</v>
      </c>
      <c r="E8" s="11">
        <v>42</v>
      </c>
      <c r="F8" s="11" t="s">
        <v>38</v>
      </c>
      <c r="G8" s="11">
        <v>2</v>
      </c>
      <c r="H8" s="11" t="s">
        <v>39</v>
      </c>
      <c r="I8" s="11" t="s">
        <v>52</v>
      </c>
      <c r="J8" s="7">
        <v>0</v>
      </c>
      <c r="K8" s="1">
        <v>0</v>
      </c>
      <c r="L8" s="1">
        <v>0</v>
      </c>
      <c r="M8" s="2">
        <v>300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400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10</v>
      </c>
      <c r="D9" s="11" t="s">
        <v>37</v>
      </c>
      <c r="E9" s="11">
        <v>42</v>
      </c>
      <c r="F9" s="11" t="s">
        <v>38</v>
      </c>
      <c r="G9" s="11">
        <v>2</v>
      </c>
      <c r="H9" s="11" t="s">
        <v>39</v>
      </c>
      <c r="I9" s="11" t="s">
        <v>54</v>
      </c>
      <c r="J9" s="7">
        <v>0</v>
      </c>
      <c r="K9" s="1">
        <v>0</v>
      </c>
      <c r="L9" s="1">
        <v>0</v>
      </c>
      <c r="M9" s="2">
        <v>150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200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55</v>
      </c>
      <c r="C10" s="11">
        <v>10</v>
      </c>
      <c r="D10" s="11" t="s">
        <v>37</v>
      </c>
      <c r="E10" s="11">
        <v>42</v>
      </c>
      <c r="F10" s="11" t="s">
        <v>38</v>
      </c>
      <c r="G10" s="11">
        <v>2</v>
      </c>
      <c r="H10" s="11" t="s">
        <v>39</v>
      </c>
      <c r="I10" s="11" t="s">
        <v>56</v>
      </c>
      <c r="J10" s="7">
        <v>0</v>
      </c>
      <c r="K10" s="1">
        <v>0</v>
      </c>
      <c r="L10" s="1">
        <v>0</v>
      </c>
      <c r="M10" s="2">
        <v>100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150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57</v>
      </c>
      <c r="C11" s="11">
        <v>10</v>
      </c>
      <c r="D11" s="11" t="s">
        <v>37</v>
      </c>
      <c r="E11" s="11">
        <v>42</v>
      </c>
      <c r="F11" s="11" t="s">
        <v>38</v>
      </c>
      <c r="G11" s="11">
        <v>2</v>
      </c>
      <c r="H11" s="11" t="s">
        <v>39</v>
      </c>
      <c r="I11" s="11" t="s">
        <v>58</v>
      </c>
      <c r="J11" s="7">
        <v>0</v>
      </c>
      <c r="K11" s="1">
        <v>0</v>
      </c>
      <c r="L11" s="1">
        <v>0.3</v>
      </c>
      <c r="M11" s="2">
        <v>200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1</v>
      </c>
      <c r="AK11" s="11"/>
    </row>
    <row r="12" spans="1:38">
      <c r="B12" s="11" t="s">
        <v>59</v>
      </c>
      <c r="C12" s="11">
        <v>10</v>
      </c>
      <c r="D12" s="11" t="s">
        <v>37</v>
      </c>
      <c r="E12" s="11">
        <v>42</v>
      </c>
      <c r="F12" s="11" t="s">
        <v>38</v>
      </c>
      <c r="G12" s="11">
        <v>2</v>
      </c>
      <c r="H12" s="11" t="s">
        <v>39</v>
      </c>
      <c r="I12" s="11" t="s">
        <v>60</v>
      </c>
      <c r="J12" s="7">
        <v>0</v>
      </c>
      <c r="K12" s="1">
        <v>0</v>
      </c>
      <c r="L12" s="1">
        <v>0.3</v>
      </c>
      <c r="M12" s="2">
        <v>50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2</v>
      </c>
      <c r="AK12" s="11"/>
    </row>
    <row r="13" spans="1:38">
      <c r="B13" s="11" t="s">
        <v>61</v>
      </c>
      <c r="C13" s="11">
        <v>10</v>
      </c>
      <c r="D13" s="11" t="s">
        <v>37</v>
      </c>
      <c r="E13" s="11">
        <v>42</v>
      </c>
      <c r="F13" s="11" t="s">
        <v>38</v>
      </c>
      <c r="G13" s="11">
        <v>2</v>
      </c>
      <c r="H13" s="11" t="s">
        <v>39</v>
      </c>
      <c r="I13" s="11" t="s">
        <v>62</v>
      </c>
      <c r="J13" s="7">
        <v>0</v>
      </c>
      <c r="K13" s="1">
        <v>0</v>
      </c>
      <c r="L13" s="1">
        <v>0.3</v>
      </c>
      <c r="M13" s="2">
        <v>50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63</v>
      </c>
      <c r="C14" s="11">
        <v>10</v>
      </c>
      <c r="D14" s="11" t="s">
        <v>37</v>
      </c>
      <c r="E14" s="11">
        <v>42</v>
      </c>
      <c r="F14" s="11" t="s">
        <v>38</v>
      </c>
      <c r="G14" s="11">
        <v>2</v>
      </c>
      <c r="H14" s="11" t="s">
        <v>39</v>
      </c>
      <c r="I14" s="11" t="s">
        <v>64</v>
      </c>
      <c r="J14" s="7">
        <v>0</v>
      </c>
      <c r="K14" s="1">
        <v>0</v>
      </c>
      <c r="L14" s="1">
        <v>0.3</v>
      </c>
      <c r="M14" s="2">
        <v>100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 t="str">
        <f>IF(LEN(FLOOR((1+L14) * W14,1)) &gt;= 6,ROUNDUP((1+L14) * W14,-3),IF(LEN(FLOOR((1+L14) * W14,1))  = 5,ROUNDUP((1+L14) * W14,-3),IF(LEN(FLOOR((1+L14) * W14,1))  = 4,ROUNDUP((1+L14) * W14,-2),IF((1+L14) * W14  &gt; 300 ,ROUNDUP((1+L14) * W14,-1),IF((1+L14) * W14 &lt;= 300 ,ROUNDUP((1+L14) * W14,0),0)))))</f>
        <v>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65</v>
      </c>
      <c r="C15" s="11">
        <v>10</v>
      </c>
      <c r="D15" s="11" t="s">
        <v>37</v>
      </c>
      <c r="E15" s="11">
        <v>42</v>
      </c>
      <c r="F15" s="11" t="s">
        <v>38</v>
      </c>
      <c r="G15" s="11">
        <v>2</v>
      </c>
      <c r="H15" s="11" t="s">
        <v>39</v>
      </c>
      <c r="I15" s="11" t="s">
        <v>66</v>
      </c>
      <c r="J15" s="7">
        <v>0</v>
      </c>
      <c r="K15" s="1">
        <v>0</v>
      </c>
      <c r="L15" s="1">
        <v>0.3</v>
      </c>
      <c r="M15" s="2">
        <v>2300</v>
      </c>
      <c r="N15" s="2">
        <v>75</v>
      </c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 t="str">
        <f>IF(LEN(FLOOR((1+L15) * W15,1)) &gt;= 6,ROUNDUP((1+L15) * W15,-3),IF(LEN(FLOOR((1+L15) * W15,1))  = 5,ROUNDUP((1+L15) * W15,-3),IF(LEN(FLOOR((1+L15) * W15,1))  = 4,ROUNDUP((1+L15) * W15,-2),IF((1+L15) * W15  &gt; 300 ,ROUNDUP((1+L15) * W15,-1),IF((1+L15) * W15 &lt;= 300 ,ROUNDUP((1+L15) * W15,0),0)))))</f>
        <v>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67</v>
      </c>
      <c r="C16" s="11">
        <v>10</v>
      </c>
      <c r="D16" s="11" t="s">
        <v>37</v>
      </c>
      <c r="E16" s="11">
        <v>42</v>
      </c>
      <c r="F16" s="11" t="s">
        <v>38</v>
      </c>
      <c r="G16" s="11">
        <v>2</v>
      </c>
      <c r="H16" s="11" t="s">
        <v>39</v>
      </c>
      <c r="I16" s="11" t="s">
        <v>68</v>
      </c>
      <c r="J16" s="7">
        <v>0</v>
      </c>
      <c r="K16" s="1">
        <v>0</v>
      </c>
      <c r="L16" s="1">
        <v>0.3</v>
      </c>
      <c r="M16" s="2">
        <v>2300</v>
      </c>
      <c r="N16" s="2">
        <v>75</v>
      </c>
      <c r="O16" s="2">
        <v>400</v>
      </c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 t="str">
        <f>IF(LEN(FLOOR((1+L16) * W16,1)) &gt;= 6,ROUNDUP((1+L16) * W16,-3),IF(LEN(FLOOR((1+L16) * W16,1))  = 5,ROUNDUP((1+L16) * W16,-3),IF(LEN(FLOOR((1+L16) * W16,1))  = 4,ROUNDUP((1+L16) * W16,-2),IF((1+L16) * W16  &gt; 300 ,ROUNDUP((1+L16) * W16,-1),IF((1+L16) * W16 &lt;= 300 ,ROUNDUP((1+L16) * W16,0),0)))))</f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  <row r="17" spans="1:38">
      <c r="B17" s="11" t="s">
        <v>69</v>
      </c>
      <c r="C17" s="11">
        <v>10</v>
      </c>
      <c r="D17" s="11" t="s">
        <v>37</v>
      </c>
      <c r="E17" s="11">
        <v>42</v>
      </c>
      <c r="F17" s="11" t="s">
        <v>38</v>
      </c>
      <c r="G17" s="11">
        <v>2</v>
      </c>
      <c r="H17" s="11" t="s">
        <v>39</v>
      </c>
      <c r="I17" s="11" t="s">
        <v>70</v>
      </c>
      <c r="J17" s="7">
        <v>0</v>
      </c>
      <c r="K17" s="1">
        <v>0</v>
      </c>
      <c r="L17" s="1">
        <v>0.3</v>
      </c>
      <c r="M17" s="2">
        <v>1500</v>
      </c>
      <c r="N17" s="2">
        <v>75</v>
      </c>
      <c r="O17" s="2">
        <v>400</v>
      </c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 t="str">
        <f>IF(LEN(FLOOR((1+L17) * W17,1)) &gt;= 6,ROUNDUP((1+L17) * W17,-3),IF(LEN(FLOOR((1+L17) * W17,1))  = 5,ROUNDUP((1+L17) * W17,-3),IF(LEN(FLOOR((1+L17) * W17,1))  = 4,ROUNDUP((1+L17) * W17,-2),IF((1+L17) * W17  &gt; 300 ,ROUNDUP((1+L17) * W17,-1),IF((1+L17) * W17 &lt;= 300 ,ROUNDUP((1+L17) * W17,0),0)))))</f>
        <v>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3</v>
      </c>
      <c r="AK17" s="11"/>
    </row>
    <row r="18" spans="1:38">
      <c r="B18" s="11" t="s">
        <v>71</v>
      </c>
      <c r="C18" s="11">
        <v>10</v>
      </c>
      <c r="D18" s="11" t="s">
        <v>37</v>
      </c>
      <c r="E18" s="11">
        <v>42</v>
      </c>
      <c r="F18" s="11" t="s">
        <v>38</v>
      </c>
      <c r="G18" s="11">
        <v>2</v>
      </c>
      <c r="H18" s="11" t="s">
        <v>39</v>
      </c>
      <c r="I18" s="11" t="s">
        <v>72</v>
      </c>
      <c r="J18" s="7">
        <v>0</v>
      </c>
      <c r="K18" s="1">
        <v>0</v>
      </c>
      <c r="L18" s="1">
        <v>0.3</v>
      </c>
      <c r="M18" s="2">
        <v>1500</v>
      </c>
      <c r="N18" s="2">
        <v>75</v>
      </c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 t="str">
        <f>IF(LEN(FLOOR((1+L18) * W18,1)) &gt;= 6,ROUNDUP((1+L18) * W18,-3),IF(LEN(FLOOR((1+L18) * W18,1))  = 5,ROUNDUP((1+L18) * W18,-3),IF(LEN(FLOOR((1+L18) * W18,1))  = 4,ROUNDUP((1+L18) * W18,-2),IF((1+L18) * W18  &gt; 300 ,ROUNDUP((1+L18) * W18,-1),IF((1+L18) * W18 &lt;= 300 ,ROUNDUP((1+L18) * W18,0),0)))))</f>
        <v>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3</v>
      </c>
      <c r="AK18" s="11"/>
    </row>
    <row r="19" spans="1:38">
      <c r="B19" s="11" t="s">
        <v>73</v>
      </c>
      <c r="C19" s="11">
        <v>10</v>
      </c>
      <c r="D19" s="11" t="s">
        <v>37</v>
      </c>
      <c r="E19" s="11">
        <v>42</v>
      </c>
      <c r="F19" s="11" t="s">
        <v>38</v>
      </c>
      <c r="G19" s="11">
        <v>2</v>
      </c>
      <c r="H19" s="11" t="s">
        <v>39</v>
      </c>
      <c r="I19" s="11" t="s">
        <v>74</v>
      </c>
      <c r="J19" s="7">
        <v>0</v>
      </c>
      <c r="K19" s="1">
        <v>0</v>
      </c>
      <c r="L19" s="1">
        <v>0.3</v>
      </c>
      <c r="M19" s="2">
        <v>1100</v>
      </c>
      <c r="N19" s="2">
        <v>75</v>
      </c>
      <c r="O19" s="2">
        <v>400</v>
      </c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 t="str">
        <f>IF(LEN(FLOOR((1+L19) * W19,1)) &gt;= 6,ROUNDUP((1+L19) * W19,-3),IF(LEN(FLOOR((1+L19) * W19,1))  = 5,ROUNDUP((1+L19) * W19,-3),IF(LEN(FLOOR((1+L19) * W19,1))  = 4,ROUNDUP((1+L19) * W19,-2),IF((1+L19) * W19  &gt; 300 ,ROUNDUP((1+L19) * W19,-1),IF((1+L19) * W19 &lt;= 300 ,ROUNDUP((1+L19) * W19,0),0)))))</f>
        <v>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3</v>
      </c>
      <c r="AK19" s="11"/>
    </row>
    <row r="20" spans="1:38">
      <c r="B20" s="11" t="s">
        <v>75</v>
      </c>
      <c r="C20" s="11">
        <v>10</v>
      </c>
      <c r="D20" s="11" t="s">
        <v>37</v>
      </c>
      <c r="E20" s="11">
        <v>42</v>
      </c>
      <c r="F20" s="11" t="s">
        <v>38</v>
      </c>
      <c r="G20" s="11">
        <v>2</v>
      </c>
      <c r="H20" s="11" t="s">
        <v>39</v>
      </c>
      <c r="I20" s="11" t="s">
        <v>76</v>
      </c>
      <c r="J20" s="7">
        <v>0</v>
      </c>
      <c r="K20" s="1">
        <v>0</v>
      </c>
      <c r="L20" s="1">
        <v>0.3</v>
      </c>
      <c r="M20" s="2">
        <v>1100</v>
      </c>
      <c r="N20" s="2">
        <v>75</v>
      </c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 t="str">
        <f>IF(LEN(FLOOR((1+L20) * W20,1)) &gt;= 6,ROUNDUP((1+L20) * W20,-3),IF(LEN(FLOOR((1+L20) * W20,1))  = 5,ROUNDUP((1+L20) * W20,-3),IF(LEN(FLOOR((1+L20) * W20,1))  = 4,ROUNDUP((1+L20) * W20,-2),IF((1+L20) * W20  &gt; 300 ,ROUNDUP((1+L20) * W20,-1),IF((1+L20) * W20 &lt;= 300 ,ROUNDUP((1+L20) * W20,0),0)))))</f>
        <v>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3</v>
      </c>
      <c r="AK20" s="11"/>
    </row>
    <row r="21" spans="1:38">
      <c r="B21" s="11" t="s">
        <v>77</v>
      </c>
      <c r="C21" s="11">
        <v>10</v>
      </c>
      <c r="D21" s="11" t="s">
        <v>37</v>
      </c>
      <c r="E21" s="11">
        <v>42</v>
      </c>
      <c r="F21" s="11" t="s">
        <v>38</v>
      </c>
      <c r="G21" s="11">
        <v>2</v>
      </c>
      <c r="H21" s="11" t="s">
        <v>39</v>
      </c>
      <c r="I21" s="11" t="s">
        <v>78</v>
      </c>
      <c r="J21" s="7">
        <v>0</v>
      </c>
      <c r="K21" s="1">
        <v>0</v>
      </c>
      <c r="L21" s="1">
        <v>0.3</v>
      </c>
      <c r="M21" s="2">
        <v>650</v>
      </c>
      <c r="N21" s="2">
        <v>75</v>
      </c>
      <c r="O21" s="2"/>
      <c r="P21" s="2"/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 t="str">
        <f>IF(LEN(FLOOR((1+L21) * W21,1)) &gt;= 6,ROUNDUP((1+L21) * W21,-3),IF(LEN(FLOOR((1+L21) * W21,1))  = 5,ROUNDUP((1+L21) * W21,-3),IF(LEN(FLOOR((1+L21) * W21,1))  = 4,ROUNDUP((1+L21) * W21,-2),IF((1+L21) * W21  &gt; 300 ,ROUNDUP((1+L21) * W21,-1),IF((1+L21) * W21 &lt;= 300 ,ROUNDUP((1+L21) * W21,0),0)))))</f>
        <v>0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0.2</v>
      </c>
      <c r="AH21" s="4">
        <v>0.8</v>
      </c>
      <c r="AI21" s="11">
        <v>2</v>
      </c>
      <c r="AK21" s="11"/>
    </row>
    <row r="22" spans="1:38">
      <c r="B22" s="11" t="s">
        <v>79</v>
      </c>
      <c r="C22" s="11">
        <v>10</v>
      </c>
      <c r="D22" s="11" t="s">
        <v>37</v>
      </c>
      <c r="E22" s="11">
        <v>42</v>
      </c>
      <c r="F22" s="11" t="s">
        <v>38</v>
      </c>
      <c r="G22" s="11">
        <v>2</v>
      </c>
      <c r="H22" s="11" t="s">
        <v>39</v>
      </c>
      <c r="I22" s="11" t="s">
        <v>80</v>
      </c>
      <c r="J22" s="7">
        <v>0</v>
      </c>
      <c r="K22" s="1">
        <v>0</v>
      </c>
      <c r="L22" s="1">
        <v>0.3</v>
      </c>
      <c r="M22" s="2">
        <v>650</v>
      </c>
      <c r="N22" s="2">
        <v>75</v>
      </c>
      <c r="O22" s="2">
        <v>100</v>
      </c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 t="str">
        <f>IF(LEN(FLOOR((1+L22) * W22,1)) &gt;= 6,ROUNDUP((1+L22) * W22,-3),IF(LEN(FLOOR((1+L22) * W22,1))  = 5,ROUNDUP((1+L22) * W22,-3),IF(LEN(FLOOR((1+L22) * W22,1))  = 4,ROUNDUP((1+L22) * W22,-2),IF((1+L22) * W22  &gt; 300 ,ROUNDUP((1+L22) * W22,-1),IF((1+L22) * W22 &lt;= 300 ,ROUNDUP((1+L22) * W22,0),0)))))</f>
        <v>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0.2</v>
      </c>
      <c r="AH22" s="4">
        <v>0.8</v>
      </c>
      <c r="AI22" s="11">
        <v>2</v>
      </c>
      <c r="AK22" s="11"/>
    </row>
    <row r="23" spans="1:38">
      <c r="B23" s="11" t="s">
        <v>81</v>
      </c>
      <c r="C23" s="11">
        <v>10</v>
      </c>
      <c r="D23" s="11" t="s">
        <v>37</v>
      </c>
      <c r="E23" s="11">
        <v>42</v>
      </c>
      <c r="F23" s="11" t="s">
        <v>38</v>
      </c>
      <c r="G23" s="11">
        <v>2</v>
      </c>
      <c r="H23" s="11" t="s">
        <v>39</v>
      </c>
      <c r="I23" s="11" t="s">
        <v>82</v>
      </c>
      <c r="J23" s="7">
        <v>0</v>
      </c>
      <c r="K23" s="1">
        <v>0</v>
      </c>
      <c r="L23" s="1">
        <v>0.3</v>
      </c>
      <c r="M23" s="2">
        <v>1000</v>
      </c>
      <c r="N23" s="2">
        <v>75</v>
      </c>
      <c r="O23" s="2"/>
      <c r="P23" s="2"/>
      <c r="Q23" s="2"/>
      <c r="R23" s="2"/>
      <c r="S23" s="2"/>
      <c r="T23" s="2"/>
      <c r="U23" s="2"/>
      <c r="V23" s="2"/>
      <c r="W23" s="2" t="str">
        <f>((1+J23) * (M23+N23+O23+P23+Q23+R23+S23+T23+U23+V23))*(1+K23)</f>
        <v>0</v>
      </c>
      <c r="X23" s="2" t="str">
        <f>IF(LEN(FLOOR((1+L23) * W23,1)) &gt;= 6,ROUNDUP((1+L23) * W23,-3),IF(LEN(FLOOR((1+L23) * W23,1))  = 5,ROUNDUP((1+L23) * W23,-3),IF(LEN(FLOOR((1+L23) * W23,1))  = 4,ROUNDUP((1+L23) * W23,-2),IF((1+L23) * W23  &gt; 300 ,ROUNDUP((1+L23) * W23,-1),IF((1+L23) * W23 &lt;= 300 ,ROUNDUP((1+L23) * W23,0),0)))))</f>
        <v>0</v>
      </c>
      <c r="Y23" s="2"/>
      <c r="Z23" s="23" t="str">
        <f>IF(AF23 = 0, ROUNDUP(W23*Y23,1), ROUNDUP(W23/Y23,1))</f>
        <v>0</v>
      </c>
      <c r="AA23" s="2"/>
      <c r="AB23" s="23" t="str">
        <f>IF(AF23 = 0, ROUNDUP(X23*AA23,1), ROUNDUP(X23/AA23,1))</f>
        <v>0</v>
      </c>
      <c r="AC23" s="1" t="str">
        <f>IF(AB23 = 0,0,(AB23 - Z23)/AB23)</f>
        <v>0</v>
      </c>
      <c r="AD23" s="11">
        <v>0</v>
      </c>
      <c r="AE23" s="11">
        <v>1</v>
      </c>
      <c r="AF23" s="11">
        <v>0</v>
      </c>
      <c r="AG23" s="4">
        <v>0.2</v>
      </c>
      <c r="AH23" s="4">
        <v>0.8</v>
      </c>
      <c r="AI23" s="11">
        <v>3</v>
      </c>
      <c r="AK23" s="11"/>
    </row>
    <row r="24" spans="1:38">
      <c r="B24" s="11" t="s">
        <v>83</v>
      </c>
      <c r="C24" s="11">
        <v>10</v>
      </c>
      <c r="D24" s="11" t="s">
        <v>37</v>
      </c>
      <c r="E24" s="11">
        <v>42</v>
      </c>
      <c r="F24" s="11" t="s">
        <v>38</v>
      </c>
      <c r="G24" s="11">
        <v>2</v>
      </c>
      <c r="H24" s="11" t="s">
        <v>39</v>
      </c>
      <c r="I24" s="11" t="s">
        <v>84</v>
      </c>
      <c r="J24" s="7">
        <v>0</v>
      </c>
      <c r="K24" s="1">
        <v>0</v>
      </c>
      <c r="L24" s="1">
        <v>0.3</v>
      </c>
      <c r="M24" s="2">
        <v>1000</v>
      </c>
      <c r="N24" s="2">
        <v>75</v>
      </c>
      <c r="O24" s="2">
        <v>400</v>
      </c>
      <c r="P24" s="2"/>
      <c r="Q24" s="2"/>
      <c r="R24" s="2"/>
      <c r="S24" s="2"/>
      <c r="T24" s="2"/>
      <c r="U24" s="2"/>
      <c r="V24" s="2"/>
      <c r="W24" s="2" t="str">
        <f>((1+J24) * (M24+N24+O24+P24+Q24+R24+S24+T24+U24+V24))*(1+K24)</f>
        <v>0</v>
      </c>
      <c r="X24" s="2" t="str">
        <f>IF(LEN(FLOOR((1+L24) * W24,1)) &gt;= 6,ROUNDUP((1+L24) * W24,-3),IF(LEN(FLOOR((1+L24) * W24,1))  = 5,ROUNDUP((1+L24) * W24,-3),IF(LEN(FLOOR((1+L24) * W24,1))  = 4,ROUNDUP((1+L24) * W24,-2),IF((1+L24) * W24  &gt; 300 ,ROUNDUP((1+L24) * W24,-1),IF((1+L24) * W24 &lt;= 300 ,ROUNDUP((1+L24) * W24,0),0)))))</f>
        <v>0</v>
      </c>
      <c r="Y24" s="2"/>
      <c r="Z24" s="23" t="str">
        <f>IF(AF24 = 0, ROUNDUP(W24*Y24,1), ROUNDUP(W24/Y24,1))</f>
        <v>0</v>
      </c>
      <c r="AA24" s="2"/>
      <c r="AB24" s="23" t="str">
        <f>IF(AF24 = 0, ROUNDUP(X24*AA24,1), ROUNDUP(X24/AA24,1))</f>
        <v>0</v>
      </c>
      <c r="AC24" s="1" t="str">
        <f>IF(AB24 = 0,0,(AB24 - Z24)/AB24)</f>
        <v>0</v>
      </c>
      <c r="AD24" s="11">
        <v>0</v>
      </c>
      <c r="AE24" s="11">
        <v>1</v>
      </c>
      <c r="AF24" s="11">
        <v>0</v>
      </c>
      <c r="AG24" s="4">
        <v>0.2</v>
      </c>
      <c r="AH24" s="4">
        <v>0.8</v>
      </c>
      <c r="AI24" s="11">
        <v>3</v>
      </c>
      <c r="AK24" s="11"/>
    </row>
    <row r="25" spans="1:38">
      <c r="B25" s="11" t="s">
        <v>85</v>
      </c>
      <c r="C25" s="11">
        <v>10</v>
      </c>
      <c r="D25" s="11" t="s">
        <v>37</v>
      </c>
      <c r="E25" s="11">
        <v>42</v>
      </c>
      <c r="F25" s="11" t="s">
        <v>38</v>
      </c>
      <c r="G25" s="11">
        <v>2</v>
      </c>
      <c r="H25" s="11" t="s">
        <v>39</v>
      </c>
      <c r="I25" s="11" t="s">
        <v>86</v>
      </c>
      <c r="J25" s="7">
        <v>0</v>
      </c>
      <c r="K25" s="1">
        <v>0</v>
      </c>
      <c r="L25" s="1">
        <v>0.3</v>
      </c>
      <c r="M25" s="2">
        <v>550</v>
      </c>
      <c r="N25" s="2">
        <v>75</v>
      </c>
      <c r="O25" s="2">
        <v>100</v>
      </c>
      <c r="P25" s="2"/>
      <c r="Q25" s="2"/>
      <c r="R25" s="2"/>
      <c r="S25" s="2"/>
      <c r="T25" s="2"/>
      <c r="U25" s="2"/>
      <c r="V25" s="2"/>
      <c r="W25" s="2" t="str">
        <f>((1+J25) * (M25+N25+O25+P25+Q25+R25+S25+T25+U25+V25))*(1+K25)</f>
        <v>0</v>
      </c>
      <c r="X25" s="2" t="str">
        <f>IF(LEN(FLOOR((1+L25) * W25,1)) &gt;= 6,ROUNDUP((1+L25) * W25,-3),IF(LEN(FLOOR((1+L25) * W25,1))  = 5,ROUNDUP((1+L25) * W25,-3),IF(LEN(FLOOR((1+L25) * W25,1))  = 4,ROUNDUP((1+L25) * W25,-2),IF((1+L25) * W25  &gt; 300 ,ROUNDUP((1+L25) * W25,-1),IF((1+L25) * W25 &lt;= 300 ,ROUNDUP((1+L25) * W25,0),0)))))</f>
        <v>0</v>
      </c>
      <c r="Y25" s="2"/>
      <c r="Z25" s="23" t="str">
        <f>IF(AF25 = 0, ROUNDUP(W25*Y25,1), ROUNDUP(W25/Y25,1))</f>
        <v>0</v>
      </c>
      <c r="AA25" s="2"/>
      <c r="AB25" s="23" t="str">
        <f>IF(AF25 = 0, ROUNDUP(X25*AA25,1), ROUNDUP(X25/AA25,1))</f>
        <v>0</v>
      </c>
      <c r="AC25" s="1" t="str">
        <f>IF(AB25 = 0,0,(AB25 - Z25)/AB25)</f>
        <v>0</v>
      </c>
      <c r="AD25" s="11">
        <v>0</v>
      </c>
      <c r="AE25" s="11">
        <v>1</v>
      </c>
      <c r="AF25" s="11">
        <v>0</v>
      </c>
      <c r="AG25" s="4">
        <v>0.2</v>
      </c>
      <c r="AH25" s="4">
        <v>0.8</v>
      </c>
      <c r="AI25" s="11">
        <v>2</v>
      </c>
      <c r="AK25" s="11"/>
    </row>
    <row r="26" spans="1:38">
      <c r="B26" s="11" t="s">
        <v>87</v>
      </c>
      <c r="C26" s="11">
        <v>10</v>
      </c>
      <c r="D26" s="11" t="s">
        <v>37</v>
      </c>
      <c r="E26" s="11">
        <v>42</v>
      </c>
      <c r="F26" s="11" t="s">
        <v>38</v>
      </c>
      <c r="G26" s="11">
        <v>2</v>
      </c>
      <c r="H26" s="11" t="s">
        <v>39</v>
      </c>
      <c r="I26" s="11" t="s">
        <v>88</v>
      </c>
      <c r="J26" s="7">
        <v>0</v>
      </c>
      <c r="K26" s="1">
        <v>0</v>
      </c>
      <c r="L26" s="1">
        <v>0.3</v>
      </c>
      <c r="M26" s="2">
        <v>550</v>
      </c>
      <c r="N26" s="2">
        <v>75</v>
      </c>
      <c r="O26" s="2"/>
      <c r="P26" s="2"/>
      <c r="Q26" s="2"/>
      <c r="R26" s="2"/>
      <c r="S26" s="2"/>
      <c r="T26" s="2"/>
      <c r="U26" s="2"/>
      <c r="V26" s="2"/>
      <c r="W26" s="2" t="str">
        <f>((1+J26) * (M26+N26+O26+P26+Q26+R26+S26+T26+U26+V26))*(1+K26)</f>
        <v>0</v>
      </c>
      <c r="X26" s="2" t="str">
        <f>IF(LEN(FLOOR((1+L26) * W26,1)) &gt;= 6,ROUNDUP((1+L26) * W26,-3),IF(LEN(FLOOR((1+L26) * W26,1))  = 5,ROUNDUP((1+L26) * W26,-3),IF(LEN(FLOOR((1+L26) * W26,1))  = 4,ROUNDUP((1+L26) * W26,-2),IF((1+L26) * W26  &gt; 300 ,ROUNDUP((1+L26) * W26,-1),IF((1+L26) * W26 &lt;= 300 ,ROUNDUP((1+L26) * W26,0),0)))))</f>
        <v>0</v>
      </c>
      <c r="Y26" s="2"/>
      <c r="Z26" s="23" t="str">
        <f>IF(AF26 = 0, ROUNDUP(W26*Y26,1), ROUNDUP(W26/Y26,1))</f>
        <v>0</v>
      </c>
      <c r="AA26" s="2"/>
      <c r="AB26" s="23" t="str">
        <f>IF(AF26 = 0, ROUNDUP(X26*AA26,1), ROUNDUP(X26/AA26,1))</f>
        <v>0</v>
      </c>
      <c r="AC26" s="1" t="str">
        <f>IF(AB26 = 0,0,(AB26 - Z26)/AB26)</f>
        <v>0</v>
      </c>
      <c r="AD26" s="11">
        <v>0</v>
      </c>
      <c r="AE26" s="11">
        <v>1</v>
      </c>
      <c r="AF26" s="11">
        <v>0</v>
      </c>
      <c r="AG26" s="4">
        <v>0.2</v>
      </c>
      <c r="AH26" s="4">
        <v>0.8</v>
      </c>
      <c r="AI26" s="11">
        <v>5</v>
      </c>
      <c r="AK26" s="11"/>
    </row>
    <row r="27" spans="1:38">
      <c r="B27" s="11" t="s">
        <v>89</v>
      </c>
      <c r="C27" s="11">
        <v>10</v>
      </c>
      <c r="D27" s="11" t="s">
        <v>37</v>
      </c>
      <c r="E27" s="11">
        <v>42</v>
      </c>
      <c r="F27" s="11" t="s">
        <v>38</v>
      </c>
      <c r="G27" s="11">
        <v>2</v>
      </c>
      <c r="H27" s="11" t="s">
        <v>39</v>
      </c>
      <c r="I27" s="11" t="s">
        <v>90</v>
      </c>
      <c r="J27" s="7">
        <v>0</v>
      </c>
      <c r="K27" s="1">
        <v>0</v>
      </c>
      <c r="L27" s="1">
        <v>0.3</v>
      </c>
      <c r="M27" s="2">
        <v>650</v>
      </c>
      <c r="N27" s="2">
        <v>75</v>
      </c>
      <c r="O27" s="2"/>
      <c r="P27" s="2"/>
      <c r="Q27" s="2"/>
      <c r="R27" s="2"/>
      <c r="S27" s="2"/>
      <c r="T27" s="2"/>
      <c r="U27" s="2"/>
      <c r="V27" s="2"/>
      <c r="W27" s="2" t="str">
        <f>((1+J27) * (M27+N27+O27+P27+Q27+R27+S27+T27+U27+V27))*(1+K27)</f>
        <v>0</v>
      </c>
      <c r="X27" s="2" t="str">
        <f>IF(LEN(FLOOR((1+L27) * W27,1)) &gt;= 6,ROUNDUP((1+L27) * W27,-3),IF(LEN(FLOOR((1+L27) * W27,1))  = 5,ROUNDUP((1+L27) * W27,-3),IF(LEN(FLOOR((1+L27) * W27,1))  = 4,ROUNDUP((1+L27) * W27,-2),IF((1+L27) * W27  &gt; 300 ,ROUNDUP((1+L27) * W27,-1),IF((1+L27) * W27 &lt;= 300 ,ROUNDUP((1+L27) * W27,0),0)))))</f>
        <v>0</v>
      </c>
      <c r="Y27" s="2"/>
      <c r="Z27" s="23" t="str">
        <f>IF(AF27 = 0, ROUNDUP(W27*Y27,1), ROUNDUP(W27/Y27,1))</f>
        <v>0</v>
      </c>
      <c r="AA27" s="2"/>
      <c r="AB27" s="23" t="str">
        <f>IF(AF27 = 0, ROUNDUP(X27*AA27,1), ROUNDUP(X27/AA27,1))</f>
        <v>0</v>
      </c>
      <c r="AC27" s="1" t="str">
        <f>IF(AB27 = 0,0,(AB27 - Z27)/AB27)</f>
        <v>0</v>
      </c>
      <c r="AD27" s="11">
        <v>0</v>
      </c>
      <c r="AE27" s="11">
        <v>1</v>
      </c>
      <c r="AF27" s="11">
        <v>0</v>
      </c>
      <c r="AG27" s="4">
        <v>0.2</v>
      </c>
      <c r="AH27" s="4">
        <v>0.8</v>
      </c>
      <c r="AI27" s="11">
        <v>4</v>
      </c>
      <c r="AK27" s="11"/>
    </row>
    <row r="28" spans="1:38">
      <c r="B28" s="11" t="s">
        <v>91</v>
      </c>
      <c r="C28" s="11">
        <v>10</v>
      </c>
      <c r="D28" s="11" t="s">
        <v>37</v>
      </c>
      <c r="E28" s="11">
        <v>42</v>
      </c>
      <c r="F28" s="11" t="s">
        <v>38</v>
      </c>
      <c r="G28" s="11">
        <v>2</v>
      </c>
      <c r="H28" s="11" t="s">
        <v>39</v>
      </c>
      <c r="I28" s="11" t="s">
        <v>92</v>
      </c>
      <c r="J28" s="7">
        <v>0</v>
      </c>
      <c r="K28" s="1">
        <v>0</v>
      </c>
      <c r="L28" s="1">
        <v>0.3</v>
      </c>
      <c r="M28" s="2">
        <v>650</v>
      </c>
      <c r="N28" s="2">
        <v>75</v>
      </c>
      <c r="O28" s="2">
        <v>100</v>
      </c>
      <c r="P28" s="2"/>
      <c r="Q28" s="2"/>
      <c r="R28" s="2"/>
      <c r="S28" s="2"/>
      <c r="T28" s="2"/>
      <c r="U28" s="2"/>
      <c r="V28" s="2"/>
      <c r="W28" s="2" t="str">
        <f>((1+J28) * (M28+N28+O28+P28+Q28+R28+S28+T28+U28+V28))*(1+K28)</f>
        <v>0</v>
      </c>
      <c r="X28" s="2" t="str">
        <f>IF(LEN(FLOOR((1+L28) * W28,1)) &gt;= 6,ROUNDUP((1+L28) * W28,-3),IF(LEN(FLOOR((1+L28) * W28,1))  = 5,ROUNDUP((1+L28) * W28,-3),IF(LEN(FLOOR((1+L28) * W28,1))  = 4,ROUNDUP((1+L28) * W28,-2),IF((1+L28) * W28  &gt; 300 ,ROUNDUP((1+L28) * W28,-1),IF((1+L28) * W28 &lt;= 300 ,ROUNDUP((1+L28) * W28,0),0)))))</f>
        <v>0</v>
      </c>
      <c r="Y28" s="2"/>
      <c r="Z28" s="23" t="str">
        <f>IF(AF28 = 0, ROUNDUP(W28*Y28,1), ROUNDUP(W28/Y28,1))</f>
        <v>0</v>
      </c>
      <c r="AA28" s="2"/>
      <c r="AB28" s="23" t="str">
        <f>IF(AF28 = 0, ROUNDUP(X28*AA28,1), ROUNDUP(X28/AA28,1))</f>
        <v>0</v>
      </c>
      <c r="AC28" s="1" t="str">
        <f>IF(AB28 = 0,0,(AB28 - Z28)/AB28)</f>
        <v>0</v>
      </c>
      <c r="AD28" s="11">
        <v>0</v>
      </c>
      <c r="AE28" s="11">
        <v>1</v>
      </c>
      <c r="AF28" s="11">
        <v>0</v>
      </c>
      <c r="AG28" s="4">
        <v>0.2</v>
      </c>
      <c r="AH28" s="4">
        <v>0.8</v>
      </c>
      <c r="AI28" s="11">
        <v>4</v>
      </c>
      <c r="AK28" s="11"/>
    </row>
    <row r="29" spans="1:38">
      <c r="B29" s="11" t="s">
        <v>93</v>
      </c>
      <c r="C29" s="11">
        <v>10</v>
      </c>
      <c r="D29" s="11" t="s">
        <v>37</v>
      </c>
      <c r="E29" s="11">
        <v>42</v>
      </c>
      <c r="F29" s="11" t="s">
        <v>38</v>
      </c>
      <c r="G29" s="11">
        <v>2</v>
      </c>
      <c r="H29" s="11" t="s">
        <v>39</v>
      </c>
      <c r="I29" s="11" t="s">
        <v>94</v>
      </c>
      <c r="J29" s="7">
        <v>0</v>
      </c>
      <c r="K29" s="1">
        <v>0</v>
      </c>
      <c r="L29" s="1">
        <v>0.32</v>
      </c>
      <c r="M29" s="2">
        <v>300</v>
      </c>
      <c r="N29" s="2"/>
      <c r="O29" s="2"/>
      <c r="P29" s="2"/>
      <c r="Q29" s="2"/>
      <c r="R29" s="2"/>
      <c r="S29" s="2"/>
      <c r="T29" s="2"/>
      <c r="U29" s="2"/>
      <c r="V29" s="2"/>
      <c r="W29" s="2" t="str">
        <f>((1+J29) * (M29+N29+O29+P29+Q29+R29+S29+T29+U29+V29))*(1+K29)</f>
        <v>0</v>
      </c>
      <c r="X29" s="2" t="str">
        <f>IF(LEN(FLOOR((1+L29) * W29,1)) &gt;= 6,ROUNDUP((1+L29) * W29,-3),IF(LEN(FLOOR((1+L29) * W29,1))  = 5,ROUNDUP((1+L29) * W29,-3),IF(LEN(FLOOR((1+L29) * W29,1))  = 4,ROUNDUP((1+L29) * W29,-2),IF((1+L29) * W29  &gt; 300 ,ROUNDUP((1+L29) * W29,-1),IF((1+L29) * W29 &lt;= 300 ,ROUNDUP((1+L29) * W29,0),0)))))</f>
        <v>0</v>
      </c>
      <c r="Y29" s="2"/>
      <c r="Z29" s="23" t="str">
        <f>IF(AF29 = 0, ROUNDUP(W29*Y29,1), ROUNDUP(W29/Y29,1))</f>
        <v>0</v>
      </c>
      <c r="AA29" s="2"/>
      <c r="AB29" s="23" t="str">
        <f>IF(AF29 = 0, ROUNDUP(X29*AA29,1), ROUNDUP(X29/AA29,1))</f>
        <v>0</v>
      </c>
      <c r="AC29" s="1" t="str">
        <f>IF(AB29 = 0,0,(AB29 - Z29)/AB29)</f>
        <v>0</v>
      </c>
      <c r="AD29" s="11">
        <v>0</v>
      </c>
      <c r="AE29" s="11">
        <v>1</v>
      </c>
      <c r="AF29" s="11">
        <v>0</v>
      </c>
      <c r="AG29" s="4">
        <v>0.2</v>
      </c>
      <c r="AH29" s="4">
        <v>0.8</v>
      </c>
      <c r="AI29" s="11">
        <v>3</v>
      </c>
      <c r="AK29" s="11"/>
    </row>
    <row r="30" spans="1:38">
      <c r="B30" s="11" t="s">
        <v>95</v>
      </c>
      <c r="C30" s="11">
        <v>10</v>
      </c>
      <c r="D30" s="11" t="s">
        <v>37</v>
      </c>
      <c r="E30" s="11">
        <v>42</v>
      </c>
      <c r="F30" s="11" t="s">
        <v>38</v>
      </c>
      <c r="G30" s="11">
        <v>2</v>
      </c>
      <c r="H30" s="11" t="s">
        <v>39</v>
      </c>
      <c r="I30" s="11" t="s">
        <v>96</v>
      </c>
      <c r="J30" s="7">
        <v>0</v>
      </c>
      <c r="K30" s="1">
        <v>0</v>
      </c>
      <c r="L30" s="1">
        <v>0.37</v>
      </c>
      <c r="M30" s="2">
        <v>400</v>
      </c>
      <c r="N30" s="2"/>
      <c r="O30" s="2"/>
      <c r="P30" s="2"/>
      <c r="Q30" s="2"/>
      <c r="R30" s="2"/>
      <c r="S30" s="2"/>
      <c r="T30" s="2"/>
      <c r="U30" s="2"/>
      <c r="V30" s="2"/>
      <c r="W30" s="2" t="str">
        <f>((1+J30) * (M30+N30+O30+P30+Q30+R30+S30+T30+U30+V30))*(1+K30)</f>
        <v>0</v>
      </c>
      <c r="X30" s="2" t="str">
        <f>IF(LEN(FLOOR((1+L30) * W30,1)) &gt;= 6,ROUNDUP((1+L30) * W30,-3),IF(LEN(FLOOR((1+L30) * W30,1))  = 5,ROUNDUP((1+L30) * W30,-3),IF(LEN(FLOOR((1+L30) * W30,1))  = 4,ROUNDUP((1+L30) * W30,-2),IF((1+L30) * W30  &gt; 300 ,ROUNDUP((1+L30) * W30,-1),IF((1+L30) * W30 &lt;= 300 ,ROUNDUP((1+L30) * W30,0),0)))))</f>
        <v>0</v>
      </c>
      <c r="Y30" s="2"/>
      <c r="Z30" s="23" t="str">
        <f>IF(AF30 = 0, ROUNDUP(W30*Y30,1), ROUNDUP(W30/Y30,1))</f>
        <v>0</v>
      </c>
      <c r="AA30" s="2"/>
      <c r="AB30" s="23" t="str">
        <f>IF(AF30 = 0, ROUNDUP(X30*AA30,1), ROUNDUP(X30/AA30,1))</f>
        <v>0</v>
      </c>
      <c r="AC30" s="1" t="str">
        <f>IF(AB30 = 0,0,(AB30 - Z30)/AB30)</f>
        <v>0</v>
      </c>
      <c r="AD30" s="11">
        <v>0</v>
      </c>
      <c r="AE30" s="11">
        <v>1</v>
      </c>
      <c r="AF30" s="11">
        <v>0</v>
      </c>
      <c r="AG30" s="4">
        <v>0.2</v>
      </c>
      <c r="AH30" s="4">
        <v>0.8</v>
      </c>
      <c r="AI30" s="11">
        <v>3</v>
      </c>
      <c r="AK30" s="11"/>
    </row>
    <row r="31" spans="1:38">
      <c r="B31" s="11" t="s">
        <v>97</v>
      </c>
      <c r="C31" s="11">
        <v>10</v>
      </c>
      <c r="D31" s="11" t="s">
        <v>37</v>
      </c>
      <c r="E31" s="11">
        <v>42</v>
      </c>
      <c r="F31" s="11" t="s">
        <v>38</v>
      </c>
      <c r="G31" s="11">
        <v>2</v>
      </c>
      <c r="H31" s="11" t="s">
        <v>39</v>
      </c>
      <c r="I31" s="11" t="s">
        <v>98</v>
      </c>
      <c r="J31" s="7">
        <v>0</v>
      </c>
      <c r="K31" s="1">
        <v>0</v>
      </c>
      <c r="L31" s="1">
        <v>0.32</v>
      </c>
      <c r="M31" s="2">
        <v>300</v>
      </c>
      <c r="N31" s="2"/>
      <c r="O31" s="2"/>
      <c r="P31" s="2"/>
      <c r="Q31" s="2"/>
      <c r="R31" s="2"/>
      <c r="S31" s="2"/>
      <c r="T31" s="2"/>
      <c r="U31" s="2"/>
      <c r="V31" s="2"/>
      <c r="W31" s="2" t="str">
        <f>((1+J31) * (M31+N31+O31+P31+Q31+R31+S31+T31+U31+V31))*(1+K31)</f>
        <v>0</v>
      </c>
      <c r="X31" s="2" t="str">
        <f>IF(LEN(FLOOR((1+L31) * W31,1)) &gt;= 6,ROUNDUP((1+L31) * W31,-3),IF(LEN(FLOOR((1+L31) * W31,1))  = 5,ROUNDUP((1+L31) * W31,-3),IF(LEN(FLOOR((1+L31) * W31,1))  = 4,ROUNDUP((1+L31) * W31,-2),IF((1+L31) * W31  &gt; 300 ,ROUNDUP((1+L31) * W31,-1),IF((1+L31) * W31 &lt;= 300 ,ROUNDUP((1+L31) * W31,0),0)))))</f>
        <v>0</v>
      </c>
      <c r="Y31" s="2"/>
      <c r="Z31" s="23" t="str">
        <f>IF(AF31 = 0, ROUNDUP(W31*Y31,1), ROUNDUP(W31/Y31,1))</f>
        <v>0</v>
      </c>
      <c r="AA31" s="2"/>
      <c r="AB31" s="23" t="str">
        <f>IF(AF31 = 0, ROUNDUP(X31*AA31,1), ROUNDUP(X31/AA31,1))</f>
        <v>0</v>
      </c>
      <c r="AC31" s="1" t="str">
        <f>IF(AB31 = 0,0,(AB31 - Z31)/AB31)</f>
        <v>0</v>
      </c>
      <c r="AD31" s="11">
        <v>0</v>
      </c>
      <c r="AE31" s="11">
        <v>1</v>
      </c>
      <c r="AF31" s="11">
        <v>0</v>
      </c>
      <c r="AG31" s="4">
        <v>0.2</v>
      </c>
      <c r="AH31" s="4">
        <v>0.8</v>
      </c>
      <c r="AI31" s="11">
        <v>1</v>
      </c>
      <c r="AK31" s="11"/>
    </row>
    <row r="32" spans="1:38">
      <c r="B32" s="11" t="s">
        <v>99</v>
      </c>
      <c r="C32" s="11">
        <v>10</v>
      </c>
      <c r="D32" s="11" t="s">
        <v>37</v>
      </c>
      <c r="E32" s="11">
        <v>42</v>
      </c>
      <c r="F32" s="11" t="s">
        <v>38</v>
      </c>
      <c r="G32" s="11">
        <v>2</v>
      </c>
      <c r="H32" s="11" t="s">
        <v>39</v>
      </c>
      <c r="I32" s="11" t="s">
        <v>100</v>
      </c>
      <c r="J32" s="7">
        <v>0</v>
      </c>
      <c r="K32" s="1">
        <v>0</v>
      </c>
      <c r="L32" s="1">
        <v>0.36</v>
      </c>
      <c r="M32" s="2">
        <v>400</v>
      </c>
      <c r="N32" s="2"/>
      <c r="O32" s="2"/>
      <c r="P32" s="2"/>
      <c r="Q32" s="2"/>
      <c r="R32" s="2"/>
      <c r="S32" s="2"/>
      <c r="T32" s="2"/>
      <c r="U32" s="2"/>
      <c r="V32" s="2"/>
      <c r="W32" s="2" t="str">
        <f>((1+J32) * (M32+N32+O32+P32+Q32+R32+S32+T32+U32+V32))*(1+K32)</f>
        <v>0</v>
      </c>
      <c r="X32" s="2" t="str">
        <f>IF(LEN(FLOOR((1+L32) * W32,1)) &gt;= 6,ROUNDUP((1+L32) * W32,-3),IF(LEN(FLOOR((1+L32) * W32,1))  = 5,ROUNDUP((1+L32) * W32,-3),IF(LEN(FLOOR((1+L32) * W32,1))  = 4,ROUNDUP((1+L32) * W32,-2),IF((1+L32) * W32  &gt; 300 ,ROUNDUP((1+L32) * W32,-1),IF((1+L32) * W32 &lt;= 300 ,ROUNDUP((1+L32) * W32,0),0)))))</f>
        <v>0</v>
      </c>
      <c r="Y32" s="2"/>
      <c r="Z32" s="23" t="str">
        <f>IF(AF32 = 0, ROUNDUP(W32*Y32,1), ROUNDUP(W32/Y32,1))</f>
        <v>0</v>
      </c>
      <c r="AA32" s="2"/>
      <c r="AB32" s="23" t="str">
        <f>IF(AF32 = 0, ROUNDUP(X32*AA32,1), ROUNDUP(X32/AA32,1))</f>
        <v>0</v>
      </c>
      <c r="AC32" s="1" t="str">
        <f>IF(AB32 = 0,0,(AB32 - Z32)/AB32)</f>
        <v>0</v>
      </c>
      <c r="AD32" s="11">
        <v>0</v>
      </c>
      <c r="AE32" s="11">
        <v>1</v>
      </c>
      <c r="AF32" s="11">
        <v>0</v>
      </c>
      <c r="AG32" s="4">
        <v>0.2</v>
      </c>
      <c r="AH32" s="4">
        <v>0.8</v>
      </c>
      <c r="AI32" s="11">
        <v>1</v>
      </c>
      <c r="AK3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