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<sst xmlns="http://schemas.openxmlformats.org/spreadsheetml/2006/main" uniqueCount="468">
  <si>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</si>
  <si>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</si>
  <si>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</si>
  <si>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</si>
  <si>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</si>
  <si>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</si>
  <si>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</si>
  <si>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</si>
  <si>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</si>
  <si>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</si>
  <si>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</si>
  <si>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</si>
  <si>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</si>
  <si>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</si>
  <si>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</si>
  <si>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</si>
  <si>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</si>
  <si>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</si>
  <si>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</si>
  <si>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</si>
  <si>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</si>
  <si>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</si>
  <si>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</si>
  <si>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</si>
  <si>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</si>
  <si>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</si>
  <si>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</si>
  <si>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</si>
  <si>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</si>
  <si>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</si>
  <si>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</si>
  <si>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</si>
  <si>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</si>
  <si>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</si>
  <si>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</si>
  <si>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</si>
  <si>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CM12-004</t>
  </si>
  <si>
    <t>Ceremony</t>
  </si>
  <si>
    <t>キャルバリー・バイ・ザ・シー教会</t>
  </si>
  <si>
    <t>複数</t>
  </si>
  <si>
    <t>【グラマラスプラン】
教会使用料（1時間挙式）／牧師への謝礼／オルガン奏者／
シンガー／教会のお世話係／結婚証明書（法的効力はありません）／
リムジン送迎（ホテル⇔教会間）／ヘアメイク＆着付け(120分）／
ブーケ＆ブートニア／マイリーレイ（ハワイのフォーマルな新郎用レイ）
／コーディネーター（ホテル?教会）／フォト撮影（挙式のみ）</t>
  </si>
  <si>
    <t>CM12-110</t>
  </si>
  <si>
    <t>ベイヤーエスエイト</t>
  </si>
  <si>
    <t>BAYER ESTATE</t>
  </si>
  <si>
    <t>会場使用料</t>
  </si>
  <si>
    <t>CM12-112</t>
  </si>
  <si>
    <t>ビーチウェディング</t>
  </si>
  <si>
    <t>[ウェディング一式]牧師への謝礼/ウクレレシンガー/お世話係/結婚証明書(法的効力なし)/リムジン送迎(ホテル⇔ビーチ間・2時間)</t>
  </si>
  <si>
    <t>CM12-114</t>
  </si>
  <si>
    <t>ビーチフロントオアシス</t>
  </si>
  <si>
    <t>【基本プラン】
施設使用料(10時～21時)／牧師への謝礼／ハワイアンシンガー／バンブーガゼボ(白のファブリックに白＆グリーンのレイでデコレーション)／チェア30脚／フラワーバージンロード／お世話係／結婚証明書(法的効力なし)／クリーニング代</t>
  </si>
  <si>
    <t>CM12-121</t>
  </si>
  <si>
    <t>ワイマナロビーチウエディング</t>
  </si>
  <si>
    <t>［ウェディング一式］
牧師への謝礼／ウクレレシンガー／お世話係／結婚証明書(法的効力なし)／リムジン送迎(ホテル⇔ワイマナロビーチ間)</t>
  </si>
  <si>
    <t>CM12-124</t>
  </si>
  <si>
    <t>イヒラニウエディング</t>
  </si>
  <si>
    <t>未定</t>
  </si>
  <si>
    <t>[ウエディング一式]オーシャンフロントでのセレモニー／バンブーアーチ／椅子30脚／牧師／ミュージシャン（ソロ）／日本人コーディネーター</t>
  </si>
  <si>
    <t>CM12-126</t>
  </si>
  <si>
    <t>セントオーガスティン教会</t>
  </si>
  <si>
    <t xml:space="preserve">[ウエディング一式]
会場使用料／神父への謝礼／ハワイアンシンガー／お世話係／結婚証明書（法的効力なし）／リムジン送迎／カソリック婚の書類取り扱い料
</t>
  </si>
  <si>
    <t>CM12-134</t>
  </si>
  <si>
    <t>【基本パッケージ】
施設使用料／バンブーアーチ／牧師謝礼／結婚証明書(法的効力なし)／ハワイアンシンガー／椅子20脚まで／クリーニング代
※祝祭日は別途￥42,000掛かります。</t>
  </si>
  <si>
    <t>CM12-135</t>
  </si>
  <si>
    <t>ハレクラニウエディング</t>
  </si>
  <si>
    <t>HALEKULANI</t>
  </si>
  <si>
    <t>会場使用料／牧師謝礼／ソロウクレレシンガー／日本人コーディネーター／結婚証明書(法的効力なし)／ホワイトガゼボ／スタンシオン&amp;ロープ／椅子50脚</t>
  </si>
  <si>
    <t>CM12-136</t>
  </si>
  <si>
    <t>OASIS ESTATE</t>
  </si>
  <si>
    <t>【ウエディング一式】※日～木の場合
会場使用料（10時-21時）／牧師／ハワイアンシンガー／バンブーガゼボ（生花装飾付き）／椅子30脚/フラワーバージンロード／結婚証明書（法的効力なし）／クリーニング代</t>
  </si>
  <si>
    <t>CM12-143</t>
  </si>
  <si>
    <t xml:space="preserve">【ウエディング一式・半日(日～金)】
会場使用料(9時-2時)／牧師／ハワイアンシンガー／バンブーガゼボ（生花装飾付き）／椅子30脚/フラワーバージンロード／結婚証明書（法的効力なし）／クリーニング代"
</t>
  </si>
  <si>
    <t>CM12-146</t>
  </si>
  <si>
    <t>【ウエディング一式】※金・土の場合 会場使用料（10時-21時）／牧師／ハワイアンシンガー／バンブーガゼボ（生花装飾付き）／椅子30脚/フラワーバージンロード／結婚証明書（法的効力なし）／クリーニング代</t>
  </si>
  <si>
    <t>CM12-147</t>
  </si>
  <si>
    <t>ヌアヌ コングリゲーショナル教会</t>
  </si>
  <si>
    <t>教会使用料／牧師への謝礼／オルガニスト／シンガー／お世話係／結婚証明書(法的効力なし)／リムジン送迎(ホテル⇔教会間・2時間)</t>
  </si>
  <si>
    <t>CM12-149</t>
  </si>
  <si>
    <t>セントクレメンツ教会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</si>
  <si>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</si>
  <si>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CM12-154</t>
  </si>
  <si>
    <t>自己手配</t>
  </si>
  <si>
    <t>※自己手配</t>
  </si>
  <si>
    <t>CM12-157</t>
  </si>
  <si>
    <t>Four Seasons Maui</t>
  </si>
  <si>
    <t>Four Seasons Maui 手配代行料</t>
  </si>
  <si>
    <t>CM12-166</t>
  </si>
  <si>
    <t>Turtle Bay Resort</t>
  </si>
  <si>
    <t>[ウエディング一式]
Ocean Side Pavilion使用料(1時間挙式)／牧師への謝礼／音楽奏者／結婚証明書(法的効力なし)／椅子50脚</t>
  </si>
  <si>
    <t>CM12-171</t>
  </si>
  <si>
    <t>ダイヤモンドヘッド・アネラ・ガーデン・チャペル</t>
  </si>
  <si>
    <t>【基本プラン】
会場使用料（1時間挙式）／牧師への謝礼／音楽奏者／シンガー／会場コーディネーター／結婚証明書（法的効力はありません）／リムジン送迎（ホテル⇔教会間）／基本ブーケ&amp;ブートニア(デンファレ・ラウンド)</t>
  </si>
  <si>
    <t>CM12-174</t>
  </si>
  <si>
    <t>モアナサーフライダーウエディング</t>
  </si>
  <si>
    <t>Beach Front or Rooftop garden &amp; Labaus 会場使用料/牧師先生/結婚証明書(法的効力なし)/ギター弾き語り/チェアー(20脚分)/ブーケ&amp;ブートニア
※Diamond Head Lawn &amp; Terraceの場合、￥425,500別途掛かります。</t>
  </si>
  <si>
    <t>CM12-176</t>
  </si>
  <si>
    <t>Outrigger Reef on the Beach</t>
  </si>
  <si>
    <t>Voyager Deck会場使用料／バンブーアーチ／牧師謝礼／結婚証明書(法的効力なし)／ソロウクレレシンガー／椅子50脚</t>
  </si>
  <si>
    <t>CM12-177</t>
  </si>
  <si>
    <t>シェラトンマウイ</t>
  </si>
  <si>
    <t>[Moana Wedding]
会場使用料／牧師への謝礼／音楽奏者／結婚証明書(法的効力なし)／椅子25脚</t>
  </si>
  <si>
    <t>CM12-182</t>
  </si>
  <si>
    <t>ハレクラニ・カヴェヘヴェヘローンウエディング</t>
  </si>
  <si>
    <t>会場使用料／牧師謝礼／ソロウクレレシンガー／日本人コーディネーター／結婚証明書(法的効力なし)／椅子20脚</t>
  </si>
  <si>
    <t>CM12-186</t>
  </si>
  <si>
    <t>ファースト・ユナイテッド・メソジスト教会</t>
  </si>
  <si>
    <t>【基本プラン】
教会使用料（1時間挙式）／牧師への謝礼／ピアノ奏者／シンガー／教会のお世話係／結婚証明書（法的効力はありません）／リムジン送迎（ホテル⇔教会間）</t>
  </si>
  <si>
    <t>CM12-190</t>
  </si>
  <si>
    <t>アンナランチウエディング</t>
  </si>
  <si>
    <t>【グラマラスフォトプラン】
会場使用料／牧師への謝礼／弾き語りシンガー／コーディネーター／会場チェア20脚／フラワーバージンロード(生花) ／リムジン送迎（往復）マウナケア・リゾート⇔アンナランチ間2時間／ヘアメイク＆着付け（120分）／ブーケ＆ブートニア／写真撮影（挙式開始～終了まで）</t>
  </si>
  <si>
    <t>CM12-194</t>
  </si>
  <si>
    <t>ラニクホヌア</t>
  </si>
  <si>
    <t>【カスタムパッケージ】
会場使用料／牧師謝礼／結婚証明書(法的効力なし)／ハワイアンシンガー</t>
  </si>
  <si>
    <t>CM12-195</t>
  </si>
  <si>
    <t>挙式会場使用料／牧師謝礼／結婚証明書(法的効力なし)／音楽奏者／会場コーディネーター／バンブーアーチ／ホワイトチェアー18脚／基本装飾
※月曜日～木曜日限定</t>
  </si>
  <si>
    <t>CM12-196</t>
  </si>
  <si>
    <t>【基本パッケージ】
挙式会場使用料／牧師謝礼／結婚証明書(法的効力なし)／音楽奏者／会場コーディネーター／バンブーアーチ／ホワイトチェアー18脚／基本装飾／リムジン送迎(ワイキキ周辺ホテル⇔会場間・往復)
※月曜日～木曜日限定</t>
  </si>
  <si>
    <t>CM12-197</t>
  </si>
  <si>
    <t>Maunakea Beach Golf Course 3rd Tee wedding</t>
  </si>
  <si>
    <t>【グラマラスフォトプラン】
 会場使用料／バンブーガゼボ／牧師への謝礼／弾き語りシンガー／コーディネーター／会場チェア25脚／フラワーバージンロード（生花）／ウォーターステーション／ヘアメイク＆着付け（120分）／ブーケ＆ブートニア／写真撮影（挙式開始～終了まで）</t>
  </si>
  <si>
    <t>CM12-200</t>
  </si>
  <si>
    <t>カワイアハオ教会</t>
  </si>
  <si>
    <t>Kawaiahao Church</t>
  </si>
  <si>
    <t>教会使用料（1時間30分挙式）</t>
  </si>
  <si>
    <t>CM12-209</t>
  </si>
  <si>
    <t>教会使用料（1時間挙式）</t>
  </si>
  <si>
    <t>CM12-210</t>
  </si>
  <si>
    <t>【ラグジュアリープラン】
教会使用料（1時間30分挙式）／牧師への謝礼／オルガン奏者／シンガー／教会のお世話係／結婚証明書（法的効力はありません）／リムジン送迎（ホテル⇔教会間）</t>
  </si>
  <si>
    <t>CM12-168</t>
  </si>
  <si>
    <t>ユナイテッドクライスト教会</t>
  </si>
  <si>
    <t>ISSEI COMPANY, INC</t>
  </si>
  <si>
    <t>教会使用料</t>
  </si>
  <si>
    <t>CM12-216</t>
  </si>
  <si>
    <t>【基本プラン】
教会使用料（1時間挙式）／牧師への謝礼／オルガン奏者／シンガー／教会のお世話係／結婚証明書（法的効力はありません）／バージンロード（レッドもしくはホワイト）／リムジン送迎（ホテル⇔教会間）</t>
  </si>
  <si>
    <t>CM12-219</t>
  </si>
  <si>
    <t>ギャノンズウエディング</t>
  </si>
  <si>
    <t>Hidemi Hiraga</t>
  </si>
  <si>
    <t>[ウエディング一式]
会場使用料/フラワーバージンロード/牧師/ギター弾き語り/結婚証明書（法的効力なし）/チェア（30脚分）</t>
  </si>
  <si>
    <t>CM12-220</t>
  </si>
  <si>
    <t>カフェジュリア</t>
  </si>
  <si>
    <t>Cafe Julia</t>
  </si>
  <si>
    <t>会場使用料/挙式&amp;レセプション（平日）</t>
  </si>
  <si>
    <t>CM12-221</t>
  </si>
  <si>
    <t>会場使用料/挙式&amp;レセプション（週末）</t>
  </si>
  <si>
    <t>CM12-222</t>
  </si>
  <si>
    <t>会場使用料/挙式のみ（週末）</t>
  </si>
  <si>
    <t>CM12-002</t>
  </si>
  <si>
    <t>【基本プラン】
教会使用料（1時間挙式）／牧師への謝礼／オルガン奏者／シンガー／教会のお世話係／結婚証明書（法的効力はありません）／リムジン送迎（ホテル⇔教会間）※ゲストが30名様以上の場合、1時間30分挙式での対応となります。</t>
  </si>
  <si>
    <t>CM12-152</t>
  </si>
  <si>
    <t>ロイヤルハワイアンウエディング</t>
  </si>
  <si>
    <t>会場使用料／牧師謝礼／ブーケ&amp;ブートニア／椅子20脚</t>
  </si>
  <si>
    <t>CM12-232</t>
  </si>
  <si>
    <t>ザ・フェアモントオーキッド・ウエディング</t>
  </si>
  <si>
    <t>Fairmont Orchid</t>
  </si>
  <si>
    <t>会場使用料(午前)</t>
  </si>
  <si>
    <t>CM12-234</t>
  </si>
  <si>
    <t>マウナラニベイウエディング</t>
  </si>
  <si>
    <t>MAUNA LANI BAY HOTEL &amp; BUNGALOWS</t>
  </si>
  <si>
    <t>ミロツリー、サンドコート会場使用料</t>
  </si>
  <si>
    <t>CM12-239</t>
  </si>
  <si>
    <t>ケイキビーチ、エヴァパーカーコテージ会場使用料</t>
  </si>
  <si>
    <t>CM12-240</t>
  </si>
  <si>
    <t>ココナッツグローブ会場使用料(月～金曜日・午前中挙式)/会場チェア20脚/ガゼボ/牧師先生/弾き語りシンガー/ヘアメイク＆着付け(120分)/写真撮影(挙式のみ)/日本人コーディネーター</t>
  </si>
  <si>
    <t>CM12-241</t>
  </si>
  <si>
    <t>タートルポワント会場使用料(月～金曜日・午前中挙式)/会場チェア20脚/牧師先生/弾き語りシンガー/ヘアメイク＆着付け(120分)/写真撮影(挙式のみ)/日本人コーディネーター　</t>
  </si>
  <si>
    <t>CM12-243</t>
  </si>
  <si>
    <t>ミロツリー、サンドコート会場使用料(祝祭日・特別日以外月～木曜日・午前中挙式)/会場チェア20脚/ガゼボ/牧師先生/弾き語りシンガー/ヘアメイク＆着付け(120分)/写真撮影(挙式のみ)/日本人コーディネーター</t>
  </si>
  <si>
    <t>CM12-244</t>
  </si>
  <si>
    <t>ケイキビーチ、エヴァパーカーウッドコテージ会場使用料(祝祭日・特別日以外月～木曜日・午前中挙式)/会場チェア20脚/ガゼボ/牧師先生/弾き語りシンガー/ヘアメイク＆着付け(120分)/写真撮影(挙式のみ)/日本人コーディネーター</t>
  </si>
  <si>
    <t>CM12-191</t>
  </si>
  <si>
    <t>イミオラ教会</t>
  </si>
  <si>
    <t>CM12-251</t>
  </si>
  <si>
    <t>出雲大社</t>
  </si>
  <si>
    <t>Masako Formals</t>
  </si>
  <si>
    <t>挙式費用、リムジン送迎(ワイキキ周辺ホテル/サロン～式場間)※かつら使用の場合バン送迎、ご新婦様衣装(打掛け一式、小物、草履、かつら、かんざしまたは髪飾り)、ご新郎様衣装(紋付き袴一式、雪駄)、着付け、ご新婦様ヘアメイク(かつらまたは洋髪)、ヘアメイク出張料(ワイキキ地区)、付き添う</t>
  </si>
  <si>
    <t>CM12-252</t>
  </si>
  <si>
    <t>リリウオカラニ教会</t>
  </si>
  <si>
    <t>Lili'uokalani Protestant Church</t>
  </si>
  <si>
    <t>CM12-253</t>
  </si>
  <si>
    <t>【基本プラン】
教会使用料（1時間挙式）／牧師への謝礼／ピアニスト／教会のお世話係／結婚証明書（法的効力はありません）／リムジン送迎（ワイキキ周辺ホテル⇔教会間）　</t>
  </si>
  <si>
    <t>CM12-138</t>
  </si>
  <si>
    <t>ラフィオカラニ教会</t>
  </si>
  <si>
    <t>※単品料金
教会使用料／牧師先生／結婚証明書（法的効力はありません）／ギター弾き語り／ウエルカムボード／教会装花（造花）／リムジン送迎（ホテル⇔教会間）</t>
  </si>
  <si>
    <t>CM12-131</t>
  </si>
  <si>
    <t>ラハイナホーリーイノセント教会</t>
  </si>
  <si>
    <t>※単品料金
挙式使用料（1時間挙式）/牧師への謝礼/ギター弾き語り/ウエルカムボード/教会装花（造花）/結婚証明書（法的効力はありません）/リムジン送迎（カアナパリ地区ホテル⇔教会間・2時間）</t>
  </si>
  <si>
    <t>CM12-170</t>
  </si>
  <si>
    <t>マカワオユニオン教会</t>
  </si>
  <si>
    <t>※単品料金
挙式使用料（1時間挙式）/牧師への謝礼/ギター弾き語り/ウエルカムボード/教会装花（造花）/結婚証明書（法的効力はありません）/リムジン送迎（ワイレア地区ホテル⇔教会間・2時間）</t>
  </si>
  <si>
    <t>CM12-199</t>
  </si>
  <si>
    <t>カワフマヌ教会</t>
  </si>
  <si>
    <t>※単品料金
挙式使用料（1時間挙式）/牧師への謝礼/ギター弾き語り/ウエルカムボード/教会装花（造花）/結婚証明書（法的効力はありません）/リムジン送迎（カアナパリ地区/ワイレア地区ホテル⇔教会間・2時間）</t>
  </si>
  <si>
    <t>CM12-246</t>
  </si>
  <si>
    <t>ケオラホウ教会</t>
  </si>
  <si>
    <t>CM12-142</t>
  </si>
  <si>
    <t>メリマンズウエディング</t>
  </si>
  <si>
    <t>※単品料金
ガーデン会場使用料/バンブーガゼボレンタル料/牧師先生/ギター弾き語り/日本人コーディネーター（2時間）/椅子20脚分＆設置料</t>
  </si>
  <si>
    <t>CM12-248</t>
  </si>
  <si>
    <t>※単品料金
ウッドデッキ会場使用料(午後)/バンブーガゼボレンタル料/牧師先生/ギター弾き語り/日本人コーディネーター（2時間）/椅子50脚分＆設置料</t>
  </si>
  <si>
    <t>CM12-249</t>
  </si>
  <si>
    <t>※単品料金
ウッドデッキ会場使用料(午前)/バンブーガゼボレンタル料/牧師先生/ギター弾き語り/日本人コーディネーター（2時間）/椅子50脚分＆設置料</t>
  </si>
  <si>
    <t>CM12-187</t>
  </si>
  <si>
    <t>エピファニーエピスコパル教会</t>
  </si>
  <si>
    <t>The Wedding Pledge Hawaii Inc.</t>
  </si>
  <si>
    <t>【基本プラン】
 教会使用料（1時間挙式）／牧師への謝礼／オルガン奏者／シンガー／教会のお世話係／結婚証明書（法的効力はありません）／フラワーシャワー掃除代</t>
  </si>
  <si>
    <t>CM12-188</t>
  </si>
  <si>
    <t>【基本プラン】
 教会使用料（1時間挙式）／牧師への謝礼／オルガン奏者／シンガー／教会のお世話係／結婚証明書（法的効力はありません）／リムジン送迎（ホテル⇔教会間）／ご衣裳持込料</t>
  </si>
  <si>
    <t>CM12-263</t>
  </si>
  <si>
    <t>マノアラニガーデン</t>
  </si>
  <si>
    <t>【基本プラン】
会場使用料（1時間挙式）／牧師への謝礼／ウクレレシンガー／バンブーガゼボ／ホワイトチェア(20脚)／サインテーブル＆椅子2脚／お世話係／結婚証明書（法的効力はありません）／フラワーシャワー掃除代</t>
  </si>
  <si>
    <t>CM12-264</t>
  </si>
  <si>
    <t>衣裳持込料</t>
  </si>
  <si>
    <t>CM12-265</t>
  </si>
  <si>
    <t>【基本プラン】
会場使用料（1時間挙式）／牧師への謝礼／ウクレレシンガー／結婚証明書（法的効力はありません）／バンブーガゼボ／ホワイトチェア(20脚)／サインテーブル＆椅子2脚／お世話係／リムジン送迎(ホテル⇔会場間)／ご衣裳持込料</t>
  </si>
  <si>
    <t>CM12-255</t>
  </si>
  <si>
    <t>教会使用料／牧師先生／結婚証明書（法的効力はありません）／ギター弾き語り／ウエルカムボード／教会装花（造花）／リムジン送迎（ホテル⇔教会間）／ヘアメイク＆着付け(120分)／写真撮影(挙式のみ)／日本人コーディネーター
※ゲスト25名様以上の場合、コーディネーター1名の追加が必要となります</t>
  </si>
  <si>
    <t>CM12-254</t>
  </si>
  <si>
    <t>CM12-256</t>
  </si>
  <si>
    <t>教会使用料／牧師先生／結婚証明書（法的効力はありません）／オルガン奏者&amp;シンガー／ウエルカムボード／教会装花（造花）／リムジン送迎（ホテル⇔教会間）／ヘアメイク＆着付け(120分)／写真撮影(挙式のみ)／日本人コーディネーター
※ゲスト25名様以上の場合、コーディネーター1名の追加が必要となります</t>
  </si>
  <si>
    <t>CM12-257</t>
  </si>
  <si>
    <t>CM12-258</t>
  </si>
  <si>
    <t>CM12-259</t>
  </si>
  <si>
    <t>ケアワライ教会</t>
  </si>
  <si>
    <t>教会使用料／牧師先生／結婚証明書（法的効力はありません）／ギター弾き語り／ウエルカムボード／教会装花（造花）／リムジン送迎（ホテル⇔教会間）／ヘアメイク＆着付け(120分)／写真撮影(挙式のみ)／日本人コーディネーター／前日リハーサル(ケアワライ教会のみ)
※ゲスト25名様以上の場合、コーディネーター1名の追加が必要となります</t>
  </si>
  <si>
    <t>CM12-260</t>
  </si>
  <si>
    <t>ウッドデッキ会場使用料(午後)／牧師先生/結婚証明書（法的効力はありません）／ギター弾き語り／バンブーガゼボ／チェア（50脚）／リムジン送迎（ホテル⇒メリマンズ間・片道）／ヘアメイク＆着付け(120分)／写真撮影(挙式のみ)／日本人コーディネーター</t>
  </si>
  <si>
    <t>CM12-262</t>
  </si>
  <si>
    <t>ガーデン会場使用料／牧師先生/結婚証明書（法的効力はありません）／ギター弾き語り／バンブーガゼボ／チェア（20脚）／リムジン送迎（ホテル⇒メリマンズ間・片道）／ヘアメイク＆着付け(120分)／写真撮影(挙式のみ)／日本人コーディネーター</t>
  </si>
  <si>
    <t>CM12-261</t>
  </si>
  <si>
    <t>ウッドデッキ会場使用料(午前)／牧師先生/結婚証明書（法的効力はありません）／ギター弾き語り／バンブーガゼボ／チェア（50脚）／リムジン送迎（ホテル⇒メリマンズ間・片道）／ヘアメイク＆着付け(120分)／写真撮影(挙式のみ)／日本人コーディネーター</t>
  </si>
  <si>
    <t>CM12-267</t>
  </si>
  <si>
    <t>フォーシーズンズ・リゾート・オアフ・アット・コオリナ</t>
  </si>
  <si>
    <t>Four Seasons Resort Oahu at Ko Olina</t>
  </si>
  <si>
    <t>会場使用料/Four Seasonsコーディネーター/司式者/マリッジライセンス申請手続きのお手伝い(リーガル挙式ご希望の方)/ブーケ/新郎様用レイ/写真撮影(4時間)/奏者1名/DJ (4時間)/式場の椅子/挙式当日のご宿泊(1室)</t>
  </si>
  <si>
    <t>CM12-223</t>
  </si>
  <si>
    <t>【グラマラスアーティストプラン】教会使用料（1時間挙式）／牧師への謝礼／オルガン奏者／シンガー／教会のお世話係／結婚証明書（法的効力はありません）／リムジン送迎（ホテル→教会→フォトツアー1ヶ所ワイキキ周辺）／つきっきりコーディネーター／Real Weddingsオリジナルヘアメイク＆着付け（120分）／Jayson Tanega写真撮影（挙式～フォトツアー1ヶ所ワイキキ周辺）※アーティストが既に予約済みの場合、別のアーティストをご紹介します</t>
  </si>
  <si>
    <t>CM12-224</t>
  </si>
  <si>
    <t>CM12-227</t>
  </si>
  <si>
    <t>【グラマラスアーティストプラン】会場使用料／牧師謝礼／ウクレレシンガー／ブーケ&amp;ブートニア／椅子20脚／リムジン送迎（ホテル⇔フォトツアー1ヶ所ワイキキ周辺）／つきっきりコーディネーター／Real Weddingsオリジナルヘアメイク＆着付け（120分）／Jayson Tanega写真撮影（挙式～フォトツアー1ヶ所ワイキキ周辺）※アーティストが既に予約済みの場合、別のアーティストをご紹介します</t>
  </si>
  <si>
    <t>CM12-268</t>
  </si>
  <si>
    <t>クアロアランチ</t>
  </si>
  <si>
    <t>Kualoa Ranch Hawaii, Inc.</t>
  </si>
  <si>
    <t>Paliku会場使用料(9：00～13：00)/パーシャルキッチン(オーブンなし)/ブライダルスイート/専用レストルーム/エレクトリカルアクセス/テーブル&amp;チェア(150名様分)/駐車場　※土曜日以外</t>
  </si>
  <si>
    <t>CM12-269</t>
  </si>
  <si>
    <t>【基本パッケージ】
Paliku会場使用料(9：00～13：00)／牧師謝礼／結婚証明書(法的効力なし)／音楽奏者／チェアー／リムジン送迎(ワイキキ周辺ホテル⇔会場間・4時間)　※土曜日以外</t>
  </si>
  <si>
    <t>CM12-233</t>
  </si>
  <si>
    <t>会場使用料(午後)</t>
  </si>
  <si>
    <t>CM12-247</t>
  </si>
  <si>
    <t>※単品料金
挙式使用料（1時間挙式）/牧師への謝礼/ギター弾き語り/ウエルカムボード/教会装花（造花）/結婚証明書（法的効力はありません）/リムジン送迎（ワイレア地区ホテル⇔教会間・2時間）／前日リハーサル(ケアワライ教会のみ)</t>
  </si>
  <si>
    <t>CM12-276</t>
  </si>
  <si>
    <t xml:space="preserve">【ハウテラスラナイ挙式】
会場使用料／ホワイトガゼボもしくは、ブラウンアーチ／スタンシオン&amp;ロープ／椅子50脚
</t>
  </si>
  <si>
    <t>CM12-277</t>
  </si>
  <si>
    <t>【ハウテラス挙式】(10時挙式限定）
会場使用料／牧師謝礼／ソロウクレレシンガー／結婚証明書(法的効力なし)／ホワイトガゼボ or ブラウンアーチ／スタンシオン&amp;ロープ／椅子50脚</t>
  </si>
  <si>
    <t>CM12-278</t>
  </si>
  <si>
    <t>【ガーデンコートヤード挙式】
会場使用料／ホワイトガゼボもしくは、ブラウンアーチ／スタンシオン&amp;ロープ／椅子50脚</t>
  </si>
  <si>
    <t>CM12-279</t>
  </si>
  <si>
    <t>【ガーデンコートヤード挙式】(10時挙式限定）
会場使用料／牧師謝礼／ソロウクレレシンガー／結婚証明書(法的効力なし)／ホワイトガゼボ or ブラウンアーチ／スタンシオン&amp;ロープ／椅子50脚</t>
  </si>
  <si>
    <t>CM12-283</t>
  </si>
  <si>
    <t>モアナルアガーデンウエディング</t>
  </si>
  <si>
    <t>LILYSEYE, INC.</t>
  </si>
  <si>
    <t>モアナルアガーデン使用料(1時間)/司会者(介添人兼任)/音楽奏者 1 名(ウクレレシンガー)/ 会場セットアップ料/結婚証明書(モアナルアガーデンオリジナル)/リングピロー/会場装花(アートフラワー)、花器/列席者チェア(ダークブラウンチバリチェア・列席人数に応じ 20 脚まで)/ガーデン入場料(20名様分まで)</t>
  </si>
  <si>
    <t>CM12-006</t>
  </si>
  <si>
    <t>セントラルユニオン教会大聖堂</t>
  </si>
  <si>
    <t>【グラマラスプラン】
教会使用料（1時間挙式）／牧師への謝礼／オルガン奏者／シンガー／教会のお世話係／結婚証明書（法的効力はありません）／リムジン送迎（ホテル⇔教会間）／ヘアメイク＆着付け(120分）／ブーケ＆ブートニア／マイリーレイ（ハワイのフォーマルな新郎用レイ）
／コーディネーター（ホテル〜教会）／フォト撮影（挙式のみ）</t>
  </si>
  <si>
    <t>CM12-225</t>
  </si>
  <si>
    <t>CM12-236</t>
  </si>
  <si>
    <t>フォーシーズンズフアラライウエディング</t>
  </si>
  <si>
    <t>Four Seasons Resort Hualalai</t>
  </si>
  <si>
    <t>CM12-245</t>
  </si>
  <si>
    <t>パームグローブ、ウエディングツリー、クムケアビーチ会場使用料(月～木曜日・夕方挙式)/会場チェア20脚/ガゼボ/牧師先生/弾き語りシンガー/ヘアメイク＆着付け(120分)/写真撮影(挙式のみ)/日本人コーディネーター/￥250,000相当分のフラワーデコレーション(フォーシーズンズフアラライ挙式のみ)　※レセプションは必須となります</t>
  </si>
  <si>
    <t>CM12-287</t>
  </si>
  <si>
    <t>HaleNanea会場使用料(日～金曜日)/パーシャルキッチン(オーブンなし)/専用レストルーム/エレクトリカルアクセス/駐車場　※土曜日以外</t>
  </si>
  <si>
    <t>CM12-288</t>
  </si>
  <si>
    <t>【基本パッケージ】
HaleNanea会場使用料(日～金曜日)／牧師謝礼／結婚証明書(法的効力なし)／音楽奏者／リムジン送迎(ワイキキ周辺ホテル⇔会場間・4時間)　※土曜日以外</t>
  </si>
  <si>
    <t>CM12-217</t>
  </si>
  <si>
    <t>モアナルアコミュニティ教会</t>
  </si>
  <si>
    <t>CM12-129</t>
  </si>
  <si>
    <t>CM12-228</t>
  </si>
  <si>
    <t>CM12-214</t>
  </si>
  <si>
    <t>ホーリーナティビティ教会</t>
  </si>
  <si>
    <t>CM12-215</t>
  </si>
  <si>
    <t xml:space="preserve">【基本プラン】
教会使用料（1時間挙式）／牧師への謝礼／オルガン奏者／シンガー／教会のお世話係／結婚証明書（法的効力はありません）／ユニティキャンドル／リムジン送迎（ホテル⇔教会間）	</t>
  </si>
  <si>
    <t>CM12-289</t>
  </si>
  <si>
    <t xml:space="preserve">基本/プレミア
</t>
  </si>
  <si>
    <t>CM12-290</t>
  </si>
  <si>
    <t xml:space="preserve">【プレミアプラン】
教会使用料（1時間挙式）／牧師への謝礼／オルガン奏者／シンガー／教会のお世話係／結婚証明書（法的効力はありません）／ユニティキャンドル／ホワイトバージンロード／新郎新婦様用ノンアルコール乾杯／ウエルカムボード／リムジン送迎（ホテル⇔教会間）	</t>
  </si>
  <si>
    <t>CM12-291</t>
  </si>
  <si>
    <t>ユナイテッド チャーチ オブ クライスト</t>
  </si>
  <si>
    <t>教会使用料（1時間）</t>
  </si>
  <si>
    <t>CM12-292</t>
  </si>
  <si>
    <t>CM12-293</t>
  </si>
  <si>
    <t>CM12-294</t>
  </si>
  <si>
    <t>ヒルトンワイコロアチャペル</t>
  </si>
  <si>
    <t>Hilton Waikoloa Village</t>
  </si>
  <si>
    <t>CM12-296</t>
  </si>
  <si>
    <t>会場使用料(10時~13時まで)/牧師先生/ソロシンガー(ウクレレ、ギター、ヴァイオリンいづれか)/ヘアメイク＆着付け(120分)/写真撮影(挙式のみ)/日本人コーディネーター</t>
  </si>
  <si>
    <t>CM12-181</t>
  </si>
  <si>
    <t>クリスタルオーシャンエステート</t>
  </si>
  <si>
    <t>会場使用料／ガゼボ／テーブル&amp;チバリチェア</t>
  </si>
  <si>
    <t>CM12-266</t>
  </si>
  <si>
    <t>会場使用料／牧師先生／弾き語りシンガー／結婚証明書(法的効力なし)／ガゼボ／テーブル&amp;チバリチェア(ダークブラウン)／リムジン送迎（ホテル⇒会場間・片道）／ヘアメイク＆着付け(120分)／写真撮影(挙式のみ)／日本人コーディネーター(2名)　※ゲスト30名様以上の場合、コーディネーター1名の追加が必要となります</t>
  </si>
  <si>
    <t>CM12-299</t>
  </si>
  <si>
    <t>ザ・カハラ ウエディング</t>
  </si>
  <si>
    <t>【基本プラン】
◎オーシャンフロントでのセレモニー（ダイヤモンドヘッドガゼボ／ココヘッドローンのいづれかよりお選びいただけます）◎バージンロード（アイボリー）◎スタンシオン（6本）◎会場デコレーション(生花にて￥80,000相当分)◎新郎新婦様用レイ◎ホワイトチェア20脚◎牧師◎ミュージシャン（ソロ）◎サウンドシステム◎イニシャルボード（レンタル）</t>
  </si>
  <si>
    <t>CM12-167</t>
  </si>
  <si>
    <t>THE KAHALA HOTEL &amp; RESORT</t>
  </si>
  <si>
    <t>【基本プラン】
◎オーシャンフロントでのセレモニー（ダイヤモンドヘッドガゼボ／ココヘッドローンのいづれかよりお選びいただけます）◎バージンロード（アイボリー）◎スタンシオン（6本）◎新郎新婦様用レイ◎ホワイトチェア20脚◎牧師◎サウンドシステム</t>
  </si>
  <si>
    <t>CM12-300</t>
  </si>
  <si>
    <t>会場使用料(1時間)／牧師謝礼／ソロウクレレシンガー／結婚証明書(法的効力なし)／バンブーガゼボ／ホワイトチェア20脚／サインテーブル＆チェア2脚／コーディネーター／ハワイ州税</t>
  </si>
  <si>
    <t>CM12-301</t>
  </si>
  <si>
    <t>会場使用料(1時間)／牧師謝礼／ソロウクレレシンガー／結婚証明書(法的効力なし)／バンブーガゼボ／ホワイトチェア20脚／サインテーブル＆チェア2脚／会場コーディネーター／リムジン送迎（ホテル⇔教会場間）</t>
  </si>
  <si>
    <t>CM12-297</t>
  </si>
  <si>
    <t>マウナケアビーチウエディング</t>
  </si>
  <si>
    <t>Hapuna Beach Prince Hotel</t>
  </si>
  <si>
    <t>マウナケアゴルフコース会場使用料</t>
  </si>
  <si>
    <t>CM12-298</t>
  </si>
  <si>
    <t>マイナケアゴルフコース会場使用料(16:00以降)/会場チェア25脚/ティキトーチ2セット/ガゼボ/牧師先生/弾き語りシンガー/ヘアメイク＆着付け(120分)/写真撮影(挙式のみ)/日本人コーディネーター　</t>
  </si>
  <si>
    <t>CM12-230</t>
  </si>
  <si>
    <t>Mauna Kea Beach Hotel</t>
  </si>
  <si>
    <t>オーシャンフロント挙式(14:00 or サンセット)</t>
  </si>
  <si>
    <t>CM12-238</t>
  </si>
  <si>
    <t>ノースポイントローン会場使用料(午後挙式)/会場チェア25脚/ティキトーチ2セット/ガゼボ/牧師先生/弾き語りシンガー/ヘアメイク＆着付け(120分)/写真撮影(挙式のみ)/日本人コーディネーター</t>
  </si>
  <si>
    <t>CM12-302</t>
  </si>
  <si>
    <t>オーシャンフロント挙式(10:00挙式)</t>
  </si>
  <si>
    <t>CM12-303</t>
  </si>
  <si>
    <t>ノースポイントローン会場使用料(10:00挙式)/会場チェア25脚/ガゼボ/牧師先生/弾き語りシンガー/ヘアメイク＆着付け(120分)/写真撮影(挙式のみ)/日本人コーディネーター</t>
  </si>
  <si>
    <t>CM12-229</t>
  </si>
  <si>
    <t>ハプナビーチプリンスウエディング</t>
  </si>
  <si>
    <t>CM12-237</t>
  </si>
  <si>
    <t>タートルポワント会場使用料/会場チェア25脚/ガゼボ/牧師先生/弾き語りシンガー/ヘアメイク＆着付け(120分)/写真撮影(挙式のみ)/日本人コーディネーター</t>
  </si>
  <si>
    <t>CM12-304</t>
  </si>
  <si>
    <t>Sugar Beach Events Hawaii</t>
  </si>
  <si>
    <t>祝祭日除く月～木曜日限定会場使用料(4時間)／牧師先生／弾き語りシンガー／結婚証明書(法的効力なし)／ガゼボ／フラワーバージンロード／テーブル&amp;チバリチェア／ホワイトリネン／シャンパン乾杯／4コースディナーメニュー／ウェディング2段ケーキ※2～20様名プラン</t>
  </si>
  <si>
    <t>CM12-305</t>
  </si>
  <si>
    <t>【2～20様名限定プラン】祝祭日除く月～木曜日会場使用料(4時間)／牧師先生／弾き語りシンガー／結婚証明書(法的効力なし)／ガゼボ／フラワーバージンロード／テーブル&amp;チバリチェア／ホワイトリネン／シャンパン乾杯／4コースディナーメニュー／ウェディング2段ケーキ／リムジン送迎（ホテル⇒会場間・片道）／ヘアメイク＆着付け(120分)／写真撮影(挙式のみ)／日本人コーディネーター(2名)　</t>
  </si>
  <si>
    <t>CM12-184</t>
  </si>
  <si>
    <t>プリマリエ教会</t>
  </si>
  <si>
    <t>TUTU Resort Wedding</t>
  </si>
  <si>
    <t>【基本プラン】
 教会使用料（1時間挙式）／牧師への謝礼／オルガン奏者／シンガー／教会のお世話係／結婚証明書（法的効力はありません）</t>
  </si>
  <si>
    <t>CM12-306</t>
  </si>
  <si>
    <t>CM12-159</t>
  </si>
  <si>
    <t xml:space="preserve">モアナルアガーデン・マカイマウンド使用料(2時間)/ハワイアンスタイル司式者カフ/音楽奏者 1 名(ウクレレシンガー)/介添人(ガーデン到着～ガーデン出発まで)/ 会場セットアップ料/結婚証明書(モアナルアガーデンオリジナル)/リングピロー/ホワイトバージンロード/会場装花(アートフラワー)/列席者チェア(チバリチェア・ダークブラン・列席人数に応じ 20 脚まで)/マイレレイ(2本)/式次第/ガーデン入場料(40名様分まで)
</t>
  </si>
  <si>
    <t>CM12-271</t>
  </si>
  <si>
    <t>モアナルアガーデン・プリンスロットフラパ使用料(2時間)/ハワイアンスタイル司式者カフ/音楽奏者 1 名(ウクレレシンガー)/介添人(ガーデン到着～ガーデン出発まで)/ 会場セットアップ料/結婚証明書(モアナルアガーデンオリジナル)/リングピロー/ホワイトバージンロード/会場装花(アートフラワー)/列席者チェア(チバリチェア・ダークブラン・列席人数に応じ 20 脚まで)/マイレレイ(2本)/式次第/ガーデン入場料(40名様分まで)</t>
  </si>
  <si>
    <t>CM12-273</t>
  </si>
  <si>
    <t>モアナルアガーデン・アパナ使用料(2時間)/ハワイアンスタイル司式者カフ/音楽奏者 1 名(ウクレレシンガー)/介添人(ガーデン到着～ガーデン出発まで)/ 会場セットアップ料/結婚証明書(モアナルアガーデンオリジナル)/リングピロー/会場装花(アートフラワー)/列席者チェア(チバリチェア・ダークブラン・列席人数に応じ 20 脚まで)/マイレレイ(2本)/式次第/ガーデン入場料(40名様分まで)</t>
  </si>
  <si>
    <t>CM12-285</t>
  </si>
  <si>
    <t>☆4組様同時挙式☆モアナルアガーデン・プリンスロットフラパ使用料(4時間)/ハワイアンスタイル司式者カフ/音楽奏者 1 名(ウクレレシンガー)/介添人(ガーデン到着～ガーデン出発まで)/ 会場セットアップ料/結婚証明書(モアナルアガーデンオリジナル)/リングピロー/ホワイトバージンロード/会場装花(アートフラワー)/列席者チェア(チバリチェア・ダークブラン・列席人数に応じ 20 脚まで)/マイレレイ(8本)/式次第/ガーデン入場料(40名様分まで)</t>
  </si>
  <si>
    <t>CM12-286</t>
  </si>
  <si>
    <t>☆4組様同時挙式☆モアナルアガーデン・プリンスロットフラパ使用料(4時間)/ハワイアンスタイル司式者カフ/音楽奏者 1 名(ウクレレシンガー)/介添人(ガーデン到着～ガーデン出発まで)/ 会場セットアップ料/結婚証明書(モアナルアガーデンオリジナル)/リングピロー/ホワイトバージンロード/会場装花(アートフラワー)/列席者チェア(チバリチェア・ダークブラン・列席人数に応じ 20 脚まで)/マイレレイ(8本)/式次第/ガーデン入場料(40名様分まで)/14名様用ミニバン送迎（ホテル⇔教会間・4時間）</t>
  </si>
  <si>
    <t>CM12-307</t>
  </si>
  <si>
    <t>リッツカールトンカパルア</t>
  </si>
  <si>
    <t>※単品料金
ナピリローン使用料(午前中)／牧師先生/結婚証明書（法的効力はありません）／ギター弾き語り／バンブーガゼボ／チェア（20脚）／日本人コーディネーター</t>
  </si>
  <si>
    <t>CM12-308</t>
  </si>
  <si>
    <t>ナピリローン使用料(午前中)／牧師先生/結婚証明書（法的効力はありません）／ギター弾き語り／バンブーガゼボ／チェア（20脚）／ヘアメイク＆着付け(120分)／写真撮影(挙式のみ)／日本人コーディネーター</t>
  </si>
  <si>
    <t>CM12-163</t>
  </si>
  <si>
    <t>Central Union Church</t>
  </si>
  <si>
    <t>会場使用料(1時間)</t>
  </si>
  <si>
    <t>CM12-211</t>
  </si>
  <si>
    <t>セントラルユニオン教会中聖堂</t>
  </si>
  <si>
    <t>会場使用料/庭あり(1時間)</t>
  </si>
  <si>
    <t>CM12-281</t>
  </si>
  <si>
    <t>セントラルユニオン教会ガーデン</t>
  </si>
  <si>
    <t>会場使用料/ガーデン</t>
  </si>
  <si>
    <t>CM12-309</t>
  </si>
  <si>
    <t>ハワイカイマリーナチャペル</t>
  </si>
  <si>
    <t xml:space="preserve">T&amp;Y Wedding Productions LLC </t>
  </si>
  <si>
    <t>使用料（1時間挙式）／牧師への謝礼／ピアニスト／シンガー／お世話係／結婚証明書（法的効力はありません）</t>
  </si>
  <si>
    <t>CM12-310</t>
  </si>
  <si>
    <t>【基本プラン】
会場使用料（1時間挙式）／牧師への謝礼／ピアニスト／シンガー／お世話係／結婚証明書（法的効力はありません）／リムジン送迎（ホテル⇔会場間）</t>
  </si>
  <si>
    <t>CM12-161</t>
  </si>
  <si>
    <t>モダンホノルル</t>
  </si>
  <si>
    <t>THE MODERN HONOLULU</t>
  </si>
  <si>
    <t>The Private Sunset Beach会場使用料</t>
  </si>
  <si>
    <t>CM12-311</t>
  </si>
  <si>
    <t>The Sunset Beach会場使用料／牧師謝礼／弾き語りシンガー／結婚証明書(法的効力なし)／椅子／サインテーブル</t>
  </si>
  <si>
    <t>CM12-280</t>
  </si>
  <si>
    <t>ビーチウエディング(マウイ島)</t>
  </si>
  <si>
    <t>ビーチ許可申請料/牧師先生/ギター弾き語り/日本人コーディネーター</t>
  </si>
  <si>
    <t>CM12-226</t>
  </si>
  <si>
    <t>会場使用料／牧師謝礼／ウクレレシンガー／アーチ&amp;チェア</t>
  </si>
  <si>
    <t>CM12-312</t>
  </si>
  <si>
    <t>モクアイカウア教会</t>
  </si>
  <si>
    <t>Mokuaikaua Church Hawai`i’s First Christian Church</t>
  </si>
  <si>
    <t>CM12-250</t>
  </si>
  <si>
    <t>教会使用料／牧師への謝礼／オルガン奏者／シンガー／コーディネーター／結婚証明書（法的効果はありません）／リムジン送迎（ホテル⇔教会間・往復3時間)／ヘアメイク＆着付け（120分）／写真撮影（挙式開始～終了まで）</t>
  </si>
  <si>
    <t>CM12-313</t>
  </si>
  <si>
    <t>CM12-315</t>
  </si>
  <si>
    <t>アミハウス</t>
  </si>
  <si>
    <t>Amie Klemmer</t>
  </si>
  <si>
    <t>挙式のみ会場使用料4時間(26名~50名)</t>
  </si>
  <si>
    <t>CM12-316</t>
  </si>
  <si>
    <t>挙式&amp;レセプション会場使用料8時間(1名~25名)</t>
  </si>
  <si>
    <t>CM12-317</t>
  </si>
  <si>
    <t>挙式&amp;レセプション会場使用料8時間(26名~35名)</t>
  </si>
  <si>
    <t>CM12-318</t>
  </si>
  <si>
    <t>挙式&amp;レセプション会場使用料8時間(36名~49名)ブライズルーム付き</t>
  </si>
  <si>
    <t>CM12-319</t>
  </si>
  <si>
    <t>挙式&amp;レセプション会場使用料8時間(50名~75名)ブライズルーム付き</t>
  </si>
  <si>
    <t>CM12-320</t>
  </si>
  <si>
    <t>挙式&amp;レセプション会場使用料8時間(76名~100名)ブライズルーム付き</t>
  </si>
  <si>
    <t>CM12-321</t>
  </si>
  <si>
    <t>【基本パッケージ】
挙式のみ会場使用料(4時間)／牧師謝礼／結婚証明書(法的効力なし)／弾き語りシンガー　※ご列席者様1~25名様の場合</t>
  </si>
  <si>
    <t>CM12-322</t>
  </si>
  <si>
    <t>【基本パッケージ】
挙式のみ会場使用料(4時間)／牧師謝礼／結婚証明書(法的効力なし)／弾き語りシンガー　※ご列席者様26~50名様の場合</t>
  </si>
  <si>
    <t>CM12-323</t>
  </si>
  <si>
    <t>【基本パッケージ】
挙式&amp;レセプション会場使用料(8時間)／牧師謝礼／結婚証明書(法的効力なし)／弾き語りシンガー　※ご列席者様1~25名様の場合</t>
  </si>
  <si>
    <t>CM12-324</t>
  </si>
  <si>
    <t>【基本パッケージ】
挙式&amp;レセプション会場使用料(8時間)／牧師謝礼／結婚証明書(法的効力なし)／弾き語りシンガー　※ご列席者様26~35名様の場合</t>
  </si>
  <si>
    <t>CM12-325</t>
  </si>
  <si>
    <t>【基本パッケージ】
挙式&amp;レセプション会場使用料(8時間)／牧師謝礼／結婚証明書(法的効力なし)／弾き語りシンガー／ブライズルーム　※ご列席者様36~49名様の場合</t>
  </si>
  <si>
    <t>CM12-326</t>
  </si>
  <si>
    <t>【基本パッケージ】
挙式&amp;レセプション会場使用料(8時間)／牧師謝礼／結婚証明書(法的効力なし)／弾き語りシンガー／ブライズルーム　※ご列席者様50~75名様の場合</t>
  </si>
  <si>
    <t>CM12-327</t>
  </si>
  <si>
    <t>【基本パッケージ】
挙式&amp;レセプション会場使用料(8時間)／牧師謝礼／結婚証明書(法的効力なし)／弾き語りシンガー／ブライズルーム　※ご列席者様76~100名様の場合</t>
  </si>
  <si>
    <t>CM12-314</t>
  </si>
  <si>
    <t>挙式のみ会場使用料4時間(1名~25名)</t>
  </si>
  <si>
    <t>CM12-328</t>
  </si>
  <si>
    <t>カアナパリポイント使用料</t>
  </si>
  <si>
    <t>CM12-329</t>
  </si>
  <si>
    <t>カアナパリポイント会場使用料／牧師への謝礼／音楽奏者／結婚証明書(法的効力なし)／新郎新婦様用オーキッドレイ／バンブーアーチ／ホワイトチェア</t>
  </si>
  <si>
    <t>CM12-165</t>
  </si>
  <si>
    <t>Andaz. Maui at Wailea Resert</t>
  </si>
  <si>
    <t xml:space="preserve">オーシャンフロントガーデン使用料（午前中挙式１４：００まで）
morning Package (Before 2:00pm): $3,000 plus Tax
·         Wedding Ceremony on Ocean Front Lawn
·         Chairs
·         Water Station
·         Indoor Weather Backup
 </t>
  </si>
  <si>
    <t>CM12-330</t>
  </si>
  <si>
    <t>オーシャンフロント会場使用料（午前挙式）、牧師先生、弾き語りシンガー、チェア</t>
  </si>
  <si>
    <t>CM12-331</t>
  </si>
  <si>
    <t>Evening Ceremony Package (Sunset) : $3,500 plus Tax
·         Wedding Ceremony on Ocean Front Lawn
·         Chairs
·         Water Station
·         Indoor Weather Backup</t>
  </si>
  <si>
    <t>CM12-332</t>
  </si>
  <si>
    <t>オーシャンフロント会場使用料（午後挙式）、牧師先生、弾き語りシンガー、チェア</t>
  </si>
  <si>
    <t>CM12-333</t>
  </si>
  <si>
    <t>パームグローブ、ウエディングツリー、クムケアビーチ会場使用料(月～木曜日・夕方挙式)/会場チェア/牧師先生/ソロミュージシャン(ギター、ウクレレ、ヴァイオリンのいづれか)/アーチもしくはホワイトチュールデコレーション(クムケアビーチのみ)/ご衣装のスチームサービス/ウエディングケーキ＆フラワーデコレーション(1段)/シャンパン1本/￥78,000相当分のセレモニーフラワー＆￥42,000相当分のレセプションフラワー　※レセプションは必須となります</t>
  </si>
  <si>
    <t>CM12-334</t>
  </si>
  <si>
    <t>【基本プラン】
パームグローブ、ウエディングツリー、クムケアビーチ会場使用料(月～木曜日・夕方挙式)/会場チェア/牧師先生/ソロミュージシャン(ギター、ウクレレ、ヴァイオリンのいづれか)/アーチもしくはホワイトチュールデコレーション(クムケアビーチのみ)/ご衣装のスチームサービス/ウエディングケーキ＆フラワーデコレーション(1段)/シャンパン1本/￥78,000相当分のセレモニーフラワー＆￥42,000相当分のレセプションフラワー/日本人コーディネーター　※レセプションは必須となります</t>
  </si>
  <si>
    <t>CM12-335</t>
  </si>
  <si>
    <t>【セットプラン】
パームグローブ、ウエディングツリー、クムケアビーチ会場使用料(月～木曜日・夕方挙式)/会場チェア/牧師先生/ソロミュージシャン(ギター、ウクレレ、ヴァイオリンのいづれか)/アーチもしくはホワイトチュールデコレーション(クムケアビーチのみ)/ご衣装のスチームサービス/ウエディングケーキ＆フラワーデコレーション(1段)/シャンパン1本/￥78,000相当分のセレモニーフラワー＆￥42,000相当分のレセプションフラワー/日本人コーディネーター/ヘアメイク＆着付け(120分)/写真撮影(挙式のみ)　※レセプションは必須となります</t>
  </si>
  <si>
    <t>CM12-204</t>
  </si>
  <si>
    <t>ユニティ教会</t>
  </si>
  <si>
    <t>UI Prodaction. Inc.</t>
  </si>
  <si>
    <t>CM12-207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</si>
  <si>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</si>
  <si>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CM12-218</t>
  </si>
  <si>
    <t>【基本プラン】
教会使用料（2時間挙式）／牧師への謝礼／オルガン奏者／シンガー／教会のお世話係／結婚証明書（法的効力はありません）／リムジン送迎（ホテル⇔教会間）</t>
  </si>
  <si>
    <t>CM12-203</t>
  </si>
  <si>
    <t>カウマカピリ教会</t>
  </si>
  <si>
    <t>CM12-208</t>
  </si>
  <si>
    <t>CM12-202</t>
  </si>
  <si>
    <t>CM12-205</t>
  </si>
  <si>
    <t>CM12-206</t>
  </si>
  <si>
    <t>CM12-198</t>
  </si>
  <si>
    <t>セントアンドリュース教会大聖堂</t>
  </si>
  <si>
    <t>銀座クチュールナオコ</t>
  </si>
  <si>
    <t>【レギュラーパッケージ】（銀座クチュールナオコ）※2018年6月末まで
挙式会場使用料/牧師への謝礼/ハワイ州税/音楽奏者・ウェディングシンガーへの謝礼/ウェディングコーディネーター/結婚証明書(法的効力はありません)/基本ブーケ＆ブートニア(生花)/ホテル(ワイキキ地区・カハラ地区)～挙式場間の送迎(リムジン)</t>
  </si>
  <si>
    <t>CM12-003</t>
  </si>
  <si>
    <t>CM12-007</t>
  </si>
  <si>
    <t>【基本プラン】
教会＆お庭使用料（1時間挙式）／牧師への謝礼／ハーピスト／教会のお世話係／結婚証明書（法的効力はありません）／リムジン送迎（ホテル⇔教会間）</t>
  </si>
  <si>
    <t>CM12-282</t>
  </si>
  <si>
    <t>【基本プラン】
ガーデン使用料（1時間挙式）／牧師への謝礼／ハーピスト／教会のお世話係／結婚証明書（法的効力はありません）／リムジン送迎（ホテル⇔教会間）※教会使用料は含まれておりません</t>
  </si>
  <si>
    <t>CM12-284</t>
  </si>
  <si>
    <t>モアナルアガーデン使用料(1時間)/司会者(介添人兼任)/音楽奏者 1 名(ウクレレシンガー)/ 会場セットアップ料/結婚証明書(モアナルアガーデンオリジナル)/リングピロー/会場装花(アートフラワー)、花器/列席者チェア(ダークブラウンチバリチェア・列席人数に応じ 20 脚まで)/ガーデン入場料(20名様分まで)/リムジン送迎（ホテル⇔教会間・2時間）※ご列席者20名様以上の場合はガーデン内のみのゲストアテンダーが必ず必要となります。</t>
  </si>
  <si>
    <t>CM12-270</t>
  </si>
  <si>
    <t>モアナルアガーデン・マカイマウンド使用料(2時間)/ハワイアンスタイル司式者カフ/音楽奏者 1 名(ウクレレシンガー)/介添人(ガーデン到着～ガーデン出発まで)/ 会場セットアップ料/結婚証明書(モアナルアガーデンオリジナル)/リングピロー/ホワイトバージンロード/会場装花(アートフラワー)/列席者チェア(チバリチェア・ダークブラン・列席人数に応じ 20 脚まで)/マイレレイ(2本)/式次第/ガーデン入場料(40名様分まで)/リムジン送迎（ホテル⇔教会間・3時間）※ご列席者20名様以上の場合はガーデン内のみのゲストアテンダーが必ず必要となります。</t>
  </si>
  <si>
    <t>CM12-272</t>
  </si>
  <si>
    <t>モアナルアガーデン・プリンスロットフラパ使用料(2時間)/ハワイアンスタイル司式者カフ/音楽奏者 1 名(ウクレレシンガー)/介添人(ガーデン到着～ガーデン出発まで)/ 会場セットアップ料/結婚証明書(モアナルアガーデンオリジナル)/リングピロー/ホワイトバージンロード/会場装花(アートフラワー)/列席者チェア(チバリチェア・ダークブラン・列席人数に応じ 20 脚まで)/マイレレイ(2本)/式次第/ガーデン入場料(40名様分まで)/リムジン送迎（ホテル⇔教会間・3時間）※ご列席者20名様以上の場合はガーデン内のみのゲストアテンダーが必ず必要となります。</t>
  </si>
  <si>
    <t>CM12-275</t>
  </si>
  <si>
    <t>モアナルアガーデン・アパナ使用料(2時間)/ハワイアンスタイル司式者カフ/音楽奏者 1 名(ウクレレシンガー)/介添人(ガーデン到着～ガーデン出発まで)/ 会場セットアップ料/結婚証明書(モアナルアガーデンオリジナル)/リングピロー/会場装花(アートフラワー)/列席者チェア(チバリチェア・ダークブラン・列席人数に応じ 20 脚まで)/マイレレイ(2本)/式次第/ガーデン入場料(40名様分まで)/リムジン送迎（ホテル⇔教会間・3時間）※ご列席者20名様以上の場合はガーデン内のみのゲストアテンダーが必ず必要となります。</t>
  </si>
  <si>
    <t>CM12-336</t>
  </si>
  <si>
    <t>※単品料金
教会使用料／牧師への謝礼／オルガン奏者／シンガー／コーディネーター／結婚証明書（法的効果はありません）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</si>
</sst>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181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1</v>
      </c>
      <c r="D2" s="11" t="s">
        <v>37</v>
      </c>
      <c r="E2" s="11">
        <v>1</v>
      </c>
      <c r="F2" s="11" t="s">
        <v>38</v>
      </c>
      <c r="G2" s="11">
        <v>1</v>
      </c>
      <c r="H2" s="11" t="s">
        <v>39</v>
      </c>
      <c r="I2" s="11" t="s">
        <v>40</v>
      </c>
      <c r="J2" s="7">
        <v>0</v>
      </c>
      <c r="K2" s="1">
        <v>0</v>
      </c>
      <c r="L2" s="1">
        <v>0</v>
      </c>
      <c r="M2" s="2">
        <v>1925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>
        <v>2400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1</v>
      </c>
      <c r="AK2" s="12"/>
    </row>
    <row r="3" spans="1:38">
      <c r="B3" s="11" t="s">
        <v>41</v>
      </c>
      <c r="C3" s="11">
        <v>1</v>
      </c>
      <c r="D3" s="11" t="s">
        <v>37</v>
      </c>
      <c r="E3" s="11">
        <v>10</v>
      </c>
      <c r="F3" s="11" t="s">
        <v>42</v>
      </c>
      <c r="G3" s="11">
        <v>9</v>
      </c>
      <c r="H3" s="11" t="s">
        <v>43</v>
      </c>
      <c r="I3" s="11" t="s">
        <v>44</v>
      </c>
      <c r="J3" s="7">
        <v>0</v>
      </c>
      <c r="K3" s="1">
        <v>0</v>
      </c>
      <c r="L3" s="1">
        <v>0</v>
      </c>
      <c r="M3" s="2">
        <v>2707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>
        <v>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0.2</v>
      </c>
      <c r="AH3" s="4">
        <v>0.8</v>
      </c>
      <c r="AI3" s="11">
        <v>1</v>
      </c>
      <c r="AK3" s="11"/>
    </row>
    <row r="4" spans="1:38">
      <c r="B4" s="11" t="s">
        <v>45</v>
      </c>
      <c r="C4" s="11">
        <v>1</v>
      </c>
      <c r="D4" s="11" t="s">
        <v>37</v>
      </c>
      <c r="E4" s="11">
        <v>116</v>
      </c>
      <c r="F4" s="11" t="s">
        <v>46</v>
      </c>
      <c r="G4" s="11">
        <v>1</v>
      </c>
      <c r="H4" s="11" t="s">
        <v>39</v>
      </c>
      <c r="I4" s="11" t="s">
        <v>47</v>
      </c>
      <c r="J4" s="7">
        <v>0</v>
      </c>
      <c r="K4" s="1">
        <v>0</v>
      </c>
      <c r="L4" s="1">
        <v>0</v>
      </c>
      <c r="M4" s="2">
        <v>470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>
        <v>650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0.2</v>
      </c>
      <c r="AH4" s="4">
        <v>0.8</v>
      </c>
      <c r="AI4" s="11">
        <v>1</v>
      </c>
      <c r="AK4" s="11"/>
    </row>
    <row r="5" spans="1:38">
      <c r="B5" s="11" t="s">
        <v>48</v>
      </c>
      <c r="C5" s="11">
        <v>1</v>
      </c>
      <c r="D5" s="11" t="s">
        <v>37</v>
      </c>
      <c r="E5" s="11">
        <v>12</v>
      </c>
      <c r="F5" s="11" t="s">
        <v>49</v>
      </c>
      <c r="G5" s="11">
        <v>1</v>
      </c>
      <c r="H5" s="11" t="s">
        <v>39</v>
      </c>
      <c r="I5" s="11" t="s">
        <v>50</v>
      </c>
      <c r="J5" s="7">
        <v>0</v>
      </c>
      <c r="K5" s="1">
        <v>0</v>
      </c>
      <c r="L5" s="1">
        <v>0</v>
      </c>
      <c r="M5" s="2">
        <v>5129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>
        <v>5780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0.8</v>
      </c>
      <c r="AH5" s="4">
        <v>0.2</v>
      </c>
      <c r="AI5" s="11">
        <v>1</v>
      </c>
      <c r="AK5" s="11"/>
    </row>
    <row r="6" spans="1:38">
      <c r="B6" s="11" t="s">
        <v>51</v>
      </c>
      <c r="C6" s="11">
        <v>1</v>
      </c>
      <c r="D6" s="11" t="s">
        <v>37</v>
      </c>
      <c r="E6" s="11">
        <v>145</v>
      </c>
      <c r="F6" s="11" t="s">
        <v>52</v>
      </c>
      <c r="G6" s="11">
        <v>1</v>
      </c>
      <c r="H6" s="11" t="s">
        <v>39</v>
      </c>
      <c r="I6" s="11" t="s">
        <v>53</v>
      </c>
      <c r="J6" s="7">
        <v>0</v>
      </c>
      <c r="K6" s="1">
        <v>0</v>
      </c>
      <c r="L6" s="1">
        <v>0</v>
      </c>
      <c r="M6" s="2">
        <v>720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>
        <v>1150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0.8</v>
      </c>
      <c r="AH6" s="4">
        <v>0.2</v>
      </c>
      <c r="AI6" s="11">
        <v>1</v>
      </c>
      <c r="AK6" s="11"/>
    </row>
    <row r="7" spans="1:38">
      <c r="B7" s="11" t="s">
        <v>54</v>
      </c>
      <c r="C7" s="11">
        <v>1</v>
      </c>
      <c r="D7" s="11" t="s">
        <v>37</v>
      </c>
      <c r="E7" s="11">
        <v>156</v>
      </c>
      <c r="F7" s="11" t="s">
        <v>55</v>
      </c>
      <c r="G7" s="11">
        <v>1</v>
      </c>
      <c r="H7" s="11" t="s">
        <v>56</v>
      </c>
      <c r="I7" s="11" t="s">
        <v>57</v>
      </c>
      <c r="J7" s="7">
        <v>0</v>
      </c>
      <c r="K7" s="1">
        <v>0</v>
      </c>
      <c r="L7" s="1">
        <v>0</v>
      </c>
      <c r="M7" s="2">
        <v>2375</v>
      </c>
      <c r="N7" s="2"/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>
        <v>3455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0</v>
      </c>
      <c r="AE7" s="11">
        <v>1</v>
      </c>
      <c r="AF7" s="11">
        <v>0</v>
      </c>
      <c r="AG7" s="4">
        <v>0.2</v>
      </c>
      <c r="AH7" s="4">
        <v>0.8</v>
      </c>
      <c r="AI7" s="11">
        <v>1</v>
      </c>
      <c r="AK7" s="11"/>
    </row>
    <row r="8" spans="1:38">
      <c r="B8" s="11" t="s">
        <v>58</v>
      </c>
      <c r="C8" s="11">
        <v>1</v>
      </c>
      <c r="D8" s="11" t="s">
        <v>37</v>
      </c>
      <c r="E8" s="11">
        <v>162</v>
      </c>
      <c r="F8" s="11" t="s">
        <v>59</v>
      </c>
      <c r="G8" s="11">
        <v>1</v>
      </c>
      <c r="H8" s="11" t="s">
        <v>56</v>
      </c>
      <c r="I8" s="11" t="s">
        <v>60</v>
      </c>
      <c r="J8" s="7">
        <v>0</v>
      </c>
      <c r="K8" s="1">
        <v>0</v>
      </c>
      <c r="L8" s="1">
        <v>0</v>
      </c>
      <c r="M8" s="2">
        <v>1990</v>
      </c>
      <c r="N8" s="2"/>
      <c r="O8" s="2"/>
      <c r="P8" s="2"/>
      <c r="Q8" s="2"/>
      <c r="R8" s="2"/>
      <c r="S8" s="2"/>
      <c r="T8" s="2"/>
      <c r="U8" s="2"/>
      <c r="V8" s="2"/>
      <c r="W8" s="2" t="str">
        <f>((1+J8) * (M8+N8+O8+P8+Q8+R8+S8+T8+U8+V8))*(1+K8)</f>
        <v>0</v>
      </c>
      <c r="X8" s="2">
        <v>2000</v>
      </c>
      <c r="Y8" s="2"/>
      <c r="Z8" s="23" t="str">
        <f>IF(AF8 = 0, ROUNDUP(W8*Y8,1), ROUNDUP(W8/Y8,1))</f>
        <v>0</v>
      </c>
      <c r="AA8" s="2"/>
      <c r="AB8" s="23" t="str">
        <f>IF(AF8 = 0, ROUNDUP(X8*AA8,1), ROUNDUP(X8/AA8,1))</f>
        <v>0</v>
      </c>
      <c r="AC8" s="1" t="str">
        <f>IF(AB8 = 0,0,(AB8 - Z8)/AB8)</f>
        <v>0</v>
      </c>
      <c r="AD8" s="11">
        <v>0</v>
      </c>
      <c r="AE8" s="11">
        <v>1</v>
      </c>
      <c r="AF8" s="11">
        <v>0</v>
      </c>
      <c r="AG8" s="4">
        <v>0.2</v>
      </c>
      <c r="AH8" s="4">
        <v>0.8</v>
      </c>
      <c r="AI8" s="11">
        <v>1</v>
      </c>
      <c r="AK8" s="11"/>
    </row>
    <row r="9" spans="1:38">
      <c r="B9" s="11" t="s">
        <v>61</v>
      </c>
      <c r="C9" s="11">
        <v>1</v>
      </c>
      <c r="D9" s="11" t="s">
        <v>37</v>
      </c>
      <c r="E9" s="11">
        <v>10</v>
      </c>
      <c r="F9" s="11" t="s">
        <v>42</v>
      </c>
      <c r="G9" s="11">
        <v>9</v>
      </c>
      <c r="H9" s="11" t="s">
        <v>43</v>
      </c>
      <c r="I9" s="11" t="s">
        <v>62</v>
      </c>
      <c r="J9" s="7">
        <v>0</v>
      </c>
      <c r="K9" s="1">
        <v>0</v>
      </c>
      <c r="L9" s="1">
        <v>0</v>
      </c>
      <c r="M9" s="2">
        <v>5400</v>
      </c>
      <c r="N9" s="2"/>
      <c r="O9" s="2"/>
      <c r="P9" s="2"/>
      <c r="Q9" s="2"/>
      <c r="R9" s="2"/>
      <c r="S9" s="2"/>
      <c r="T9" s="2"/>
      <c r="U9" s="2"/>
      <c r="V9" s="2"/>
      <c r="W9" s="2" t="str">
        <f>((1+J9) * (M9+N9+O9+P9+Q9+R9+S9+T9+U9+V9))*(1+K9)</f>
        <v>0</v>
      </c>
      <c r="X9" s="2">
        <v>6000</v>
      </c>
      <c r="Y9" s="2"/>
      <c r="Z9" s="23" t="str">
        <f>IF(AF9 = 0, ROUNDUP(W9*Y9,1), ROUNDUP(W9/Y9,1))</f>
        <v>0</v>
      </c>
      <c r="AA9" s="2"/>
      <c r="AB9" s="23" t="str">
        <f>IF(AF9 = 0, ROUNDUP(X9*AA9,1), ROUNDUP(X9/AA9,1))</f>
        <v>0</v>
      </c>
      <c r="AC9" s="1" t="str">
        <f>IF(AB9 = 0,0,(AB9 - Z9)/AB9)</f>
        <v>0</v>
      </c>
      <c r="AD9" s="11">
        <v>0</v>
      </c>
      <c r="AE9" s="11">
        <v>1</v>
      </c>
      <c r="AF9" s="11">
        <v>0</v>
      </c>
      <c r="AG9" s="4">
        <v>0.2</v>
      </c>
      <c r="AH9" s="4">
        <v>0.8</v>
      </c>
      <c r="AI9" s="11">
        <v>1</v>
      </c>
      <c r="AK9" s="11"/>
    </row>
    <row r="10" spans="1:38">
      <c r="B10" s="11" t="s">
        <v>63</v>
      </c>
      <c r="C10" s="11">
        <v>1</v>
      </c>
      <c r="D10" s="11" t="s">
        <v>37</v>
      </c>
      <c r="E10" s="11">
        <v>9</v>
      </c>
      <c r="F10" s="11" t="s">
        <v>64</v>
      </c>
      <c r="G10" s="11">
        <v>11</v>
      </c>
      <c r="H10" s="11" t="s">
        <v>65</v>
      </c>
      <c r="I10" s="11" t="s">
        <v>66</v>
      </c>
      <c r="J10" s="7">
        <v>0</v>
      </c>
      <c r="K10" s="1">
        <v>0</v>
      </c>
      <c r="L10" s="1">
        <v>0</v>
      </c>
      <c r="M10" s="2">
        <v>2387.43</v>
      </c>
      <c r="N10" s="2"/>
      <c r="O10" s="2"/>
      <c r="P10" s="2"/>
      <c r="Q10" s="2"/>
      <c r="R10" s="2"/>
      <c r="S10" s="2"/>
      <c r="T10" s="2"/>
      <c r="U10" s="2"/>
      <c r="V10" s="2"/>
      <c r="W10" s="2" t="str">
        <f>((1+J10) * (M10+N10+O10+P10+Q10+R10+S10+T10+U10+V10))*(1+K10)</f>
        <v>0</v>
      </c>
      <c r="X10" s="2">
        <v>2850</v>
      </c>
      <c r="Y10" s="2"/>
      <c r="Z10" s="23" t="str">
        <f>IF(AF10 = 0, ROUNDUP(W10*Y10,1), ROUNDUP(W10/Y10,1))</f>
        <v>0</v>
      </c>
      <c r="AA10" s="2"/>
      <c r="AB10" s="23" t="str">
        <f>IF(AF10 = 0, ROUNDUP(X10*AA10,1), ROUNDUP(X10/AA10,1))</f>
        <v>0</v>
      </c>
      <c r="AC10" s="1" t="str">
        <f>IF(AB10 = 0,0,(AB10 - Z10)/AB10)</f>
        <v>0</v>
      </c>
      <c r="AD10" s="11">
        <v>0</v>
      </c>
      <c r="AE10" s="11">
        <v>1</v>
      </c>
      <c r="AF10" s="11">
        <v>0</v>
      </c>
      <c r="AG10" s="4">
        <v>0.2</v>
      </c>
      <c r="AH10" s="4">
        <v>0.8</v>
      </c>
      <c r="AI10" s="11">
        <v>1</v>
      </c>
      <c r="AK10" s="11"/>
    </row>
    <row r="11" spans="1:38">
      <c r="B11" s="11" t="s">
        <v>67</v>
      </c>
      <c r="C11" s="11">
        <v>1</v>
      </c>
      <c r="D11" s="11" t="s">
        <v>37</v>
      </c>
      <c r="E11" s="11">
        <v>12</v>
      </c>
      <c r="F11" s="11" t="s">
        <v>49</v>
      </c>
      <c r="G11" s="11">
        <v>52</v>
      </c>
      <c r="H11" s="11" t="s">
        <v>68</v>
      </c>
      <c r="I11" s="11" t="s">
        <v>69</v>
      </c>
      <c r="J11" s="7">
        <v>0</v>
      </c>
      <c r="K11" s="1">
        <v>0</v>
      </c>
      <c r="L11" s="1">
        <v>0</v>
      </c>
      <c r="M11" s="2">
        <v>4559</v>
      </c>
      <c r="N11" s="2"/>
      <c r="O11" s="2"/>
      <c r="P11" s="2"/>
      <c r="Q11" s="2"/>
      <c r="R11" s="2"/>
      <c r="S11" s="2"/>
      <c r="T11" s="2"/>
      <c r="U11" s="2"/>
      <c r="V11" s="2"/>
      <c r="W11" s="2" t="str">
        <f>((1+J11) * (M11+N11+O11+P11+Q11+R11+S11+T11+U11+V11))*(1+K11)</f>
        <v>0</v>
      </c>
      <c r="X11" s="2">
        <v>4800</v>
      </c>
      <c r="Y11" s="2"/>
      <c r="Z11" s="23" t="str">
        <f>IF(AF11 = 0, ROUNDUP(W11*Y11,1), ROUNDUP(W11/Y11,1))</f>
        <v>0</v>
      </c>
      <c r="AA11" s="2"/>
      <c r="AB11" s="23" t="str">
        <f>IF(AF11 = 0, ROUNDUP(X11*AA11,1), ROUNDUP(X11/AA11,1))</f>
        <v>0</v>
      </c>
      <c r="AC11" s="1" t="str">
        <f>IF(AB11 = 0,0,(AB11 - Z11)/AB11)</f>
        <v>0</v>
      </c>
      <c r="AD11" s="11">
        <v>0</v>
      </c>
      <c r="AE11" s="11">
        <v>1</v>
      </c>
      <c r="AF11" s="11">
        <v>0</v>
      </c>
      <c r="AG11" s="4">
        <v>0.2</v>
      </c>
      <c r="AH11" s="4">
        <v>0.8</v>
      </c>
      <c r="AI11" s="11">
        <v>1</v>
      </c>
      <c r="AK11" s="11"/>
    </row>
    <row r="12" spans="1:38">
      <c r="B12" s="11" t="s">
        <v>70</v>
      </c>
      <c r="C12" s="11">
        <v>1</v>
      </c>
      <c r="D12" s="11" t="s">
        <v>37</v>
      </c>
      <c r="E12" s="11">
        <v>12</v>
      </c>
      <c r="F12" s="11" t="s">
        <v>49</v>
      </c>
      <c r="G12" s="11">
        <v>10</v>
      </c>
      <c r="H12" s="11" t="s">
        <v>68</v>
      </c>
      <c r="I12" s="11" t="s">
        <v>71</v>
      </c>
      <c r="J12" s="7">
        <v>0</v>
      </c>
      <c r="K12" s="1">
        <v>0</v>
      </c>
      <c r="L12" s="1">
        <v>0</v>
      </c>
      <c r="M12" s="2">
        <v>3559</v>
      </c>
      <c r="N12" s="2"/>
      <c r="O12" s="2"/>
      <c r="P12" s="2"/>
      <c r="Q12" s="2"/>
      <c r="R12" s="2"/>
      <c r="S12" s="2"/>
      <c r="T12" s="2"/>
      <c r="U12" s="2"/>
      <c r="V12" s="2"/>
      <c r="W12" s="2" t="str">
        <f>((1+J12) * (M12+N12+O12+P12+Q12+R12+S12+T12+U12+V12))*(1+K12)</f>
        <v>0</v>
      </c>
      <c r="X12" s="2">
        <v>3800</v>
      </c>
      <c r="Y12" s="2"/>
      <c r="Z12" s="23" t="str">
        <f>IF(AF12 = 0, ROUNDUP(W12*Y12,1), ROUNDUP(W12/Y12,1))</f>
        <v>0</v>
      </c>
      <c r="AA12" s="2"/>
      <c r="AB12" s="23" t="str">
        <f>IF(AF12 = 0, ROUNDUP(X12*AA12,1), ROUNDUP(X12/AA12,1))</f>
        <v>0</v>
      </c>
      <c r="AC12" s="1" t="str">
        <f>IF(AB12 = 0,0,(AB12 - Z12)/AB12)</f>
        <v>0</v>
      </c>
      <c r="AD12" s="11">
        <v>0</v>
      </c>
      <c r="AE12" s="11">
        <v>1</v>
      </c>
      <c r="AF12" s="11">
        <v>0</v>
      </c>
      <c r="AG12" s="4">
        <v>0.2</v>
      </c>
      <c r="AH12" s="4">
        <v>0.8</v>
      </c>
      <c r="AI12" s="11">
        <v>1</v>
      </c>
      <c r="AK12" s="11"/>
    </row>
    <row r="13" spans="1:38">
      <c r="B13" s="11" t="s">
        <v>72</v>
      </c>
      <c r="C13" s="11">
        <v>1</v>
      </c>
      <c r="D13" s="11" t="s">
        <v>37</v>
      </c>
      <c r="E13" s="11">
        <v>12</v>
      </c>
      <c r="F13" s="11" t="s">
        <v>49</v>
      </c>
      <c r="G13" s="11">
        <v>10</v>
      </c>
      <c r="H13" s="11" t="s">
        <v>68</v>
      </c>
      <c r="I13" s="11" t="s">
        <v>73</v>
      </c>
      <c r="J13" s="7">
        <v>0</v>
      </c>
      <c r="K13" s="1">
        <v>0</v>
      </c>
      <c r="L13" s="1">
        <v>0</v>
      </c>
      <c r="M13" s="2">
        <v>4749</v>
      </c>
      <c r="N13" s="2"/>
      <c r="O13" s="2"/>
      <c r="P13" s="2"/>
      <c r="Q13" s="2"/>
      <c r="R13" s="2"/>
      <c r="S13" s="2"/>
      <c r="T13" s="2"/>
      <c r="U13" s="2"/>
      <c r="V13" s="2"/>
      <c r="W13" s="2" t="str">
        <f>((1+J13) * (M13+N13+O13+P13+Q13+R13+S13+T13+U13+V13))*(1+K13)</f>
        <v>0</v>
      </c>
      <c r="X13" s="2">
        <v>5200</v>
      </c>
      <c r="Y13" s="2"/>
      <c r="Z13" s="23" t="str">
        <f>IF(AF13 = 0, ROUNDUP(W13*Y13,1), ROUNDUP(W13/Y13,1))</f>
        <v>0</v>
      </c>
      <c r="AA13" s="2"/>
      <c r="AB13" s="23" t="str">
        <f>IF(AF13 = 0, ROUNDUP(X13*AA13,1), ROUNDUP(X13/AA13,1))</f>
        <v>0</v>
      </c>
      <c r="AC13" s="1" t="str">
        <f>IF(AB13 = 0,0,(AB13 - Z13)/AB13)</f>
        <v>0</v>
      </c>
      <c r="AD13" s="11">
        <v>0</v>
      </c>
      <c r="AE13" s="11">
        <v>1</v>
      </c>
      <c r="AF13" s="11">
        <v>0</v>
      </c>
      <c r="AG13" s="4">
        <v>0.2</v>
      </c>
      <c r="AH13" s="4">
        <v>0.8</v>
      </c>
      <c r="AI13" s="11">
        <v>1</v>
      </c>
      <c r="AK13" s="11"/>
    </row>
    <row r="14" spans="1:38">
      <c r="B14" s="11" t="s">
        <v>74</v>
      </c>
      <c r="C14" s="11">
        <v>1</v>
      </c>
      <c r="D14" s="11" t="s">
        <v>37</v>
      </c>
      <c r="E14" s="11">
        <v>5</v>
      </c>
      <c r="F14" s="11" t="s">
        <v>75</v>
      </c>
      <c r="G14" s="11">
        <v>6</v>
      </c>
      <c r="H14" s="11" t="s">
        <v>75</v>
      </c>
      <c r="I14" s="11" t="s">
        <v>76</v>
      </c>
      <c r="J14" s="7">
        <v>0</v>
      </c>
      <c r="K14" s="1">
        <v>0</v>
      </c>
      <c r="L14" s="1">
        <v>0</v>
      </c>
      <c r="M14" s="2">
        <v>742</v>
      </c>
      <c r="N14" s="2"/>
      <c r="O14" s="2"/>
      <c r="P14" s="2"/>
      <c r="Q14" s="2"/>
      <c r="R14" s="2"/>
      <c r="S14" s="2"/>
      <c r="T14" s="2"/>
      <c r="U14" s="2"/>
      <c r="V14" s="2"/>
      <c r="W14" s="2" t="str">
        <f>((1+J14) * (M14+N14+O14+P14+Q14+R14+S14+T14+U14+V14))*(1+K14)</f>
        <v>0</v>
      </c>
      <c r="X14" s="2">
        <v>1080</v>
      </c>
      <c r="Y14" s="2"/>
      <c r="Z14" s="23" t="str">
        <f>IF(AF14 = 0, ROUNDUP(W14*Y14,1), ROUNDUP(W14/Y14,1))</f>
        <v>0</v>
      </c>
      <c r="AA14" s="2"/>
      <c r="AB14" s="23" t="str">
        <f>IF(AF14 = 0, ROUNDUP(X14*AA14,1), ROUNDUP(X14/AA14,1))</f>
        <v>0</v>
      </c>
      <c r="AC14" s="1" t="str">
        <f>IF(AB14 = 0,0,(AB14 - Z14)/AB14)</f>
        <v>0</v>
      </c>
      <c r="AD14" s="11">
        <v>0</v>
      </c>
      <c r="AE14" s="11">
        <v>1</v>
      </c>
      <c r="AF14" s="11">
        <v>0</v>
      </c>
      <c r="AG14" s="4">
        <v>0.2</v>
      </c>
      <c r="AH14" s="4">
        <v>0.8</v>
      </c>
      <c r="AI14" s="11">
        <v>1</v>
      </c>
      <c r="AK14" s="11"/>
    </row>
    <row r="15" spans="1:38">
      <c r="B15" s="11" t="s">
        <v>77</v>
      </c>
      <c r="C15" s="11">
        <v>1</v>
      </c>
      <c r="D15" s="11" t="s">
        <v>37</v>
      </c>
      <c r="E15" s="11">
        <v>7</v>
      </c>
      <c r="F15" s="11" t="s">
        <v>78</v>
      </c>
      <c r="G15" s="11">
        <v>1</v>
      </c>
      <c r="H15" s="11" t="s">
        <v>56</v>
      </c>
      <c r="I15" s="11" t="s">
        <v>79</v>
      </c>
      <c r="J15" s="7">
        <v>0</v>
      </c>
      <c r="K15" s="1">
        <v>0</v>
      </c>
      <c r="L15" s="1">
        <v>0</v>
      </c>
      <c r="M15" s="2">
        <v>1102</v>
      </c>
      <c r="N15" s="2"/>
      <c r="O15" s="2"/>
      <c r="P15" s="2"/>
      <c r="Q15" s="2"/>
      <c r="R15" s="2"/>
      <c r="S15" s="2"/>
      <c r="T15" s="2"/>
      <c r="U15" s="2"/>
      <c r="V15" s="2"/>
      <c r="W15" s="2" t="str">
        <f>((1+J15) * (M15+N15+O15+P15+Q15+R15+S15+T15+U15+V15))*(1+K15)</f>
        <v>0</v>
      </c>
      <c r="X15" s="2">
        <v>1380</v>
      </c>
      <c r="Y15" s="2"/>
      <c r="Z15" s="23" t="str">
        <f>IF(AF15 = 0, ROUNDUP(W15*Y15,1), ROUNDUP(W15/Y15,1))</f>
        <v>0</v>
      </c>
      <c r="AA15" s="2"/>
      <c r="AB15" s="23" t="str">
        <f>IF(AF15 = 0, ROUNDUP(X15*AA15,1), ROUNDUP(X15/AA15,1))</f>
        <v>0</v>
      </c>
      <c r="AC15" s="1" t="str">
        <f>IF(AB15 = 0,0,(AB15 - Z15)/AB15)</f>
        <v>0</v>
      </c>
      <c r="AD15" s="11">
        <v>0</v>
      </c>
      <c r="AE15" s="11">
        <v>1</v>
      </c>
      <c r="AF15" s="11">
        <v>0</v>
      </c>
      <c r="AG15" s="4">
        <v>0.2</v>
      </c>
      <c r="AH15" s="4">
        <v>0.8</v>
      </c>
      <c r="AI15" s="11">
        <v>1</v>
      </c>
      <c r="AK15" s="11"/>
    </row>
    <row r="16" spans="1:38">
      <c r="B16" s="11" t="s">
        <v>80</v>
      </c>
      <c r="C16" s="11">
        <v>1</v>
      </c>
      <c r="D16" s="11" t="s">
        <v>37</v>
      </c>
      <c r="E16" s="11">
        <v>269</v>
      </c>
      <c r="F16" s="11" t="s">
        <v>81</v>
      </c>
      <c r="G16" s="11">
        <v>1</v>
      </c>
      <c r="H16" s="11" t="s">
        <v>56</v>
      </c>
      <c r="I16" s="11" t="s">
        <v>82</v>
      </c>
      <c r="J16" s="7">
        <v>0</v>
      </c>
      <c r="K16" s="1">
        <v>0</v>
      </c>
      <c r="L16" s="1">
        <v>0</v>
      </c>
      <c r="M16" s="2">
        <v>100</v>
      </c>
      <c r="N16" s="2"/>
      <c r="O16" s="2"/>
      <c r="P16" s="2"/>
      <c r="Q16" s="2"/>
      <c r="R16" s="2"/>
      <c r="S16" s="2"/>
      <c r="T16" s="2"/>
      <c r="U16" s="2"/>
      <c r="V16" s="2"/>
      <c r="W16" s="2" t="str">
        <f>((1+J16) * (M16+N16+O16+P16+Q16+R16+S16+T16+U16+V16))*(1+K16)</f>
        <v>0</v>
      </c>
      <c r="X16" s="2">
        <v>0</v>
      </c>
      <c r="Y16" s="2"/>
      <c r="Z16" s="23" t="str">
        <f>IF(AF16 = 0, ROUNDUP(W16*Y16,1), ROUNDUP(W16/Y16,1))</f>
        <v>0</v>
      </c>
      <c r="AA16" s="2"/>
      <c r="AB16" s="23" t="str">
        <f>IF(AF16 = 0, ROUNDUP(X16*AA16,1), ROUNDUP(X16/AA16,1))</f>
        <v>0</v>
      </c>
      <c r="AC16" s="1" t="str">
        <f>IF(AB16 = 0,0,(AB16 - Z16)/AB16)</f>
        <v>0</v>
      </c>
      <c r="AD16" s="11">
        <v>0</v>
      </c>
      <c r="AE16" s="11">
        <v>1</v>
      </c>
      <c r="AF16" s="11">
        <v>0</v>
      </c>
      <c r="AG16" s="4">
        <v>0</v>
      </c>
      <c r="AH16" s="4">
        <v>1</v>
      </c>
      <c r="AI16" s="11">
        <v>1</v>
      </c>
      <c r="AK16" s="11"/>
    </row>
    <row r="17" spans="1:38">
      <c r="B17" s="11" t="s">
        <v>83</v>
      </c>
      <c r="C17" s="11">
        <v>1</v>
      </c>
      <c r="D17" s="11" t="s">
        <v>37</v>
      </c>
      <c r="E17" s="11">
        <v>296</v>
      </c>
      <c r="F17" s="11" t="s">
        <v>84</v>
      </c>
      <c r="G17" s="11">
        <v>1</v>
      </c>
      <c r="H17" s="11" t="s">
        <v>56</v>
      </c>
      <c r="I17" s="11" t="s">
        <v>85</v>
      </c>
      <c r="J17" s="7">
        <v>0</v>
      </c>
      <c r="K17" s="1">
        <v>0</v>
      </c>
      <c r="L17" s="1">
        <v>0</v>
      </c>
      <c r="M17" s="2">
        <v>8714.09</v>
      </c>
      <c r="N17" s="2"/>
      <c r="O17" s="2"/>
      <c r="P17" s="2"/>
      <c r="Q17" s="2"/>
      <c r="R17" s="2"/>
      <c r="S17" s="2"/>
      <c r="T17" s="2"/>
      <c r="U17" s="2"/>
      <c r="V17" s="2"/>
      <c r="W17" s="2" t="str">
        <f>((1+J17) * (M17+N17+O17+P17+Q17+R17+S17+T17+U17+V17))*(1+K17)</f>
        <v>0</v>
      </c>
      <c r="X17" s="2">
        <v>8714.09</v>
      </c>
      <c r="Y17" s="2"/>
      <c r="Z17" s="23" t="str">
        <f>IF(AF17 = 0, ROUNDUP(W17*Y17,1), ROUNDUP(W17/Y17,1))</f>
        <v>0</v>
      </c>
      <c r="AA17" s="2"/>
      <c r="AB17" s="23" t="str">
        <f>IF(AF17 = 0, ROUNDUP(X17*AA17,1), ROUNDUP(X17/AA17,1))</f>
        <v>0</v>
      </c>
      <c r="AC17" s="1" t="str">
        <f>IF(AB17 = 0,0,(AB17 - Z17)/AB17)</f>
        <v>0</v>
      </c>
      <c r="AD17" s="11">
        <v>0</v>
      </c>
      <c r="AE17" s="11">
        <v>1</v>
      </c>
      <c r="AF17" s="11">
        <v>0</v>
      </c>
      <c r="AG17" s="4">
        <v>0.2</v>
      </c>
      <c r="AH17" s="4">
        <v>0.8</v>
      </c>
      <c r="AI17" s="11">
        <v>1</v>
      </c>
      <c r="AK17" s="11"/>
    </row>
    <row r="18" spans="1:38">
      <c r="B18" s="11" t="s">
        <v>86</v>
      </c>
      <c r="C18" s="11">
        <v>1</v>
      </c>
      <c r="D18" s="11" t="s">
        <v>37</v>
      </c>
      <c r="E18" s="11">
        <v>313</v>
      </c>
      <c r="F18" s="11" t="s">
        <v>87</v>
      </c>
      <c r="G18" s="11">
        <v>1</v>
      </c>
      <c r="H18" s="11" t="s">
        <v>56</v>
      </c>
      <c r="I18" s="11" t="s">
        <v>88</v>
      </c>
      <c r="J18" s="7">
        <v>0</v>
      </c>
      <c r="K18" s="1">
        <v>0</v>
      </c>
      <c r="L18" s="1">
        <v>0</v>
      </c>
      <c r="M18" s="2">
        <v>2618</v>
      </c>
      <c r="N18" s="2"/>
      <c r="O18" s="2"/>
      <c r="P18" s="2"/>
      <c r="Q18" s="2"/>
      <c r="R18" s="2"/>
      <c r="S18" s="2"/>
      <c r="T18" s="2"/>
      <c r="U18" s="2"/>
      <c r="V18" s="2"/>
      <c r="W18" s="2" t="str">
        <f>((1+J18) * (M18+N18+O18+P18+Q18+R18+S18+T18+U18+V18))*(1+K18)</f>
        <v>0</v>
      </c>
      <c r="X18" s="2">
        <v>3000</v>
      </c>
      <c r="Y18" s="2"/>
      <c r="Z18" s="23" t="str">
        <f>IF(AF18 = 0, ROUNDUP(W18*Y18,1), ROUNDUP(W18/Y18,1))</f>
        <v>0</v>
      </c>
      <c r="AA18" s="2"/>
      <c r="AB18" s="23" t="str">
        <f>IF(AF18 = 0, ROUNDUP(X18*AA18,1), ROUNDUP(X18/AA18,1))</f>
        <v>0</v>
      </c>
      <c r="AC18" s="1" t="str">
        <f>IF(AB18 = 0,0,(AB18 - Z18)/AB18)</f>
        <v>0</v>
      </c>
      <c r="AD18" s="11">
        <v>0</v>
      </c>
      <c r="AE18" s="11">
        <v>1</v>
      </c>
      <c r="AF18" s="11">
        <v>0</v>
      </c>
      <c r="AG18" s="4">
        <v>0.2</v>
      </c>
      <c r="AH18" s="4">
        <v>0.8</v>
      </c>
      <c r="AI18" s="11">
        <v>1</v>
      </c>
      <c r="AK18" s="11"/>
    </row>
    <row r="19" spans="1:38">
      <c r="B19" s="11" t="s">
        <v>89</v>
      </c>
      <c r="C19" s="11">
        <v>1</v>
      </c>
      <c r="D19" s="11" t="s">
        <v>37</v>
      </c>
      <c r="E19" s="11">
        <v>323</v>
      </c>
      <c r="F19" s="11" t="s">
        <v>90</v>
      </c>
      <c r="G19" s="11">
        <v>1</v>
      </c>
      <c r="H19" s="11" t="s">
        <v>56</v>
      </c>
      <c r="I19" s="11" t="s">
        <v>91</v>
      </c>
      <c r="J19" s="7">
        <v>0</v>
      </c>
      <c r="K19" s="1">
        <v>0</v>
      </c>
      <c r="L19" s="1">
        <v>0</v>
      </c>
      <c r="M19" s="2">
        <v>120000</v>
      </c>
      <c r="N19" s="2"/>
      <c r="O19" s="2"/>
      <c r="P19" s="2"/>
      <c r="Q19" s="2"/>
      <c r="R19" s="2"/>
      <c r="S19" s="2"/>
      <c r="T19" s="2"/>
      <c r="U19" s="2"/>
      <c r="V19" s="2"/>
      <c r="W19" s="2" t="str">
        <f>((1+J19) * (M19+N19+O19+P19+Q19+R19+S19+T19+U19+V19))*(1+K19)</f>
        <v>0</v>
      </c>
      <c r="X19" s="2">
        <v>120000</v>
      </c>
      <c r="Y19" s="2"/>
      <c r="Z19" s="23" t="str">
        <f>IF(AF19 = 0, ROUNDUP(W19*Y19,1), ROUNDUP(W19/Y19,1))</f>
        <v>0</v>
      </c>
      <c r="AA19" s="2"/>
      <c r="AB19" s="23" t="str">
        <f>IF(AF19 = 0, ROUNDUP(X19*AA19,1), ROUNDUP(X19/AA19,1))</f>
        <v>0</v>
      </c>
      <c r="AC19" s="1" t="str">
        <f>IF(AB19 = 0,0,(AB19 - Z19)/AB19)</f>
        <v>0</v>
      </c>
      <c r="AD19" s="11">
        <v>0</v>
      </c>
      <c r="AE19" s="11">
        <v>1</v>
      </c>
      <c r="AF19" s="11">
        <v>1</v>
      </c>
      <c r="AG19" s="4">
        <v>0</v>
      </c>
      <c r="AH19" s="4">
        <v>1</v>
      </c>
      <c r="AI19" s="11">
        <v>1</v>
      </c>
      <c r="AK19" s="11"/>
    </row>
    <row r="20" spans="1:38">
      <c r="B20" s="11" t="s">
        <v>92</v>
      </c>
      <c r="C20" s="11">
        <v>1</v>
      </c>
      <c r="D20" s="11" t="s">
        <v>37</v>
      </c>
      <c r="E20" s="11">
        <v>325</v>
      </c>
      <c r="F20" s="11" t="s">
        <v>93</v>
      </c>
      <c r="G20" s="11">
        <v>1</v>
      </c>
      <c r="H20" s="11" t="s">
        <v>56</v>
      </c>
      <c r="I20" s="11" t="s">
        <v>94</v>
      </c>
      <c r="J20" s="7">
        <v>0</v>
      </c>
      <c r="K20" s="1">
        <v>0</v>
      </c>
      <c r="L20" s="1">
        <v>0</v>
      </c>
      <c r="M20" s="2">
        <v>3641.88</v>
      </c>
      <c r="N20" s="2"/>
      <c r="O20" s="2"/>
      <c r="P20" s="2"/>
      <c r="Q20" s="2"/>
      <c r="R20" s="2"/>
      <c r="S20" s="2"/>
      <c r="T20" s="2"/>
      <c r="U20" s="2"/>
      <c r="V20" s="2"/>
      <c r="W20" s="2" t="str">
        <f>((1+J20) * (M20+N20+O20+P20+Q20+R20+S20+T20+U20+V20))*(1+K20)</f>
        <v>0</v>
      </c>
      <c r="X20" s="2">
        <v>4300</v>
      </c>
      <c r="Y20" s="2"/>
      <c r="Z20" s="23" t="str">
        <f>IF(AF20 = 0, ROUNDUP(W20*Y20,1), ROUNDUP(W20/Y20,1))</f>
        <v>0</v>
      </c>
      <c r="AA20" s="2"/>
      <c r="AB20" s="23" t="str">
        <f>IF(AF20 = 0, ROUNDUP(X20*AA20,1), ROUNDUP(X20/AA20,1))</f>
        <v>0</v>
      </c>
      <c r="AC20" s="1" t="str">
        <f>IF(AB20 = 0,0,(AB20 - Z20)/AB20)</f>
        <v>0</v>
      </c>
      <c r="AD20" s="11">
        <v>0</v>
      </c>
      <c r="AE20" s="11">
        <v>1</v>
      </c>
      <c r="AF20" s="11">
        <v>0</v>
      </c>
      <c r="AG20" s="4">
        <v>0.2</v>
      </c>
      <c r="AH20" s="4">
        <v>0.8</v>
      </c>
      <c r="AI20" s="11">
        <v>1</v>
      </c>
      <c r="AK20" s="11"/>
    </row>
    <row r="21" spans="1:38">
      <c r="B21" s="11" t="s">
        <v>95</v>
      </c>
      <c r="C21" s="11">
        <v>1</v>
      </c>
      <c r="D21" s="11" t="s">
        <v>37</v>
      </c>
      <c r="E21" s="11">
        <v>330</v>
      </c>
      <c r="F21" s="11" t="s">
        <v>96</v>
      </c>
      <c r="G21" s="11">
        <v>1</v>
      </c>
      <c r="H21" s="11" t="s">
        <v>56</v>
      </c>
      <c r="I21" s="11" t="s">
        <v>97</v>
      </c>
      <c r="J21" s="7">
        <v>0</v>
      </c>
      <c r="K21" s="1">
        <v>0</v>
      </c>
      <c r="L21" s="1">
        <v>0</v>
      </c>
      <c r="M21" s="2">
        <v>1880</v>
      </c>
      <c r="N21" s="2"/>
      <c r="O21" s="2"/>
      <c r="P21" s="2"/>
      <c r="Q21" s="2"/>
      <c r="R21" s="2"/>
      <c r="S21" s="2"/>
      <c r="T21" s="2"/>
      <c r="U21" s="2"/>
      <c r="V21" s="2"/>
      <c r="W21" s="2" t="str">
        <f>((1+J21) * (M21+N21+O21+P21+Q21+R21+S21+T21+U21+V21))*(1+K21)</f>
        <v>0</v>
      </c>
      <c r="X21" s="2">
        <v>2200</v>
      </c>
      <c r="Y21" s="2"/>
      <c r="Z21" s="23" t="str">
        <f>IF(AF21 = 0, ROUNDUP(W21*Y21,1), ROUNDUP(W21/Y21,1))</f>
        <v>0</v>
      </c>
      <c r="AA21" s="2"/>
      <c r="AB21" s="23" t="str">
        <f>IF(AF21 = 0, ROUNDUP(X21*AA21,1), ROUNDUP(X21/AA21,1))</f>
        <v>0</v>
      </c>
      <c r="AC21" s="1" t="str">
        <f>IF(AB21 = 0,0,(AB21 - Z21)/AB21)</f>
        <v>0</v>
      </c>
      <c r="AD21" s="11">
        <v>0</v>
      </c>
      <c r="AE21" s="11">
        <v>1</v>
      </c>
      <c r="AF21" s="11">
        <v>0</v>
      </c>
      <c r="AG21" s="4">
        <v>0.2</v>
      </c>
      <c r="AH21" s="4">
        <v>0.8</v>
      </c>
      <c r="AI21" s="11">
        <v>1</v>
      </c>
      <c r="AK21" s="11"/>
    </row>
    <row r="22" spans="1:38">
      <c r="B22" s="11" t="s">
        <v>98</v>
      </c>
      <c r="C22" s="11">
        <v>1</v>
      </c>
      <c r="D22" s="11" t="s">
        <v>37</v>
      </c>
      <c r="E22" s="11">
        <v>331</v>
      </c>
      <c r="F22" s="11" t="s">
        <v>99</v>
      </c>
      <c r="G22" s="11">
        <v>1</v>
      </c>
      <c r="H22" s="11" t="s">
        <v>56</v>
      </c>
      <c r="I22" s="11" t="s">
        <v>100</v>
      </c>
      <c r="J22" s="7">
        <v>0</v>
      </c>
      <c r="K22" s="1">
        <v>0</v>
      </c>
      <c r="L22" s="1">
        <v>0</v>
      </c>
      <c r="M22" s="2">
        <v>4892.68</v>
      </c>
      <c r="N22" s="2"/>
      <c r="O22" s="2"/>
      <c r="P22" s="2"/>
      <c r="Q22" s="2"/>
      <c r="R22" s="2"/>
      <c r="S22" s="2"/>
      <c r="T22" s="2"/>
      <c r="U22" s="2"/>
      <c r="V22" s="2"/>
      <c r="W22" s="2" t="str">
        <f>((1+J22) * (M22+N22+O22+P22+Q22+R22+S22+T22+U22+V22))*(1+K22)</f>
        <v>0</v>
      </c>
      <c r="X22" s="2">
        <v>5500</v>
      </c>
      <c r="Y22" s="2"/>
      <c r="Z22" s="23" t="str">
        <f>IF(AF22 = 0, ROUNDUP(W22*Y22,1), ROUNDUP(W22/Y22,1))</f>
        <v>0</v>
      </c>
      <c r="AA22" s="2"/>
      <c r="AB22" s="23" t="str">
        <f>IF(AF22 = 0, ROUNDUP(X22*AA22,1), ROUNDUP(X22/AA22,1))</f>
        <v>0</v>
      </c>
      <c r="AC22" s="1" t="str">
        <f>IF(AB22 = 0,0,(AB22 - Z22)/AB22)</f>
        <v>0</v>
      </c>
      <c r="AD22" s="11">
        <v>0</v>
      </c>
      <c r="AE22" s="11">
        <v>1</v>
      </c>
      <c r="AF22" s="11">
        <v>0</v>
      </c>
      <c r="AG22" s="4">
        <v>0</v>
      </c>
      <c r="AH22" s="4">
        <v>1</v>
      </c>
      <c r="AI22" s="11">
        <v>1</v>
      </c>
      <c r="AK22" s="11"/>
    </row>
    <row r="23" spans="1:38">
      <c r="B23" s="11" t="s">
        <v>101</v>
      </c>
      <c r="C23" s="11">
        <v>1</v>
      </c>
      <c r="D23" s="11" t="s">
        <v>37</v>
      </c>
      <c r="E23" s="11">
        <v>348</v>
      </c>
      <c r="F23" s="11" t="s">
        <v>102</v>
      </c>
      <c r="G23" s="11">
        <v>1</v>
      </c>
      <c r="H23" s="11" t="s">
        <v>56</v>
      </c>
      <c r="I23" s="11" t="s">
        <v>103</v>
      </c>
      <c r="J23" s="7">
        <v>0</v>
      </c>
      <c r="K23" s="1">
        <v>0</v>
      </c>
      <c r="L23" s="1">
        <v>0</v>
      </c>
      <c r="M23" s="2">
        <v>3842</v>
      </c>
      <c r="N23" s="2"/>
      <c r="O23" s="2"/>
      <c r="P23" s="2"/>
      <c r="Q23" s="2"/>
      <c r="R23" s="2"/>
      <c r="S23" s="2"/>
      <c r="T23" s="2"/>
      <c r="U23" s="2"/>
      <c r="V23" s="2"/>
      <c r="W23" s="2" t="str">
        <f>((1+J23) * (M23+N23+O23+P23+Q23+R23+S23+T23+U23+V23))*(1+K23)</f>
        <v>0</v>
      </c>
      <c r="X23" s="2">
        <v>4350</v>
      </c>
      <c r="Y23" s="2"/>
      <c r="Z23" s="23" t="str">
        <f>IF(AF23 = 0, ROUNDUP(W23*Y23,1), ROUNDUP(W23/Y23,1))</f>
        <v>0</v>
      </c>
      <c r="AA23" s="2"/>
      <c r="AB23" s="23" t="str">
        <f>IF(AF23 = 0, ROUNDUP(X23*AA23,1), ROUNDUP(X23/AA23,1))</f>
        <v>0</v>
      </c>
      <c r="AC23" s="1" t="str">
        <f>IF(AB23 = 0,0,(AB23 - Z23)/AB23)</f>
        <v>0</v>
      </c>
      <c r="AD23" s="11">
        <v>0</v>
      </c>
      <c r="AE23" s="11">
        <v>1</v>
      </c>
      <c r="AF23" s="11">
        <v>0</v>
      </c>
      <c r="AG23" s="4">
        <v>0.2</v>
      </c>
      <c r="AH23" s="4">
        <v>0.8</v>
      </c>
      <c r="AI23" s="11">
        <v>1</v>
      </c>
      <c r="AK23" s="11"/>
    </row>
    <row r="24" spans="1:38">
      <c r="B24" s="11" t="s">
        <v>104</v>
      </c>
      <c r="C24" s="11">
        <v>1</v>
      </c>
      <c r="D24" s="11" t="s">
        <v>37</v>
      </c>
      <c r="E24" s="11">
        <v>352</v>
      </c>
      <c r="F24" s="11" t="s">
        <v>105</v>
      </c>
      <c r="G24" s="11">
        <v>1</v>
      </c>
      <c r="H24" s="11" t="s">
        <v>39</v>
      </c>
      <c r="I24" s="11" t="s">
        <v>106</v>
      </c>
      <c r="J24" s="7">
        <v>0</v>
      </c>
      <c r="K24" s="1">
        <v>0</v>
      </c>
      <c r="L24" s="1">
        <v>0</v>
      </c>
      <c r="M24" s="2">
        <v>485</v>
      </c>
      <c r="N24" s="2"/>
      <c r="O24" s="2"/>
      <c r="P24" s="2"/>
      <c r="Q24" s="2"/>
      <c r="R24" s="2"/>
      <c r="S24" s="2"/>
      <c r="T24" s="2"/>
      <c r="U24" s="2"/>
      <c r="V24" s="2"/>
      <c r="W24" s="2" t="str">
        <f>((1+J24) * (M24+N24+O24+P24+Q24+R24+S24+T24+U24+V24))*(1+K24)</f>
        <v>0</v>
      </c>
      <c r="X24" s="2">
        <v>700</v>
      </c>
      <c r="Y24" s="2"/>
      <c r="Z24" s="23" t="str">
        <f>IF(AF24 = 0, ROUNDUP(W24*Y24,1), ROUNDUP(W24/Y24,1))</f>
        <v>0</v>
      </c>
      <c r="AA24" s="2"/>
      <c r="AB24" s="23" t="str">
        <f>IF(AF24 = 0, ROUNDUP(X24*AA24,1), ROUNDUP(X24/AA24,1))</f>
        <v>0</v>
      </c>
      <c r="AC24" s="1" t="str">
        <f>IF(AB24 = 0,0,(AB24 - Z24)/AB24)</f>
        <v>0</v>
      </c>
      <c r="AD24" s="11">
        <v>0</v>
      </c>
      <c r="AE24" s="11">
        <v>1</v>
      </c>
      <c r="AF24" s="11">
        <v>0</v>
      </c>
      <c r="AG24" s="4">
        <v>0.2</v>
      </c>
      <c r="AH24" s="4">
        <v>0.8</v>
      </c>
      <c r="AI24" s="11">
        <v>1</v>
      </c>
      <c r="AK24" s="11"/>
    </row>
    <row r="25" spans="1:38">
      <c r="B25" s="11" t="s">
        <v>107</v>
      </c>
      <c r="C25" s="11">
        <v>1</v>
      </c>
      <c r="D25" s="11" t="s">
        <v>37</v>
      </c>
      <c r="E25" s="11">
        <v>356</v>
      </c>
      <c r="F25" s="11" t="s">
        <v>108</v>
      </c>
      <c r="G25" s="11">
        <v>1</v>
      </c>
      <c r="H25" s="11" t="s">
        <v>56</v>
      </c>
      <c r="I25" s="11" t="s">
        <v>109</v>
      </c>
      <c r="J25" s="7">
        <v>0</v>
      </c>
      <c r="K25" s="1">
        <v>0</v>
      </c>
      <c r="L25" s="1">
        <v>0</v>
      </c>
      <c r="M25" s="2">
        <v>2541.65</v>
      </c>
      <c r="N25" s="2"/>
      <c r="O25" s="2"/>
      <c r="P25" s="2"/>
      <c r="Q25" s="2"/>
      <c r="R25" s="2"/>
      <c r="S25" s="2"/>
      <c r="T25" s="2"/>
      <c r="U25" s="2"/>
      <c r="V25" s="2"/>
      <c r="W25" s="2" t="str">
        <f>((1+J25) * (M25+N25+O25+P25+Q25+R25+S25+T25+U25+V25))*(1+K25)</f>
        <v>0</v>
      </c>
      <c r="X25" s="2">
        <v>3750</v>
      </c>
      <c r="Y25" s="2"/>
      <c r="Z25" s="23" t="str">
        <f>IF(AF25 = 0, ROUNDUP(W25*Y25,1), ROUNDUP(W25/Y25,1))</f>
        <v>0</v>
      </c>
      <c r="AA25" s="2"/>
      <c r="AB25" s="23" t="str">
        <f>IF(AF25 = 0, ROUNDUP(X25*AA25,1), ROUNDUP(X25/AA25,1))</f>
        <v>0</v>
      </c>
      <c r="AC25" s="1" t="str">
        <f>IF(AB25 = 0,0,(AB25 - Z25)/AB25)</f>
        <v>0</v>
      </c>
      <c r="AD25" s="11">
        <v>0</v>
      </c>
      <c r="AE25" s="11">
        <v>1</v>
      </c>
      <c r="AF25" s="11">
        <v>0</v>
      </c>
      <c r="AG25" s="4">
        <v>0</v>
      </c>
      <c r="AH25" s="4">
        <v>1</v>
      </c>
      <c r="AI25" s="11">
        <v>1</v>
      </c>
      <c r="AK25" s="11"/>
    </row>
    <row r="26" spans="1:38">
      <c r="B26" s="11" t="s">
        <v>110</v>
      </c>
      <c r="C26" s="11">
        <v>1</v>
      </c>
      <c r="D26" s="11" t="s">
        <v>37</v>
      </c>
      <c r="E26" s="11">
        <v>384</v>
      </c>
      <c r="F26" s="11" t="s">
        <v>111</v>
      </c>
      <c r="G26" s="11">
        <v>1</v>
      </c>
      <c r="H26" s="11" t="s">
        <v>56</v>
      </c>
      <c r="I26" s="11" t="s">
        <v>112</v>
      </c>
      <c r="J26" s="7">
        <v>0</v>
      </c>
      <c r="K26" s="1">
        <v>0</v>
      </c>
      <c r="L26" s="1">
        <v>0</v>
      </c>
      <c r="M26" s="2">
        <v>3560</v>
      </c>
      <c r="N26" s="2"/>
      <c r="O26" s="2"/>
      <c r="P26" s="2"/>
      <c r="Q26" s="2"/>
      <c r="R26" s="2"/>
      <c r="S26" s="2"/>
      <c r="T26" s="2"/>
      <c r="U26" s="2"/>
      <c r="V26" s="2"/>
      <c r="W26" s="2" t="str">
        <f>((1+J26) * (M26+N26+O26+P26+Q26+R26+S26+T26+U26+V26))*(1+K26)</f>
        <v>0</v>
      </c>
      <c r="X26" s="2">
        <v>4100</v>
      </c>
      <c r="Y26" s="2"/>
      <c r="Z26" s="23" t="str">
        <f>IF(AF26 = 0, ROUNDUP(W26*Y26,1), ROUNDUP(W26/Y26,1))</f>
        <v>0</v>
      </c>
      <c r="AA26" s="2"/>
      <c r="AB26" s="23" t="str">
        <f>IF(AF26 = 0, ROUNDUP(X26*AA26,1), ROUNDUP(X26/AA26,1))</f>
        <v>0</v>
      </c>
      <c r="AC26" s="1" t="str">
        <f>IF(AB26 = 0,0,(AB26 - Z26)/AB26)</f>
        <v>0</v>
      </c>
      <c r="AD26" s="11">
        <v>0</v>
      </c>
      <c r="AE26" s="11">
        <v>1</v>
      </c>
      <c r="AF26" s="11">
        <v>0</v>
      </c>
      <c r="AG26" s="4">
        <v>0.2</v>
      </c>
      <c r="AH26" s="4">
        <v>0.8</v>
      </c>
      <c r="AI26" s="11">
        <v>1</v>
      </c>
      <c r="AK26" s="11"/>
    </row>
    <row r="27" spans="1:38">
      <c r="B27" s="11" t="s">
        <v>113</v>
      </c>
      <c r="C27" s="11">
        <v>1</v>
      </c>
      <c r="D27" s="11" t="s">
        <v>37</v>
      </c>
      <c r="E27" s="11">
        <v>384</v>
      </c>
      <c r="F27" s="11" t="s">
        <v>111</v>
      </c>
      <c r="G27" s="11">
        <v>1</v>
      </c>
      <c r="H27" s="11" t="s">
        <v>56</v>
      </c>
      <c r="I27" s="11" t="s">
        <v>114</v>
      </c>
      <c r="J27" s="7">
        <v>0</v>
      </c>
      <c r="K27" s="1">
        <v>0</v>
      </c>
      <c r="L27" s="1">
        <v>0</v>
      </c>
      <c r="M27" s="2">
        <v>1466</v>
      </c>
      <c r="N27" s="2"/>
      <c r="O27" s="2"/>
      <c r="P27" s="2"/>
      <c r="Q27" s="2"/>
      <c r="R27" s="2"/>
      <c r="S27" s="2"/>
      <c r="T27" s="2"/>
      <c r="U27" s="2"/>
      <c r="V27" s="2"/>
      <c r="W27" s="2" t="str">
        <f>((1+J27) * (M27+N27+O27+P27+Q27+R27+S27+T27+U27+V27))*(1+K27)</f>
        <v>0</v>
      </c>
      <c r="X27" s="2">
        <v>1700</v>
      </c>
      <c r="Y27" s="2"/>
      <c r="Z27" s="23" t="str">
        <f>IF(AF27 = 0, ROUNDUP(W27*Y27,1), ROUNDUP(W27/Y27,1))</f>
        <v>0</v>
      </c>
      <c r="AA27" s="2"/>
      <c r="AB27" s="23" t="str">
        <f>IF(AF27 = 0, ROUNDUP(X27*AA27,1), ROUNDUP(X27/AA27,1))</f>
        <v>0</v>
      </c>
      <c r="AC27" s="1" t="str">
        <f>IF(AB27 = 0,0,(AB27 - Z27)/AB27)</f>
        <v>0</v>
      </c>
      <c r="AD27" s="11">
        <v>0</v>
      </c>
      <c r="AE27" s="11">
        <v>1</v>
      </c>
      <c r="AF27" s="11">
        <v>0</v>
      </c>
      <c r="AG27" s="4">
        <v>0.2</v>
      </c>
      <c r="AH27" s="4">
        <v>0.8</v>
      </c>
      <c r="AI27" s="11">
        <v>3</v>
      </c>
      <c r="AK27" s="11"/>
    </row>
    <row r="28" spans="1:38">
      <c r="B28" s="11" t="s">
        <v>115</v>
      </c>
      <c r="C28" s="11">
        <v>1</v>
      </c>
      <c r="D28" s="11" t="s">
        <v>37</v>
      </c>
      <c r="E28" s="11">
        <v>384</v>
      </c>
      <c r="F28" s="11" t="s">
        <v>111</v>
      </c>
      <c r="G28" s="11">
        <v>1</v>
      </c>
      <c r="H28" s="11" t="s">
        <v>39</v>
      </c>
      <c r="I28" s="11" t="s">
        <v>116</v>
      </c>
      <c r="J28" s="7">
        <v>0</v>
      </c>
      <c r="K28" s="1">
        <v>0</v>
      </c>
      <c r="L28" s="1">
        <v>0</v>
      </c>
      <c r="M28" s="2">
        <v>1766</v>
      </c>
      <c r="N28" s="2"/>
      <c r="O28" s="2"/>
      <c r="P28" s="2"/>
      <c r="Q28" s="2"/>
      <c r="R28" s="2"/>
      <c r="S28" s="2"/>
      <c r="T28" s="2"/>
      <c r="U28" s="2"/>
      <c r="V28" s="2"/>
      <c r="W28" s="2" t="str">
        <f>((1+J28) * (M28+N28+O28+P28+Q28+R28+S28+T28+U28+V28))*(1+K28)</f>
        <v>0</v>
      </c>
      <c r="X28" s="2">
        <v>2100</v>
      </c>
      <c r="Y28" s="2"/>
      <c r="Z28" s="23" t="str">
        <f>IF(AF28 = 0, ROUNDUP(W28*Y28,1), ROUNDUP(W28/Y28,1))</f>
        <v>0</v>
      </c>
      <c r="AA28" s="2"/>
      <c r="AB28" s="23" t="str">
        <f>IF(AF28 = 0, ROUNDUP(X28*AA28,1), ROUNDUP(X28/AA28,1))</f>
        <v>0</v>
      </c>
      <c r="AC28" s="1" t="str">
        <f>IF(AB28 = 0,0,(AB28 - Z28)/AB28)</f>
        <v>0</v>
      </c>
      <c r="AD28" s="11">
        <v>0</v>
      </c>
      <c r="AE28" s="11">
        <v>1</v>
      </c>
      <c r="AF28" s="11">
        <v>0</v>
      </c>
      <c r="AG28" s="4">
        <v>0.2</v>
      </c>
      <c r="AH28" s="4">
        <v>0.8</v>
      </c>
      <c r="AI28" s="11">
        <v>1</v>
      </c>
      <c r="AK28" s="11"/>
    </row>
    <row r="29" spans="1:38">
      <c r="B29" s="11" t="s">
        <v>117</v>
      </c>
      <c r="C29" s="11">
        <v>1</v>
      </c>
      <c r="D29" s="11" t="s">
        <v>37</v>
      </c>
      <c r="E29" s="11">
        <v>385</v>
      </c>
      <c r="F29" s="11" t="s">
        <v>118</v>
      </c>
      <c r="G29" s="11">
        <v>1</v>
      </c>
      <c r="H29" s="11" t="s">
        <v>56</v>
      </c>
      <c r="I29" s="11" t="s">
        <v>119</v>
      </c>
      <c r="J29" s="7">
        <v>0</v>
      </c>
      <c r="K29" s="1">
        <v>0</v>
      </c>
      <c r="L29" s="1">
        <v>0</v>
      </c>
      <c r="M29" s="2">
        <v>5078.09</v>
      </c>
      <c r="N29" s="2"/>
      <c r="O29" s="2"/>
      <c r="P29" s="2"/>
      <c r="Q29" s="2"/>
      <c r="R29" s="2"/>
      <c r="S29" s="2"/>
      <c r="T29" s="2"/>
      <c r="U29" s="2"/>
      <c r="V29" s="2"/>
      <c r="W29" s="2" t="str">
        <f>((1+J29) * (M29+N29+O29+P29+Q29+R29+S29+T29+U29+V29))*(1+K29)</f>
        <v>0</v>
      </c>
      <c r="X29" s="2">
        <v>6600</v>
      </c>
      <c r="Y29" s="2"/>
      <c r="Z29" s="23" t="str">
        <f>IF(AF29 = 0, ROUNDUP(W29*Y29,1), ROUNDUP(W29/Y29,1))</f>
        <v>0</v>
      </c>
      <c r="AA29" s="2"/>
      <c r="AB29" s="23" t="str">
        <f>IF(AF29 = 0, ROUNDUP(X29*AA29,1), ROUNDUP(X29/AA29,1))</f>
        <v>0</v>
      </c>
      <c r="AC29" s="1" t="str">
        <f>IF(AB29 = 0,0,(AB29 - Z29)/AB29)</f>
        <v>0</v>
      </c>
      <c r="AD29" s="11">
        <v>0</v>
      </c>
      <c r="AE29" s="11">
        <v>1</v>
      </c>
      <c r="AF29" s="11">
        <v>0</v>
      </c>
      <c r="AG29" s="4">
        <v>0</v>
      </c>
      <c r="AH29" s="4">
        <v>1</v>
      </c>
      <c r="AI29" s="11">
        <v>2</v>
      </c>
      <c r="AK29" s="11"/>
    </row>
    <row r="30" spans="1:38">
      <c r="B30" s="11" t="s">
        <v>120</v>
      </c>
      <c r="C30" s="11">
        <v>1</v>
      </c>
      <c r="D30" s="11" t="s">
        <v>37</v>
      </c>
      <c r="E30" s="11">
        <v>2</v>
      </c>
      <c r="F30" s="11" t="s">
        <v>121</v>
      </c>
      <c r="G30" s="11">
        <v>3</v>
      </c>
      <c r="H30" s="11" t="s">
        <v>122</v>
      </c>
      <c r="I30" s="11" t="s">
        <v>123</v>
      </c>
      <c r="J30" s="7">
        <v>0</v>
      </c>
      <c r="K30" s="1">
        <v>0</v>
      </c>
      <c r="L30" s="1">
        <v>0</v>
      </c>
      <c r="M30" s="2">
        <v>1612.56</v>
      </c>
      <c r="N30" s="2"/>
      <c r="O30" s="2"/>
      <c r="P30" s="2"/>
      <c r="Q30" s="2"/>
      <c r="R30" s="2"/>
      <c r="S30" s="2"/>
      <c r="T30" s="2"/>
      <c r="U30" s="2"/>
      <c r="V30" s="2"/>
      <c r="W30" s="2" t="str">
        <f>((1+J30) * (M30+N30+O30+P30+Q30+R30+S30+T30+U30+V30))*(1+K30)</f>
        <v>0</v>
      </c>
      <c r="X30" s="2">
        <v>1612.56</v>
      </c>
      <c r="Y30" s="2"/>
      <c r="Z30" s="23" t="str">
        <f>IF(AF30 = 0, ROUNDUP(W30*Y30,1), ROUNDUP(W30/Y30,1))</f>
        <v>0</v>
      </c>
      <c r="AA30" s="2"/>
      <c r="AB30" s="23" t="str">
        <f>IF(AF30 = 0, ROUNDUP(X30*AA30,1), ROUNDUP(X30/AA30,1))</f>
        <v>0</v>
      </c>
      <c r="AC30" s="1" t="str">
        <f>IF(AB30 = 0,0,(AB30 - Z30)/AB30)</f>
        <v>0</v>
      </c>
      <c r="AD30" s="11">
        <v>0</v>
      </c>
      <c r="AE30" s="11">
        <v>1</v>
      </c>
      <c r="AF30" s="11">
        <v>0</v>
      </c>
      <c r="AG30" s="4">
        <v>0.2</v>
      </c>
      <c r="AH30" s="4">
        <v>0.8</v>
      </c>
      <c r="AI30" s="11">
        <v>2</v>
      </c>
      <c r="AK30" s="11"/>
    </row>
    <row r="31" spans="1:38">
      <c r="B31" s="11" t="s">
        <v>124</v>
      </c>
      <c r="C31" s="11">
        <v>1</v>
      </c>
      <c r="D31" s="11" t="s">
        <v>37</v>
      </c>
      <c r="E31" s="11">
        <v>2</v>
      </c>
      <c r="F31" s="11" t="s">
        <v>121</v>
      </c>
      <c r="G31" s="11">
        <v>3</v>
      </c>
      <c r="H31" s="11" t="s">
        <v>122</v>
      </c>
      <c r="I31" s="11" t="s">
        <v>125</v>
      </c>
      <c r="J31" s="7">
        <v>0</v>
      </c>
      <c r="K31" s="1">
        <v>0</v>
      </c>
      <c r="L31" s="1">
        <v>0</v>
      </c>
      <c r="M31" s="2">
        <v>916.23</v>
      </c>
      <c r="N31" s="2"/>
      <c r="O31" s="2"/>
      <c r="P31" s="2"/>
      <c r="Q31" s="2"/>
      <c r="R31" s="2"/>
      <c r="S31" s="2"/>
      <c r="T31" s="2"/>
      <c r="U31" s="2"/>
      <c r="V31" s="2"/>
      <c r="W31" s="2" t="str">
        <f>((1+J31) * (M31+N31+O31+P31+Q31+R31+S31+T31+U31+V31))*(1+K31)</f>
        <v>0</v>
      </c>
      <c r="X31" s="2">
        <v>916.23</v>
      </c>
      <c r="Y31" s="2"/>
      <c r="Z31" s="23" t="str">
        <f>IF(AF31 = 0, ROUNDUP(W31*Y31,1), ROUNDUP(W31/Y31,1))</f>
        <v>0</v>
      </c>
      <c r="AA31" s="2"/>
      <c r="AB31" s="23" t="str">
        <f>IF(AF31 = 0, ROUNDUP(X31*AA31,1), ROUNDUP(X31/AA31,1))</f>
        <v>0</v>
      </c>
      <c r="AC31" s="1" t="str">
        <f>IF(AB31 = 0,0,(AB31 - Z31)/AB31)</f>
        <v>0</v>
      </c>
      <c r="AD31" s="11">
        <v>0</v>
      </c>
      <c r="AE31" s="11">
        <v>1</v>
      </c>
      <c r="AF31" s="11">
        <v>0</v>
      </c>
      <c r="AG31" s="4">
        <v>0.2</v>
      </c>
      <c r="AH31" s="4">
        <v>0.8</v>
      </c>
      <c r="AI31" s="11">
        <v>2</v>
      </c>
      <c r="AK31" s="11"/>
    </row>
    <row r="32" spans="1:38">
      <c r="B32" s="11" t="s">
        <v>126</v>
      </c>
      <c r="C32" s="11">
        <v>1</v>
      </c>
      <c r="D32" s="11" t="s">
        <v>37</v>
      </c>
      <c r="E32" s="11">
        <v>2</v>
      </c>
      <c r="F32" s="11" t="s">
        <v>121</v>
      </c>
      <c r="G32" s="11">
        <v>1</v>
      </c>
      <c r="H32" s="11" t="s">
        <v>39</v>
      </c>
      <c r="I32" s="11" t="s">
        <v>127</v>
      </c>
      <c r="J32" s="7">
        <v>0</v>
      </c>
      <c r="K32" s="1">
        <v>0</v>
      </c>
      <c r="L32" s="1">
        <v>0</v>
      </c>
      <c r="M32" s="2">
        <v>1929.31</v>
      </c>
      <c r="N32" s="2"/>
      <c r="O32" s="2"/>
      <c r="P32" s="2"/>
      <c r="Q32" s="2"/>
      <c r="R32" s="2"/>
      <c r="S32" s="2"/>
      <c r="T32" s="2"/>
      <c r="U32" s="2"/>
      <c r="V32" s="2"/>
      <c r="W32" s="2" t="str">
        <f>((1+J32) * (M32+N32+O32+P32+Q32+R32+S32+T32+U32+V32))*(1+K32)</f>
        <v>0</v>
      </c>
      <c r="X32" s="2">
        <v>2200</v>
      </c>
      <c r="Y32" s="2"/>
      <c r="Z32" s="23" t="str">
        <f>IF(AF32 = 0, ROUNDUP(W32*Y32,1), ROUNDUP(W32/Y32,1))</f>
        <v>0</v>
      </c>
      <c r="AA32" s="2"/>
      <c r="AB32" s="23" t="str">
        <f>IF(AF32 = 0, ROUNDUP(X32*AA32,1), ROUNDUP(X32/AA32,1))</f>
        <v>0</v>
      </c>
      <c r="AC32" s="1" t="str">
        <f>IF(AB32 = 0,0,(AB32 - Z32)/AB32)</f>
        <v>0</v>
      </c>
      <c r="AD32" s="11">
        <v>0</v>
      </c>
      <c r="AE32" s="11">
        <v>1</v>
      </c>
      <c r="AF32" s="11">
        <v>0</v>
      </c>
      <c r="AG32" s="4">
        <v>0.2</v>
      </c>
      <c r="AH32" s="4">
        <v>0.8</v>
      </c>
      <c r="AI32" s="11">
        <v>1</v>
      </c>
      <c r="AK32" s="11"/>
    </row>
    <row r="33" spans="1:38">
      <c r="B33" s="11" t="s">
        <v>128</v>
      </c>
      <c r="C33" s="11">
        <v>1</v>
      </c>
      <c r="D33" s="11" t="s">
        <v>37</v>
      </c>
      <c r="E33" s="11">
        <v>320</v>
      </c>
      <c r="F33" s="11" t="s">
        <v>129</v>
      </c>
      <c r="G33" s="11">
        <v>12</v>
      </c>
      <c r="H33" s="11" t="s">
        <v>130</v>
      </c>
      <c r="I33" s="11" t="s">
        <v>131</v>
      </c>
      <c r="J33" s="7">
        <v>0</v>
      </c>
      <c r="K33" s="1">
        <v>0</v>
      </c>
      <c r="L33" s="1">
        <v>0</v>
      </c>
      <c r="M33" s="2">
        <v>1100</v>
      </c>
      <c r="N33" s="2"/>
      <c r="O33" s="2"/>
      <c r="P33" s="2"/>
      <c r="Q33" s="2"/>
      <c r="R33" s="2"/>
      <c r="S33" s="2"/>
      <c r="T33" s="2"/>
      <c r="U33" s="2"/>
      <c r="V33" s="2"/>
      <c r="W33" s="2" t="str">
        <f>((1+J33) * (M33+N33+O33+P33+Q33+R33+S33+T33+U33+V33))*(1+K33)</f>
        <v>0</v>
      </c>
      <c r="X33" s="2">
        <v>1100</v>
      </c>
      <c r="Y33" s="2"/>
      <c r="Z33" s="23" t="str">
        <f>IF(AF33 = 0, ROUNDUP(W33*Y33,1), ROUNDUP(W33/Y33,1))</f>
        <v>0</v>
      </c>
      <c r="AA33" s="2"/>
      <c r="AB33" s="23" t="str">
        <f>IF(AF33 = 0, ROUNDUP(X33*AA33,1), ROUNDUP(X33/AA33,1))</f>
        <v>0</v>
      </c>
      <c r="AC33" s="1" t="str">
        <f>IF(AB33 = 0,0,(AB33 - Z33)/AB33)</f>
        <v>0</v>
      </c>
      <c r="AD33" s="11">
        <v>0</v>
      </c>
      <c r="AE33" s="11">
        <v>1</v>
      </c>
      <c r="AF33" s="11">
        <v>0</v>
      </c>
      <c r="AG33" s="4">
        <v>0.2</v>
      </c>
      <c r="AH33" s="4">
        <v>0.8</v>
      </c>
      <c r="AI33" s="11">
        <v>2</v>
      </c>
      <c r="AK33" s="11"/>
    </row>
    <row r="34" spans="1:38">
      <c r="B34" s="11" t="s">
        <v>132</v>
      </c>
      <c r="C34" s="11">
        <v>1</v>
      </c>
      <c r="D34" s="11" t="s">
        <v>37</v>
      </c>
      <c r="E34" s="11">
        <v>320</v>
      </c>
      <c r="F34" s="11" t="s">
        <v>129</v>
      </c>
      <c r="G34" s="11">
        <v>1</v>
      </c>
      <c r="H34" s="11" t="s">
        <v>39</v>
      </c>
      <c r="I34" s="11" t="s">
        <v>133</v>
      </c>
      <c r="J34" s="7">
        <v>0</v>
      </c>
      <c r="K34" s="1">
        <v>0</v>
      </c>
      <c r="L34" s="1">
        <v>0</v>
      </c>
      <c r="M34" s="2">
        <v>1310.63</v>
      </c>
      <c r="N34" s="2"/>
      <c r="O34" s="2"/>
      <c r="P34" s="2"/>
      <c r="Q34" s="2"/>
      <c r="R34" s="2"/>
      <c r="S34" s="2"/>
      <c r="T34" s="2"/>
      <c r="U34" s="2"/>
      <c r="V34" s="2"/>
      <c r="W34" s="2" t="str">
        <f>((1+J34) * (M34+N34+O34+P34+Q34+R34+S34+T34+U34+V34))*(1+K34)</f>
        <v>0</v>
      </c>
      <c r="X34" s="2">
        <v>1500</v>
      </c>
      <c r="Y34" s="2"/>
      <c r="Z34" s="23" t="str">
        <f>IF(AF34 = 0, ROUNDUP(W34*Y34,1), ROUNDUP(W34/Y34,1))</f>
        <v>0</v>
      </c>
      <c r="AA34" s="2"/>
      <c r="AB34" s="23" t="str">
        <f>IF(AF34 = 0, ROUNDUP(X34*AA34,1), ROUNDUP(X34/AA34,1))</f>
        <v>0</v>
      </c>
      <c r="AC34" s="1" t="str">
        <f>IF(AB34 = 0,0,(AB34 - Z34)/AB34)</f>
        <v>0</v>
      </c>
      <c r="AD34" s="11">
        <v>0</v>
      </c>
      <c r="AE34" s="11">
        <v>1</v>
      </c>
      <c r="AF34" s="11">
        <v>0</v>
      </c>
      <c r="AG34" s="4">
        <v>0.2</v>
      </c>
      <c r="AH34" s="4">
        <v>0.8</v>
      </c>
      <c r="AI34" s="11">
        <v>1</v>
      </c>
      <c r="AK34" s="11"/>
    </row>
    <row r="35" spans="1:38">
      <c r="B35" s="11" t="s">
        <v>134</v>
      </c>
      <c r="C35" s="11">
        <v>1</v>
      </c>
      <c r="D35" s="11" t="s">
        <v>37</v>
      </c>
      <c r="E35" s="11">
        <v>418</v>
      </c>
      <c r="F35" s="11" t="s">
        <v>135</v>
      </c>
      <c r="G35" s="11">
        <v>68</v>
      </c>
      <c r="H35" s="11" t="s">
        <v>136</v>
      </c>
      <c r="I35" s="11" t="s">
        <v>137</v>
      </c>
      <c r="J35" s="7">
        <v>0</v>
      </c>
      <c r="K35" s="1">
        <v>0</v>
      </c>
      <c r="L35" s="1">
        <v>0</v>
      </c>
      <c r="M35" s="2">
        <v>1875.01</v>
      </c>
      <c r="N35" s="2"/>
      <c r="O35" s="2"/>
      <c r="P35" s="2"/>
      <c r="Q35" s="2"/>
      <c r="R35" s="2"/>
      <c r="S35" s="2"/>
      <c r="T35" s="2"/>
      <c r="U35" s="2"/>
      <c r="V35" s="2"/>
      <c r="W35" s="2" t="str">
        <f>((1+J35) * (M35+N35+O35+P35+Q35+R35+S35+T35+U35+V35))*(1+K35)</f>
        <v>0</v>
      </c>
      <c r="X35" s="2">
        <v>2350</v>
      </c>
      <c r="Y35" s="2"/>
      <c r="Z35" s="23" t="str">
        <f>IF(AF35 = 0, ROUNDUP(W35*Y35,1), ROUNDUP(W35/Y35,1))</f>
        <v>0</v>
      </c>
      <c r="AA35" s="2"/>
      <c r="AB35" s="23" t="str">
        <f>IF(AF35 = 0, ROUNDUP(X35*AA35,1), ROUNDUP(X35/AA35,1))</f>
        <v>0</v>
      </c>
      <c r="AC35" s="1" t="str">
        <f>IF(AB35 = 0,0,(AB35 - Z35)/AB35)</f>
        <v>0</v>
      </c>
      <c r="AD35" s="11">
        <v>0</v>
      </c>
      <c r="AE35" s="11">
        <v>1</v>
      </c>
      <c r="AF35" s="11">
        <v>0</v>
      </c>
      <c r="AG35" s="4">
        <v>0</v>
      </c>
      <c r="AH35" s="4">
        <v>1</v>
      </c>
      <c r="AI35" s="11">
        <v>2</v>
      </c>
      <c r="AK35" s="11"/>
    </row>
    <row r="36" spans="1:38">
      <c r="B36" s="11" t="s">
        <v>138</v>
      </c>
      <c r="C36" s="11">
        <v>1</v>
      </c>
      <c r="D36" s="11" t="s">
        <v>37</v>
      </c>
      <c r="E36" s="11">
        <v>425</v>
      </c>
      <c r="F36" s="11" t="s">
        <v>139</v>
      </c>
      <c r="G36" s="11">
        <v>97</v>
      </c>
      <c r="H36" s="11" t="s">
        <v>140</v>
      </c>
      <c r="I36" s="11" t="s">
        <v>141</v>
      </c>
      <c r="J36" s="7">
        <v>0</v>
      </c>
      <c r="K36" s="1">
        <v>0</v>
      </c>
      <c r="L36" s="1">
        <v>0</v>
      </c>
      <c r="M36" s="2">
        <v>1047.12</v>
      </c>
      <c r="N36" s="2"/>
      <c r="O36" s="2"/>
      <c r="P36" s="2"/>
      <c r="Q36" s="2"/>
      <c r="R36" s="2"/>
      <c r="S36" s="2"/>
      <c r="T36" s="2"/>
      <c r="U36" s="2"/>
      <c r="V36" s="2"/>
      <c r="W36" s="2" t="str">
        <f>((1+J36) * (M36+N36+O36+P36+Q36+R36+S36+T36+U36+V36))*(1+K36)</f>
        <v>0</v>
      </c>
      <c r="X36" s="2">
        <v>1300</v>
      </c>
      <c r="Y36" s="2"/>
      <c r="Z36" s="23" t="str">
        <f>IF(AF36 = 0, ROUNDUP(W36*Y36,1), ROUNDUP(W36/Y36,1))</f>
        <v>0</v>
      </c>
      <c r="AA36" s="2"/>
      <c r="AB36" s="23" t="str">
        <f>IF(AF36 = 0, ROUNDUP(X36*AA36,1), ROUNDUP(X36/AA36,1))</f>
        <v>0</v>
      </c>
      <c r="AC36" s="1" t="str">
        <f>IF(AB36 = 0,0,(AB36 - Z36)/AB36)</f>
        <v>0</v>
      </c>
      <c r="AD36" s="11">
        <v>0</v>
      </c>
      <c r="AE36" s="11">
        <v>1</v>
      </c>
      <c r="AF36" s="11">
        <v>0</v>
      </c>
      <c r="AG36" s="4">
        <v>0.2</v>
      </c>
      <c r="AH36" s="4">
        <v>0.8</v>
      </c>
      <c r="AI36" s="11">
        <v>1</v>
      </c>
      <c r="AK36" s="11"/>
    </row>
    <row r="37" spans="1:38">
      <c r="B37" s="11" t="s">
        <v>142</v>
      </c>
      <c r="C37" s="11">
        <v>1</v>
      </c>
      <c r="D37" s="11" t="s">
        <v>37</v>
      </c>
      <c r="E37" s="11">
        <v>425</v>
      </c>
      <c r="F37" s="11" t="s">
        <v>139</v>
      </c>
      <c r="G37" s="11">
        <v>97</v>
      </c>
      <c r="H37" s="11" t="s">
        <v>140</v>
      </c>
      <c r="I37" s="11" t="s">
        <v>143</v>
      </c>
      <c r="J37" s="7">
        <v>0</v>
      </c>
      <c r="K37" s="1">
        <v>0</v>
      </c>
      <c r="L37" s="1">
        <v>0</v>
      </c>
      <c r="M37" s="2">
        <v>3141.36</v>
      </c>
      <c r="N37" s="2"/>
      <c r="O37" s="2"/>
      <c r="P37" s="2"/>
      <c r="Q37" s="2"/>
      <c r="R37" s="2"/>
      <c r="S37" s="2"/>
      <c r="T37" s="2"/>
      <c r="U37" s="2"/>
      <c r="V37" s="2"/>
      <c r="W37" s="2" t="str">
        <f>((1+J37) * (M37+N37+O37+P37+Q37+R37+S37+T37+U37+V37))*(1+K37)</f>
        <v>0</v>
      </c>
      <c r="X37" s="2">
        <v>3800</v>
      </c>
      <c r="Y37" s="2"/>
      <c r="Z37" s="23" t="str">
        <f>IF(AF37 = 0, ROUNDUP(W37*Y37,1), ROUNDUP(W37/Y37,1))</f>
        <v>0</v>
      </c>
      <c r="AA37" s="2"/>
      <c r="AB37" s="23" t="str">
        <f>IF(AF37 = 0, ROUNDUP(X37*AA37,1), ROUNDUP(X37/AA37,1))</f>
        <v>0</v>
      </c>
      <c r="AC37" s="1" t="str">
        <f>IF(AB37 = 0,0,(AB37 - Z37)/AB37)</f>
        <v>0</v>
      </c>
      <c r="AD37" s="11">
        <v>0</v>
      </c>
      <c r="AE37" s="11">
        <v>1</v>
      </c>
      <c r="AF37" s="11">
        <v>0</v>
      </c>
      <c r="AG37" s="4">
        <v>0.2</v>
      </c>
      <c r="AH37" s="4">
        <v>0.8</v>
      </c>
      <c r="AI37" s="11">
        <v>1</v>
      </c>
      <c r="AK37" s="11"/>
    </row>
    <row r="38" spans="1:38">
      <c r="B38" s="11" t="s">
        <v>144</v>
      </c>
      <c r="C38" s="11">
        <v>1</v>
      </c>
      <c r="D38" s="11" t="s">
        <v>37</v>
      </c>
      <c r="E38" s="11">
        <v>425</v>
      </c>
      <c r="F38" s="11" t="s">
        <v>139</v>
      </c>
      <c r="G38" s="11">
        <v>97</v>
      </c>
      <c r="H38" s="11" t="s">
        <v>140</v>
      </c>
      <c r="I38" s="11" t="s">
        <v>145</v>
      </c>
      <c r="J38" s="7">
        <v>0</v>
      </c>
      <c r="K38" s="1">
        <v>0</v>
      </c>
      <c r="L38" s="1">
        <v>0</v>
      </c>
      <c r="M38" s="2">
        <v>1047.12</v>
      </c>
      <c r="N38" s="2"/>
      <c r="O38" s="2"/>
      <c r="P38" s="2"/>
      <c r="Q38" s="2"/>
      <c r="R38" s="2"/>
      <c r="S38" s="2"/>
      <c r="T38" s="2"/>
      <c r="U38" s="2"/>
      <c r="V38" s="2"/>
      <c r="W38" s="2" t="str">
        <f>((1+J38) * (M38+N38+O38+P38+Q38+R38+S38+T38+U38+V38))*(1+K38)</f>
        <v>0</v>
      </c>
      <c r="X38" s="2">
        <v>1300</v>
      </c>
      <c r="Y38" s="2"/>
      <c r="Z38" s="23" t="str">
        <f>IF(AF38 = 0, ROUNDUP(W38*Y38,1), ROUNDUP(W38/Y38,1))</f>
        <v>0</v>
      </c>
      <c r="AA38" s="2"/>
      <c r="AB38" s="23" t="str">
        <f>IF(AF38 = 0, ROUNDUP(X38*AA38,1), ROUNDUP(X38/AA38,1))</f>
        <v>0</v>
      </c>
      <c r="AC38" s="1" t="str">
        <f>IF(AB38 = 0,0,(AB38 - Z38)/AB38)</f>
        <v>0</v>
      </c>
      <c r="AD38" s="11">
        <v>0</v>
      </c>
      <c r="AE38" s="11">
        <v>1</v>
      </c>
      <c r="AF38" s="11">
        <v>0</v>
      </c>
      <c r="AG38" s="4">
        <v>0.2</v>
      </c>
      <c r="AH38" s="4">
        <v>0.8</v>
      </c>
      <c r="AI38" s="11">
        <v>1</v>
      </c>
      <c r="AK38" s="11"/>
    </row>
    <row r="39" spans="1:38">
      <c r="B39" s="11" t="s">
        <v>146</v>
      </c>
      <c r="C39" s="11">
        <v>1</v>
      </c>
      <c r="D39" s="11" t="s">
        <v>37</v>
      </c>
      <c r="E39" s="11">
        <v>2</v>
      </c>
      <c r="F39" s="11" t="s">
        <v>121</v>
      </c>
      <c r="G39" s="11">
        <v>1</v>
      </c>
      <c r="H39" s="11" t="s">
        <v>39</v>
      </c>
      <c r="I39" s="11" t="s">
        <v>147</v>
      </c>
      <c r="J39" s="7">
        <v>0</v>
      </c>
      <c r="K39" s="1">
        <v>0</v>
      </c>
      <c r="L39" s="1">
        <v>0</v>
      </c>
      <c r="M39" s="2">
        <v>1154.45</v>
      </c>
      <c r="N39" s="2"/>
      <c r="O39" s="2"/>
      <c r="P39" s="2"/>
      <c r="Q39" s="2"/>
      <c r="R39" s="2"/>
      <c r="S39" s="2"/>
      <c r="T39" s="2"/>
      <c r="U39" s="2"/>
      <c r="V39" s="2"/>
      <c r="W39" s="2" t="str">
        <f>((1+J39) * (M39+N39+O39+P39+Q39+R39+S39+T39+U39+V39))*(1+K39)</f>
        <v>0</v>
      </c>
      <c r="X39" s="2">
        <v>1300</v>
      </c>
      <c r="Y39" s="2"/>
      <c r="Z39" s="23" t="str">
        <f>IF(AF39 = 0, ROUNDUP(W39*Y39,1), ROUNDUP(W39/Y39,1))</f>
        <v>0</v>
      </c>
      <c r="AA39" s="2"/>
      <c r="AB39" s="23" t="str">
        <f>IF(AF39 = 0, ROUNDUP(X39*AA39,1), ROUNDUP(X39/AA39,1))</f>
        <v>0</v>
      </c>
      <c r="AC39" s="1" t="str">
        <f>IF(AB39 = 0,0,(AB39 - Z39)/AB39)</f>
        <v>0</v>
      </c>
      <c r="AD39" s="11">
        <v>0</v>
      </c>
      <c r="AE39" s="11">
        <v>1</v>
      </c>
      <c r="AF39" s="11">
        <v>0</v>
      </c>
      <c r="AG39" s="4">
        <v>0.2</v>
      </c>
      <c r="AH39" s="4">
        <v>0.8</v>
      </c>
      <c r="AI39" s="11">
        <v>4</v>
      </c>
      <c r="AK39" s="11"/>
    </row>
    <row r="40" spans="1:38">
      <c r="B40" s="11" t="s">
        <v>148</v>
      </c>
      <c r="C40" s="11">
        <v>1</v>
      </c>
      <c r="D40" s="11" t="s">
        <v>37</v>
      </c>
      <c r="E40" s="11">
        <v>265</v>
      </c>
      <c r="F40" s="11" t="s">
        <v>149</v>
      </c>
      <c r="G40" s="11">
        <v>1</v>
      </c>
      <c r="H40" s="11" t="s">
        <v>56</v>
      </c>
      <c r="I40" s="11" t="s">
        <v>150</v>
      </c>
      <c r="J40" s="7">
        <v>0.04712</v>
      </c>
      <c r="K40" s="1">
        <v>0.23</v>
      </c>
      <c r="L40" s="1">
        <v>0</v>
      </c>
      <c r="M40" s="2">
        <v>2750</v>
      </c>
      <c r="N40" s="2"/>
      <c r="O40" s="2"/>
      <c r="P40" s="2"/>
      <c r="Q40" s="2"/>
      <c r="R40" s="2"/>
      <c r="S40" s="2"/>
      <c r="T40" s="2"/>
      <c r="U40" s="2"/>
      <c r="V40" s="2"/>
      <c r="W40" s="2" t="str">
        <f>((1+J40) * (M40+N40+O40+P40+Q40+R40+S40+T40+U40+V40))*(1+K40)</f>
        <v>0</v>
      </c>
      <c r="X40" s="2">
        <v>3541.88</v>
      </c>
      <c r="Y40" s="2"/>
      <c r="Z40" s="23" t="str">
        <f>IF(AF40 = 0, ROUNDUP(W40*Y40,1), ROUNDUP(W40/Y40,1))</f>
        <v>0</v>
      </c>
      <c r="AA40" s="2"/>
      <c r="AB40" s="23" t="str">
        <f>IF(AF40 = 0, ROUNDUP(X40*AA40,1), ROUNDUP(X40/AA40,1))</f>
        <v>0</v>
      </c>
      <c r="AC40" s="1" t="str">
        <f>IF(AB40 = 0,0,(AB40 - Z40)/AB40)</f>
        <v>0</v>
      </c>
      <c r="AD40" s="11">
        <v>0</v>
      </c>
      <c r="AE40" s="11">
        <v>1</v>
      </c>
      <c r="AF40" s="11">
        <v>0</v>
      </c>
      <c r="AG40" s="4">
        <v>0.2</v>
      </c>
      <c r="AH40" s="4">
        <v>0.8</v>
      </c>
      <c r="AI40" s="11">
        <v>4</v>
      </c>
      <c r="AK40" s="11"/>
    </row>
    <row r="41" spans="1:38">
      <c r="B41" s="11" t="s">
        <v>151</v>
      </c>
      <c r="C41" s="11">
        <v>1</v>
      </c>
      <c r="D41" s="11" t="s">
        <v>37</v>
      </c>
      <c r="E41" s="11">
        <v>210</v>
      </c>
      <c r="F41" s="11" t="s">
        <v>152</v>
      </c>
      <c r="G41" s="11">
        <v>107</v>
      </c>
      <c r="H41" s="11" t="s">
        <v>153</v>
      </c>
      <c r="I41" s="11" t="s">
        <v>154</v>
      </c>
      <c r="J41" s="7">
        <v>0.04167</v>
      </c>
      <c r="K41" s="1">
        <v>0</v>
      </c>
      <c r="L41" s="1">
        <v>0</v>
      </c>
      <c r="M41" s="2">
        <v>1200</v>
      </c>
      <c r="N41" s="2"/>
      <c r="O41" s="2"/>
      <c r="P41" s="2"/>
      <c r="Q41" s="2"/>
      <c r="R41" s="2"/>
      <c r="S41" s="2"/>
      <c r="T41" s="2"/>
      <c r="U41" s="2"/>
      <c r="V41" s="2"/>
      <c r="W41" s="2" t="str">
        <f>((1+J41) * (M41+N41+O41+P41+Q41+R41+S41+T41+U41+V41))*(1+K41)</f>
        <v>0</v>
      </c>
      <c r="X41" s="2">
        <v>1250</v>
      </c>
      <c r="Y41" s="2"/>
      <c r="Z41" s="23" t="str">
        <f>IF(AF41 = 0, ROUNDUP(W41*Y41,1), ROUNDUP(W41/Y41,1))</f>
        <v>0</v>
      </c>
      <c r="AA41" s="2"/>
      <c r="AB41" s="23" t="str">
        <f>IF(AF41 = 0, ROUNDUP(X41*AA41,1), ROUNDUP(X41/AA41,1))</f>
        <v>0</v>
      </c>
      <c r="AC41" s="1" t="str">
        <f>IF(AB41 = 0,0,(AB41 - Z41)/AB41)</f>
        <v>0</v>
      </c>
      <c r="AD41" s="11">
        <v>0</v>
      </c>
      <c r="AE41" s="11">
        <v>1</v>
      </c>
      <c r="AF41" s="11">
        <v>0</v>
      </c>
      <c r="AG41" s="4">
        <v>0</v>
      </c>
      <c r="AH41" s="4">
        <v>1</v>
      </c>
      <c r="AI41" s="11">
        <v>2</v>
      </c>
      <c r="AK41" s="11"/>
    </row>
    <row r="42" spans="1:38">
      <c r="B42" s="11" t="s">
        <v>155</v>
      </c>
      <c r="C42" s="11">
        <v>1</v>
      </c>
      <c r="D42" s="11" t="s">
        <v>37</v>
      </c>
      <c r="E42" s="11">
        <v>206</v>
      </c>
      <c r="F42" s="11" t="s">
        <v>156</v>
      </c>
      <c r="G42" s="11">
        <v>108</v>
      </c>
      <c r="H42" s="11" t="s">
        <v>157</v>
      </c>
      <c r="I42" s="11" t="s">
        <v>158</v>
      </c>
      <c r="J42" s="7">
        <v>0.04167</v>
      </c>
      <c r="K42" s="1">
        <v>0</v>
      </c>
      <c r="L42" s="1">
        <v>0</v>
      </c>
      <c r="M42" s="2">
        <v>950</v>
      </c>
      <c r="N42" s="2"/>
      <c r="O42" s="2"/>
      <c r="P42" s="2"/>
      <c r="Q42" s="2"/>
      <c r="R42" s="2"/>
      <c r="S42" s="2"/>
      <c r="T42" s="2"/>
      <c r="U42" s="2"/>
      <c r="V42" s="2"/>
      <c r="W42" s="2" t="str">
        <f>((1+J42) * (M42+N42+O42+P42+Q42+R42+S42+T42+U42+V42))*(1+K42)</f>
        <v>0</v>
      </c>
      <c r="X42" s="2">
        <v>989.59</v>
      </c>
      <c r="Y42" s="2"/>
      <c r="Z42" s="23" t="str">
        <f>IF(AF42 = 0, ROUNDUP(W42*Y42,1), ROUNDUP(W42/Y42,1))</f>
        <v>0</v>
      </c>
      <c r="AA42" s="2"/>
      <c r="AB42" s="23" t="str">
        <f>IF(AF42 = 0, ROUNDUP(X42*AA42,1), ROUNDUP(X42/AA42,1))</f>
        <v>0</v>
      </c>
      <c r="AC42" s="1" t="str">
        <f>IF(AB42 = 0,0,(AB42 - Z42)/AB42)</f>
        <v>0</v>
      </c>
      <c r="AD42" s="11">
        <v>0</v>
      </c>
      <c r="AE42" s="11">
        <v>1</v>
      </c>
      <c r="AF42" s="11">
        <v>0</v>
      </c>
      <c r="AG42" s="4">
        <v>0</v>
      </c>
      <c r="AH42" s="4">
        <v>1</v>
      </c>
      <c r="AI42" s="11">
        <v>2</v>
      </c>
      <c r="AK42" s="11"/>
    </row>
    <row r="43" spans="1:38">
      <c r="B43" s="11" t="s">
        <v>159</v>
      </c>
      <c r="C43" s="11">
        <v>1</v>
      </c>
      <c r="D43" s="11" t="s">
        <v>37</v>
      </c>
      <c r="E43" s="11">
        <v>206</v>
      </c>
      <c r="F43" s="11" t="s">
        <v>156</v>
      </c>
      <c r="G43" s="11">
        <v>108</v>
      </c>
      <c r="H43" s="11" t="s">
        <v>157</v>
      </c>
      <c r="I43" s="11" t="s">
        <v>160</v>
      </c>
      <c r="J43" s="7">
        <v>0.04167</v>
      </c>
      <c r="K43" s="1">
        <v>0</v>
      </c>
      <c r="L43" s="1">
        <v>0</v>
      </c>
      <c r="M43" s="2">
        <v>1200</v>
      </c>
      <c r="N43" s="2"/>
      <c r="O43" s="2"/>
      <c r="P43" s="2"/>
      <c r="Q43" s="2"/>
      <c r="R43" s="2"/>
      <c r="S43" s="2"/>
      <c r="T43" s="2"/>
      <c r="U43" s="2"/>
      <c r="V43" s="2"/>
      <c r="W43" s="2" t="str">
        <f>((1+J43) * (M43+N43+O43+P43+Q43+R43+S43+T43+U43+V43))*(1+K43)</f>
        <v>0</v>
      </c>
      <c r="X43" s="2">
        <v>1250</v>
      </c>
      <c r="Y43" s="2"/>
      <c r="Z43" s="23" t="str">
        <f>IF(AF43 = 0, ROUNDUP(W43*Y43,1), ROUNDUP(W43/Y43,1))</f>
        <v>0</v>
      </c>
      <c r="AA43" s="2"/>
      <c r="AB43" s="23" t="str">
        <f>IF(AF43 = 0, ROUNDUP(X43*AA43,1), ROUNDUP(X43/AA43,1))</f>
        <v>0</v>
      </c>
      <c r="AC43" s="1" t="str">
        <f>IF(AB43 = 0,0,(AB43 - Z43)/AB43)</f>
        <v>0</v>
      </c>
      <c r="AD43" s="11">
        <v>0</v>
      </c>
      <c r="AE43" s="11">
        <v>1</v>
      </c>
      <c r="AF43" s="11">
        <v>0</v>
      </c>
      <c r="AG43" s="4">
        <v>0</v>
      </c>
      <c r="AH43" s="4">
        <v>1</v>
      </c>
      <c r="AI43" s="11">
        <v>1</v>
      </c>
      <c r="AK43" s="11"/>
    </row>
    <row r="44" spans="1:38">
      <c r="B44" s="11" t="s">
        <v>161</v>
      </c>
      <c r="C44" s="11">
        <v>1</v>
      </c>
      <c r="D44" s="11" t="s">
        <v>37</v>
      </c>
      <c r="E44" s="11">
        <v>210</v>
      </c>
      <c r="F44" s="11" t="s">
        <v>152</v>
      </c>
      <c r="G44" s="11">
        <v>1</v>
      </c>
      <c r="H44" s="11" t="s">
        <v>39</v>
      </c>
      <c r="I44" s="11" t="s">
        <v>162</v>
      </c>
      <c r="J44" s="7">
        <v>0</v>
      </c>
      <c r="K44" s="1">
        <v>0</v>
      </c>
      <c r="L44" s="1">
        <v>0</v>
      </c>
      <c r="M44" s="2">
        <v>3202.54</v>
      </c>
      <c r="N44" s="2"/>
      <c r="O44" s="2"/>
      <c r="P44" s="2"/>
      <c r="Q44" s="2"/>
      <c r="R44" s="2"/>
      <c r="S44" s="2"/>
      <c r="T44" s="2"/>
      <c r="U44" s="2"/>
      <c r="V44" s="2"/>
      <c r="W44" s="2" t="str">
        <f>((1+J44) * (M44+N44+O44+P44+Q44+R44+S44+T44+U44+V44))*(1+K44)</f>
        <v>0</v>
      </c>
      <c r="X44" s="2">
        <v>4200</v>
      </c>
      <c r="Y44" s="2"/>
      <c r="Z44" s="23" t="str">
        <f>IF(AF44 = 0, ROUNDUP(W44*Y44,1), ROUNDUP(W44/Y44,1))</f>
        <v>0</v>
      </c>
      <c r="AA44" s="2"/>
      <c r="AB44" s="23" t="str">
        <f>IF(AF44 = 0, ROUNDUP(X44*AA44,1), ROUNDUP(X44/AA44,1))</f>
        <v>0</v>
      </c>
      <c r="AC44" s="1" t="str">
        <f>IF(AB44 = 0,0,(AB44 - Z44)/AB44)</f>
        <v>0</v>
      </c>
      <c r="AD44" s="11">
        <v>0</v>
      </c>
      <c r="AE44" s="11">
        <v>1</v>
      </c>
      <c r="AF44" s="11">
        <v>0</v>
      </c>
      <c r="AG44" s="4">
        <v>0</v>
      </c>
      <c r="AH44" s="4">
        <v>1</v>
      </c>
      <c r="AI44" s="11">
        <v>2</v>
      </c>
      <c r="AK44" s="11"/>
    </row>
    <row r="45" spans="1:38">
      <c r="B45" s="11" t="s">
        <v>163</v>
      </c>
      <c r="C45" s="11">
        <v>1</v>
      </c>
      <c r="D45" s="11" t="s">
        <v>37</v>
      </c>
      <c r="E45" s="11">
        <v>210</v>
      </c>
      <c r="F45" s="11" t="s">
        <v>152</v>
      </c>
      <c r="G45" s="11">
        <v>1</v>
      </c>
      <c r="H45" s="11" t="s">
        <v>39</v>
      </c>
      <c r="I45" s="11" t="s">
        <v>164</v>
      </c>
      <c r="J45" s="7">
        <v>0</v>
      </c>
      <c r="K45" s="1">
        <v>0</v>
      </c>
      <c r="L45" s="1">
        <v>0</v>
      </c>
      <c r="M45" s="2">
        <v>2603.58</v>
      </c>
      <c r="N45" s="2"/>
      <c r="O45" s="2"/>
      <c r="P45" s="2"/>
      <c r="Q45" s="2"/>
      <c r="R45" s="2"/>
      <c r="S45" s="2"/>
      <c r="T45" s="2"/>
      <c r="U45" s="2"/>
      <c r="V45" s="2"/>
      <c r="W45" s="2" t="str">
        <f>((1+J45) * (M45+N45+O45+P45+Q45+R45+S45+T45+U45+V45))*(1+K45)</f>
        <v>0</v>
      </c>
      <c r="X45" s="2">
        <v>3400</v>
      </c>
      <c r="Y45" s="2"/>
      <c r="Z45" s="23" t="str">
        <f>IF(AF45 = 0, ROUNDUP(W45*Y45,1), ROUNDUP(W45/Y45,1))</f>
        <v>0</v>
      </c>
      <c r="AA45" s="2"/>
      <c r="AB45" s="23" t="str">
        <f>IF(AF45 = 0, ROUNDUP(X45*AA45,1), ROUNDUP(X45/AA45,1))</f>
        <v>0</v>
      </c>
      <c r="AC45" s="1" t="str">
        <f>IF(AB45 = 0,0,(AB45 - Z45)/AB45)</f>
        <v>0</v>
      </c>
      <c r="AD45" s="11">
        <v>0</v>
      </c>
      <c r="AE45" s="11">
        <v>1</v>
      </c>
      <c r="AF45" s="11">
        <v>0</v>
      </c>
      <c r="AG45" s="4">
        <v>0</v>
      </c>
      <c r="AH45" s="4">
        <v>1</v>
      </c>
      <c r="AI45" s="11">
        <v>1</v>
      </c>
      <c r="AK45" s="11"/>
    </row>
    <row r="46" spans="1:38">
      <c r="B46" s="11" t="s">
        <v>165</v>
      </c>
      <c r="C46" s="11">
        <v>1</v>
      </c>
      <c r="D46" s="11" t="s">
        <v>37</v>
      </c>
      <c r="E46" s="11">
        <v>206</v>
      </c>
      <c r="F46" s="11" t="s">
        <v>156</v>
      </c>
      <c r="G46" s="11">
        <v>1</v>
      </c>
      <c r="H46" s="11" t="s">
        <v>39</v>
      </c>
      <c r="I46" s="11" t="s">
        <v>166</v>
      </c>
      <c r="J46" s="7">
        <v>0</v>
      </c>
      <c r="K46" s="1">
        <v>0</v>
      </c>
      <c r="L46" s="1">
        <v>0</v>
      </c>
      <c r="M46" s="2">
        <v>2942.13</v>
      </c>
      <c r="N46" s="2"/>
      <c r="O46" s="2"/>
      <c r="P46" s="2"/>
      <c r="Q46" s="2"/>
      <c r="R46" s="2"/>
      <c r="S46" s="2"/>
      <c r="T46" s="2"/>
      <c r="U46" s="2"/>
      <c r="V46" s="2"/>
      <c r="W46" s="2" t="str">
        <f>((1+J46) * (M46+N46+O46+P46+Q46+R46+S46+T46+U46+V46))*(1+K46)</f>
        <v>0</v>
      </c>
      <c r="X46" s="2">
        <v>3800</v>
      </c>
      <c r="Y46" s="2"/>
      <c r="Z46" s="23" t="str">
        <f>IF(AF46 = 0, ROUNDUP(W46*Y46,1), ROUNDUP(W46/Y46,1))</f>
        <v>0</v>
      </c>
      <c r="AA46" s="2"/>
      <c r="AB46" s="23" t="str">
        <f>IF(AF46 = 0, ROUNDUP(X46*AA46,1), ROUNDUP(X46/AA46,1))</f>
        <v>0</v>
      </c>
      <c r="AC46" s="1" t="str">
        <f>IF(AB46 = 0,0,(AB46 - Z46)/AB46)</f>
        <v>0</v>
      </c>
      <c r="AD46" s="11">
        <v>0</v>
      </c>
      <c r="AE46" s="11">
        <v>1</v>
      </c>
      <c r="AF46" s="11">
        <v>0</v>
      </c>
      <c r="AG46" s="4">
        <v>0</v>
      </c>
      <c r="AH46" s="4">
        <v>1</v>
      </c>
      <c r="AI46" s="11">
        <v>3</v>
      </c>
      <c r="AK46" s="11"/>
    </row>
    <row r="47" spans="1:38">
      <c r="B47" s="11" t="s">
        <v>167</v>
      </c>
      <c r="C47" s="11">
        <v>1</v>
      </c>
      <c r="D47" s="11" t="s">
        <v>37</v>
      </c>
      <c r="E47" s="11">
        <v>206</v>
      </c>
      <c r="F47" s="11" t="s">
        <v>156</v>
      </c>
      <c r="G47" s="11">
        <v>1</v>
      </c>
      <c r="H47" s="11" t="s">
        <v>39</v>
      </c>
      <c r="I47" s="11" t="s">
        <v>168</v>
      </c>
      <c r="J47" s="7">
        <v>0</v>
      </c>
      <c r="K47" s="1">
        <v>0</v>
      </c>
      <c r="L47" s="1">
        <v>0</v>
      </c>
      <c r="M47" s="2">
        <v>3202.54</v>
      </c>
      <c r="N47" s="2"/>
      <c r="O47" s="2"/>
      <c r="P47" s="2"/>
      <c r="Q47" s="2"/>
      <c r="R47" s="2"/>
      <c r="S47" s="2"/>
      <c r="T47" s="2"/>
      <c r="U47" s="2"/>
      <c r="V47" s="2"/>
      <c r="W47" s="2" t="str">
        <f>((1+J47) * (M47+N47+O47+P47+Q47+R47+S47+T47+U47+V47))*(1+K47)</f>
        <v>0</v>
      </c>
      <c r="X47" s="2">
        <v>4200</v>
      </c>
      <c r="Y47" s="2"/>
      <c r="Z47" s="23" t="str">
        <f>IF(AF47 = 0, ROUNDUP(W47*Y47,1), ROUNDUP(W47/Y47,1))</f>
        <v>0</v>
      </c>
      <c r="AA47" s="2"/>
      <c r="AB47" s="23" t="str">
        <f>IF(AF47 = 0, ROUNDUP(X47*AA47,1), ROUNDUP(X47/AA47,1))</f>
        <v>0</v>
      </c>
      <c r="AC47" s="1" t="str">
        <f>IF(AB47 = 0,0,(AB47 - Z47)/AB47)</f>
        <v>0</v>
      </c>
      <c r="AD47" s="11">
        <v>0</v>
      </c>
      <c r="AE47" s="11">
        <v>1</v>
      </c>
      <c r="AF47" s="11">
        <v>0</v>
      </c>
      <c r="AG47" s="4">
        <v>0</v>
      </c>
      <c r="AH47" s="4">
        <v>1</v>
      </c>
      <c r="AI47" s="11">
        <v>2</v>
      </c>
      <c r="AK47" s="11"/>
    </row>
    <row r="48" spans="1:38">
      <c r="B48" s="11" t="s">
        <v>169</v>
      </c>
      <c r="C48" s="11">
        <v>1</v>
      </c>
      <c r="D48" s="11" t="s">
        <v>37</v>
      </c>
      <c r="E48" s="11">
        <v>357</v>
      </c>
      <c r="F48" s="11" t="s">
        <v>170</v>
      </c>
      <c r="G48" s="11">
        <v>1</v>
      </c>
      <c r="H48" s="11" t="s">
        <v>56</v>
      </c>
      <c r="I48" s="11" t="s">
        <v>131</v>
      </c>
      <c r="J48" s="7">
        <v>0</v>
      </c>
      <c r="K48" s="1">
        <v>0</v>
      </c>
      <c r="L48" s="1">
        <v>0</v>
      </c>
      <c r="M48" s="2">
        <v>1000</v>
      </c>
      <c r="N48" s="2"/>
      <c r="O48" s="2"/>
      <c r="P48" s="2"/>
      <c r="Q48" s="2"/>
      <c r="R48" s="2"/>
      <c r="S48" s="2"/>
      <c r="T48" s="2"/>
      <c r="U48" s="2"/>
      <c r="V48" s="2"/>
      <c r="W48" s="2" t="str">
        <f>((1+J48) * (M48+N48+O48+P48+Q48+R48+S48+T48+U48+V48))*(1+K48)</f>
        <v>0</v>
      </c>
      <c r="X48" s="2">
        <v>1000</v>
      </c>
      <c r="Y48" s="2"/>
      <c r="Z48" s="23" t="str">
        <f>IF(AF48 = 0, ROUNDUP(W48*Y48,1), ROUNDUP(W48/Y48,1))</f>
        <v>0</v>
      </c>
      <c r="AA48" s="2"/>
      <c r="AB48" s="23" t="str">
        <f>IF(AF48 = 0, ROUNDUP(X48*AA48,1), ROUNDUP(X48/AA48,1))</f>
        <v>0</v>
      </c>
      <c r="AC48" s="1" t="str">
        <f>IF(AB48 = 0,0,(AB48 - Z48)/AB48)</f>
        <v>0</v>
      </c>
      <c r="AD48" s="11">
        <v>0</v>
      </c>
      <c r="AE48" s="11">
        <v>1</v>
      </c>
      <c r="AF48" s="11">
        <v>0</v>
      </c>
      <c r="AG48" s="4">
        <v>0</v>
      </c>
      <c r="AH48" s="4">
        <v>1</v>
      </c>
      <c r="AI48" s="11">
        <v>2</v>
      </c>
      <c r="AK48" s="11"/>
    </row>
    <row r="49" spans="1:38">
      <c r="B49" s="11" t="s">
        <v>171</v>
      </c>
      <c r="C49" s="11">
        <v>1</v>
      </c>
      <c r="D49" s="11" t="s">
        <v>37</v>
      </c>
      <c r="E49" s="11">
        <v>439</v>
      </c>
      <c r="F49" s="11" t="s">
        <v>172</v>
      </c>
      <c r="G49" s="11">
        <v>114</v>
      </c>
      <c r="H49" s="11" t="s">
        <v>173</v>
      </c>
      <c r="I49" s="11" t="s">
        <v>174</v>
      </c>
      <c r="J49" s="7">
        <v>0.04712</v>
      </c>
      <c r="K49" s="1">
        <v>0</v>
      </c>
      <c r="L49" s="1">
        <v>0.3</v>
      </c>
      <c r="M49" s="2">
        <v>2600</v>
      </c>
      <c r="N49" s="2">
        <v>400</v>
      </c>
      <c r="O49" s="2"/>
      <c r="P49" s="2"/>
      <c r="Q49" s="2"/>
      <c r="R49" s="2"/>
      <c r="S49" s="2"/>
      <c r="T49" s="2"/>
      <c r="U49" s="2"/>
      <c r="V49" s="2"/>
      <c r="W49" s="2" t="str">
        <f>((1+J49) * (M49+N49+O49+P49+Q49+R49+S49+T49+U49+V49))*(1+K49)</f>
        <v>0</v>
      </c>
      <c r="X49" s="2" t="str">
        <f>IF(LEN(FLOOR((1+L49) * W49,1)) &gt;= 6,ROUNDUP((1+L49) * W49,-3),IF(LEN(FLOOR((1+L49) * W49,1))  = 5,ROUNDUP((1+L49) * W49,-3),IF(LEN(FLOOR((1+L49) * W49,1))  = 4,ROUNDUP((1+L49) * W49,-2),IF((1+L49) * W49  &gt; 300 ,ROUNDUP((1+L49) * W49,-1),IF((1+L49) * W49 &lt;= 300 ,ROUNDUP((1+L49) * W49,0),0)))))</f>
        <v>0</v>
      </c>
      <c r="Y49" s="2"/>
      <c r="Z49" s="23" t="str">
        <f>IF(AF49 = 0, ROUNDUP(W49*Y49,1), ROUNDUP(W49/Y49,1))</f>
        <v>0</v>
      </c>
      <c r="AA49" s="2"/>
      <c r="AB49" s="23" t="str">
        <f>IF(AF49 = 0, ROUNDUP(X49*AA49,1), ROUNDUP(X49/AA49,1))</f>
        <v>0</v>
      </c>
      <c r="AC49" s="1" t="str">
        <f>IF(AB49 = 0,0,(AB49 - Z49)/AB49)</f>
        <v>0</v>
      </c>
      <c r="AD49" s="11">
        <v>0</v>
      </c>
      <c r="AE49" s="11">
        <v>1</v>
      </c>
      <c r="AF49" s="11">
        <v>0</v>
      </c>
      <c r="AG49" s="4">
        <v>0.2</v>
      </c>
      <c r="AH49" s="4">
        <v>0.8</v>
      </c>
      <c r="AI49" s="11">
        <v>1</v>
      </c>
      <c r="AK49" s="11"/>
    </row>
    <row r="50" spans="1:38">
      <c r="B50" s="11" t="s">
        <v>175</v>
      </c>
      <c r="C50" s="11">
        <v>1</v>
      </c>
      <c r="D50" s="11" t="s">
        <v>37</v>
      </c>
      <c r="E50" s="11">
        <v>441</v>
      </c>
      <c r="F50" s="11" t="s">
        <v>176</v>
      </c>
      <c r="G50" s="11">
        <v>115</v>
      </c>
      <c r="H50" s="11" t="s">
        <v>177</v>
      </c>
      <c r="I50" s="11" t="s">
        <v>131</v>
      </c>
      <c r="J50" s="7">
        <v>0.04712</v>
      </c>
      <c r="K50" s="1">
        <v>0</v>
      </c>
      <c r="L50" s="1">
        <v>0</v>
      </c>
      <c r="M50" s="2">
        <v>500</v>
      </c>
      <c r="N50" s="2">
        <v>150</v>
      </c>
      <c r="O50" s="2">
        <v>150</v>
      </c>
      <c r="P50" s="2">
        <v>200</v>
      </c>
      <c r="Q50" s="2"/>
      <c r="R50" s="2"/>
      <c r="S50" s="2"/>
      <c r="T50" s="2"/>
      <c r="U50" s="2"/>
      <c r="V50" s="2"/>
      <c r="W50" s="2" t="str">
        <f>((1+J50) * (M50+N50+O50+P50+Q50+R50+S50+T50+U50+V50))*(1+K50)</f>
        <v>0</v>
      </c>
      <c r="X50" s="2">
        <v>1047.12</v>
      </c>
      <c r="Y50" s="2"/>
      <c r="Z50" s="23" t="str">
        <f>IF(AF50 = 0, ROUNDUP(W50*Y50,1), ROUNDUP(W50/Y50,1))</f>
        <v>0</v>
      </c>
      <c r="AA50" s="2"/>
      <c r="AB50" s="23" t="str">
        <f>IF(AF50 = 0, ROUNDUP(X50*AA50,1), ROUNDUP(X50/AA50,1))</f>
        <v>0</v>
      </c>
      <c r="AC50" s="1" t="str">
        <f>IF(AB50 = 0,0,(AB50 - Z50)/AB50)</f>
        <v>0</v>
      </c>
      <c r="AD50" s="11">
        <v>0</v>
      </c>
      <c r="AE50" s="11">
        <v>1</v>
      </c>
      <c r="AF50" s="11">
        <v>0</v>
      </c>
      <c r="AG50" s="4">
        <v>0.2</v>
      </c>
      <c r="AH50" s="4">
        <v>0.8</v>
      </c>
      <c r="AI50" s="11">
        <v>2</v>
      </c>
      <c r="AK50" s="11"/>
    </row>
    <row r="51" spans="1:38">
      <c r="B51" s="11" t="s">
        <v>178</v>
      </c>
      <c r="C51" s="11">
        <v>1</v>
      </c>
      <c r="D51" s="11" t="s">
        <v>37</v>
      </c>
      <c r="E51" s="11">
        <v>441</v>
      </c>
      <c r="F51" s="11" t="s">
        <v>176</v>
      </c>
      <c r="G51" s="11">
        <v>1</v>
      </c>
      <c r="H51" s="11" t="s">
        <v>39</v>
      </c>
      <c r="I51" s="11" t="s">
        <v>179</v>
      </c>
      <c r="J51" s="7">
        <v>0</v>
      </c>
      <c r="K51" s="1">
        <v>0</v>
      </c>
      <c r="L51" s="1">
        <v>0</v>
      </c>
      <c r="M51" s="2">
        <v>1384.81</v>
      </c>
      <c r="N51" s="2"/>
      <c r="O51" s="2"/>
      <c r="P51" s="2"/>
      <c r="Q51" s="2"/>
      <c r="R51" s="2"/>
      <c r="S51" s="2"/>
      <c r="T51" s="2"/>
      <c r="U51" s="2"/>
      <c r="V51" s="2"/>
      <c r="W51" s="2" t="str">
        <f>((1+J51) * (M51+N51+O51+P51+Q51+R51+S51+T51+U51+V51))*(1+K51)</f>
        <v>0</v>
      </c>
      <c r="X51" s="2">
        <v>1800</v>
      </c>
      <c r="Y51" s="2"/>
      <c r="Z51" s="23" t="str">
        <f>IF(AF51 = 0, ROUNDUP(W51*Y51,1), ROUNDUP(W51/Y51,1))</f>
        <v>0</v>
      </c>
      <c r="AA51" s="2"/>
      <c r="AB51" s="23" t="str">
        <f>IF(AF51 = 0, ROUNDUP(X51*AA51,1), ROUNDUP(X51/AA51,1))</f>
        <v>0</v>
      </c>
      <c r="AC51" s="1" t="str">
        <f>IF(AB51 = 0,0,(AB51 - Z51)/AB51)</f>
        <v>0</v>
      </c>
      <c r="AD51" s="11">
        <v>0</v>
      </c>
      <c r="AE51" s="11">
        <v>1</v>
      </c>
      <c r="AF51" s="11">
        <v>0</v>
      </c>
      <c r="AG51" s="4">
        <v>0.2</v>
      </c>
      <c r="AH51" s="4">
        <v>0.8</v>
      </c>
      <c r="AI51" s="11">
        <v>1</v>
      </c>
      <c r="AK51" s="11"/>
    </row>
    <row r="52" spans="1:38">
      <c r="B52" s="11" t="s">
        <v>180</v>
      </c>
      <c r="C52" s="11">
        <v>1</v>
      </c>
      <c r="D52" s="11" t="s">
        <v>37</v>
      </c>
      <c r="E52" s="11">
        <v>200</v>
      </c>
      <c r="F52" s="11" t="s">
        <v>181</v>
      </c>
      <c r="G52" s="11">
        <v>68</v>
      </c>
      <c r="H52" s="11" t="s">
        <v>136</v>
      </c>
      <c r="I52" s="11" t="s">
        <v>182</v>
      </c>
      <c r="J52" s="7">
        <v>0.04167</v>
      </c>
      <c r="K52" s="1">
        <v>0</v>
      </c>
      <c r="L52" s="1">
        <v>0.3</v>
      </c>
      <c r="M52" s="2">
        <v>1392</v>
      </c>
      <c r="N52" s="2"/>
      <c r="O52" s="2"/>
      <c r="P52" s="2"/>
      <c r="Q52" s="2"/>
      <c r="R52" s="2"/>
      <c r="S52" s="2"/>
      <c r="T52" s="2"/>
      <c r="U52" s="2"/>
      <c r="V52" s="2"/>
      <c r="W52" s="2" t="str">
        <f>((1+J52) * (M52+N52+O52+P52+Q52+R52+S52+T52+U52+V52))*(1+K52)</f>
        <v>0</v>
      </c>
      <c r="X52" s="2" t="str">
        <f>IF(LEN(FLOOR((1+L52) * W52,1)) &gt;= 6,ROUNDUP((1+L52) * W52,-3),IF(LEN(FLOOR((1+L52) * W52,1))  = 5,ROUNDUP((1+L52) * W52,-3),IF(LEN(FLOOR((1+L52) * W52,1))  = 4,ROUNDUP((1+L52) * W52,-2),IF((1+L52) * W52  &gt; 300 ,ROUNDUP((1+L52) * W52,-1),IF((1+L52) * W52 &lt;= 300 ,ROUNDUP((1+L52) * W52,0),0)))))</f>
        <v>0</v>
      </c>
      <c r="Y52" s="2"/>
      <c r="Z52" s="23" t="str">
        <f>IF(AF52 = 0, ROUNDUP(W52*Y52,1), ROUNDUP(W52/Y52,1))</f>
        <v>0</v>
      </c>
      <c r="AA52" s="2"/>
      <c r="AB52" s="23" t="str">
        <f>IF(AF52 = 0, ROUNDUP(X52*AA52,1), ROUNDUP(X52/AA52,1))</f>
        <v>0</v>
      </c>
      <c r="AC52" s="1" t="str">
        <f>IF(AB52 = 0,0,(AB52 - Z52)/AB52)</f>
        <v>0</v>
      </c>
      <c r="AD52" s="11">
        <v>0</v>
      </c>
      <c r="AE52" s="11">
        <v>1</v>
      </c>
      <c r="AF52" s="11">
        <v>0</v>
      </c>
      <c r="AG52" s="4">
        <v>0</v>
      </c>
      <c r="AH52" s="4">
        <v>1</v>
      </c>
      <c r="AI52" s="11">
        <v>7</v>
      </c>
      <c r="AK52" s="11"/>
    </row>
    <row r="53" spans="1:38">
      <c r="B53" s="11" t="s">
        <v>183</v>
      </c>
      <c r="C53" s="11">
        <v>1</v>
      </c>
      <c r="D53" s="11" t="s">
        <v>37</v>
      </c>
      <c r="E53" s="11">
        <v>170</v>
      </c>
      <c r="F53" s="11" t="s">
        <v>184</v>
      </c>
      <c r="G53" s="11">
        <v>68</v>
      </c>
      <c r="H53" s="11" t="s">
        <v>136</v>
      </c>
      <c r="I53" s="11" t="s">
        <v>185</v>
      </c>
      <c r="J53" s="7">
        <v>0.04167</v>
      </c>
      <c r="K53" s="1">
        <v>0</v>
      </c>
      <c r="L53" s="1">
        <v>0.2</v>
      </c>
      <c r="M53" s="2">
        <v>2526</v>
      </c>
      <c r="N53" s="2"/>
      <c r="O53" s="2"/>
      <c r="P53" s="2"/>
      <c r="Q53" s="2"/>
      <c r="R53" s="2"/>
      <c r="S53" s="2"/>
      <c r="T53" s="2"/>
      <c r="U53" s="2"/>
      <c r="V53" s="2"/>
      <c r="W53" s="2" t="str">
        <f>((1+J53) * (M53+N53+O53+P53+Q53+R53+S53+T53+U53+V53))*(1+K53)</f>
        <v>0</v>
      </c>
      <c r="X53" s="2" t="str">
        <f>IF(LEN(FLOOR((1+L53) * W53,1)) &gt;= 6,ROUNDUP((1+L53) * W53,-3),IF(LEN(FLOOR((1+L53) * W53,1))  = 5,ROUNDUP((1+L53) * W53,-3),IF(LEN(FLOOR((1+L53) * W53,1))  = 4,ROUNDUP((1+L53) * W53,-2),IF((1+L53) * W53  &gt; 300 ,ROUNDUP((1+L53) * W53,-1),IF((1+L53) * W53 &lt;= 300 ,ROUNDUP((1+L53) * W53,0),0)))))</f>
        <v>0</v>
      </c>
      <c r="Y53" s="2"/>
      <c r="Z53" s="23" t="str">
        <f>IF(AF53 = 0, ROUNDUP(W53*Y53,1), ROUNDUP(W53/Y53,1))</f>
        <v>0</v>
      </c>
      <c r="AA53" s="2"/>
      <c r="AB53" s="23" t="str">
        <f>IF(AF53 = 0, ROUNDUP(X53*AA53,1), ROUNDUP(X53/AA53,1))</f>
        <v>0</v>
      </c>
      <c r="AC53" s="1" t="str">
        <f>IF(AB53 = 0,0,(AB53 - Z53)/AB53)</f>
        <v>0</v>
      </c>
      <c r="AD53" s="11">
        <v>0</v>
      </c>
      <c r="AE53" s="11">
        <v>1</v>
      </c>
      <c r="AF53" s="11">
        <v>0</v>
      </c>
      <c r="AG53" s="4">
        <v>0</v>
      </c>
      <c r="AH53" s="4">
        <v>1</v>
      </c>
      <c r="AI53" s="11">
        <v>3</v>
      </c>
      <c r="AK53" s="11"/>
    </row>
    <row r="54" spans="1:38">
      <c r="B54" s="11" t="s">
        <v>186</v>
      </c>
      <c r="C54" s="11">
        <v>1</v>
      </c>
      <c r="D54" s="11" t="s">
        <v>37</v>
      </c>
      <c r="E54" s="11">
        <v>298</v>
      </c>
      <c r="F54" s="11" t="s">
        <v>187</v>
      </c>
      <c r="G54" s="11">
        <v>68</v>
      </c>
      <c r="H54" s="11" t="s">
        <v>136</v>
      </c>
      <c r="I54" s="11" t="s">
        <v>188</v>
      </c>
      <c r="J54" s="7">
        <v>0.04167</v>
      </c>
      <c r="K54" s="1">
        <v>0</v>
      </c>
      <c r="L54" s="1">
        <v>0.3</v>
      </c>
      <c r="M54" s="2">
        <v>2087</v>
      </c>
      <c r="N54" s="2"/>
      <c r="O54" s="2"/>
      <c r="P54" s="2"/>
      <c r="Q54" s="2"/>
      <c r="R54" s="2"/>
      <c r="S54" s="2"/>
      <c r="T54" s="2"/>
      <c r="U54" s="2"/>
      <c r="V54" s="2"/>
      <c r="W54" s="2" t="str">
        <f>((1+J54) * (M54+N54+O54+P54+Q54+R54+S54+T54+U54+V54))*(1+K54)</f>
        <v>0</v>
      </c>
      <c r="X54" s="2" t="str">
        <f>IF(LEN(FLOOR((1+L54) * W54,1)) &gt;= 6,ROUNDUP((1+L54) * W54,-3),IF(LEN(FLOOR((1+L54) * W54,1))  = 5,ROUNDUP((1+L54) * W54,-3),IF(LEN(FLOOR((1+L54) * W54,1))  = 4,ROUNDUP((1+L54) * W54,-2),IF((1+L54) * W54  &gt; 300 ,ROUNDUP((1+L54) * W54,-1),IF((1+L54) * W54 &lt;= 300 ,ROUNDUP((1+L54) * W54,0),0)))))</f>
        <v>0</v>
      </c>
      <c r="Y54" s="2"/>
      <c r="Z54" s="23" t="str">
        <f>IF(AF54 = 0, ROUNDUP(W54*Y54,1), ROUNDUP(W54/Y54,1))</f>
        <v>0</v>
      </c>
      <c r="AA54" s="2"/>
      <c r="AB54" s="23" t="str">
        <f>IF(AF54 = 0, ROUNDUP(X54*AA54,1), ROUNDUP(X54/AA54,1))</f>
        <v>0</v>
      </c>
      <c r="AC54" s="1" t="str">
        <f>IF(AB54 = 0,0,(AB54 - Z54)/AB54)</f>
        <v>0</v>
      </c>
      <c r="AD54" s="11">
        <v>0</v>
      </c>
      <c r="AE54" s="11">
        <v>1</v>
      </c>
      <c r="AF54" s="11">
        <v>0</v>
      </c>
      <c r="AG54" s="4">
        <v>0</v>
      </c>
      <c r="AH54" s="4">
        <v>1</v>
      </c>
      <c r="AI54" s="11">
        <v>3</v>
      </c>
      <c r="AK54" s="11"/>
    </row>
    <row r="55" spans="1:38">
      <c r="B55" s="11" t="s">
        <v>189</v>
      </c>
      <c r="C55" s="11">
        <v>1</v>
      </c>
      <c r="D55" s="11" t="s">
        <v>37</v>
      </c>
      <c r="E55" s="11">
        <v>404</v>
      </c>
      <c r="F55" s="11" t="s">
        <v>190</v>
      </c>
      <c r="G55" s="11">
        <v>68</v>
      </c>
      <c r="H55" s="11" t="s">
        <v>136</v>
      </c>
      <c r="I55" s="11" t="s">
        <v>191</v>
      </c>
      <c r="J55" s="7">
        <v>0.04167</v>
      </c>
      <c r="K55" s="1">
        <v>0</v>
      </c>
      <c r="L55" s="1">
        <v>0.3</v>
      </c>
      <c r="M55" s="2">
        <v>1859</v>
      </c>
      <c r="N55" s="2"/>
      <c r="O55" s="2"/>
      <c r="P55" s="2"/>
      <c r="Q55" s="2"/>
      <c r="R55" s="2"/>
      <c r="S55" s="2"/>
      <c r="T55" s="2"/>
      <c r="U55" s="2"/>
      <c r="V55" s="2"/>
      <c r="W55" s="2" t="str">
        <f>((1+J55) * (M55+N55+O55+P55+Q55+R55+S55+T55+U55+V55))*(1+K55)</f>
        <v>0</v>
      </c>
      <c r="X55" s="2" t="str">
        <f>IF(LEN(FLOOR((1+L55) * W55,1)) &gt;= 6,ROUNDUP((1+L55) * W55,-3),IF(LEN(FLOOR((1+L55) * W55,1))  = 5,ROUNDUP((1+L55) * W55,-3),IF(LEN(FLOOR((1+L55) * W55,1))  = 4,ROUNDUP((1+L55) * W55,-2),IF((1+L55) * W55  &gt; 300 ,ROUNDUP((1+L55) * W55,-1),IF((1+L55) * W55 &lt;= 300 ,ROUNDUP((1+L55) * W55,0),0)))))</f>
        <v>0</v>
      </c>
      <c r="Y55" s="2"/>
      <c r="Z55" s="23" t="str">
        <f>IF(AF55 = 0, ROUNDUP(W55*Y55,1), ROUNDUP(W55/Y55,1))</f>
        <v>0</v>
      </c>
      <c r="AA55" s="2"/>
      <c r="AB55" s="23" t="str">
        <f>IF(AF55 = 0, ROUNDUP(X55*AA55,1), ROUNDUP(X55/AA55,1))</f>
        <v>0</v>
      </c>
      <c r="AC55" s="1" t="str">
        <f>IF(AB55 = 0,0,(AB55 - Z55)/AB55)</f>
        <v>0</v>
      </c>
      <c r="AD55" s="11">
        <v>0</v>
      </c>
      <c r="AE55" s="11">
        <v>1</v>
      </c>
      <c r="AF55" s="11">
        <v>0</v>
      </c>
      <c r="AG55" s="4">
        <v>0</v>
      </c>
      <c r="AH55" s="4">
        <v>1</v>
      </c>
      <c r="AI55" s="11">
        <v>3</v>
      </c>
      <c r="AK55" s="11"/>
    </row>
    <row r="56" spans="1:38">
      <c r="B56" s="11" t="s">
        <v>192</v>
      </c>
      <c r="C56" s="11">
        <v>1</v>
      </c>
      <c r="D56" s="11" t="s">
        <v>37</v>
      </c>
      <c r="E56" s="11">
        <v>436</v>
      </c>
      <c r="F56" s="11" t="s">
        <v>193</v>
      </c>
      <c r="G56" s="11">
        <v>68</v>
      </c>
      <c r="H56" s="11" t="s">
        <v>136</v>
      </c>
      <c r="I56" s="11" t="s">
        <v>191</v>
      </c>
      <c r="J56" s="7">
        <v>0.04167</v>
      </c>
      <c r="K56" s="1">
        <v>0</v>
      </c>
      <c r="L56" s="1">
        <v>0.3</v>
      </c>
      <c r="M56" s="2">
        <v>1288</v>
      </c>
      <c r="N56" s="2"/>
      <c r="O56" s="2"/>
      <c r="P56" s="2"/>
      <c r="Q56" s="2"/>
      <c r="R56" s="2"/>
      <c r="S56" s="2"/>
      <c r="T56" s="2"/>
      <c r="U56" s="2"/>
      <c r="V56" s="2"/>
      <c r="W56" s="2" t="str">
        <f>((1+J56) * (M56+N56+O56+P56+Q56+R56+S56+T56+U56+V56))*(1+K56)</f>
        <v>0</v>
      </c>
      <c r="X56" s="2" t="str">
        <f>IF(LEN(FLOOR((1+L56) * W56,1)) &gt;= 6,ROUNDUP((1+L56) * W56,-3),IF(LEN(FLOOR((1+L56) * W56,1))  = 5,ROUNDUP((1+L56) * W56,-3),IF(LEN(FLOOR((1+L56) * W56,1))  = 4,ROUNDUP((1+L56) * W56,-2),IF((1+L56) * W56  &gt; 300 ,ROUNDUP((1+L56) * W56,-1),IF((1+L56) * W56 &lt;= 300 ,ROUNDUP((1+L56) * W56,0),0)))))</f>
        <v>0</v>
      </c>
      <c r="Y56" s="2"/>
      <c r="Z56" s="23" t="str">
        <f>IF(AF56 = 0, ROUNDUP(W56*Y56,1), ROUNDUP(W56/Y56,1))</f>
        <v>0</v>
      </c>
      <c r="AA56" s="2"/>
      <c r="AB56" s="23" t="str">
        <f>IF(AF56 = 0, ROUNDUP(X56*AA56,1), ROUNDUP(X56/AA56,1))</f>
        <v>0</v>
      </c>
      <c r="AC56" s="1" t="str">
        <f>IF(AB56 = 0,0,(AB56 - Z56)/AB56)</f>
        <v>0</v>
      </c>
      <c r="AD56" s="11">
        <v>0</v>
      </c>
      <c r="AE56" s="11">
        <v>1</v>
      </c>
      <c r="AF56" s="11">
        <v>0</v>
      </c>
      <c r="AG56" s="4">
        <v>0</v>
      </c>
      <c r="AH56" s="4">
        <v>1</v>
      </c>
      <c r="AI56" s="11">
        <v>2</v>
      </c>
      <c r="AK56" s="11"/>
    </row>
    <row r="57" spans="1:38">
      <c r="B57" s="11" t="s">
        <v>194</v>
      </c>
      <c r="C57" s="11">
        <v>1</v>
      </c>
      <c r="D57" s="11" t="s">
        <v>37</v>
      </c>
      <c r="E57" s="11">
        <v>171</v>
      </c>
      <c r="F57" s="11" t="s">
        <v>195</v>
      </c>
      <c r="G57" s="11">
        <v>68</v>
      </c>
      <c r="H57" s="11" t="s">
        <v>136</v>
      </c>
      <c r="I57" s="11" t="s">
        <v>196</v>
      </c>
      <c r="J57" s="7">
        <v>0.04167</v>
      </c>
      <c r="K57" s="1">
        <v>0</v>
      </c>
      <c r="L57" s="1">
        <v>0.3</v>
      </c>
      <c r="M57" s="2">
        <v>2396</v>
      </c>
      <c r="N57" s="2"/>
      <c r="O57" s="2"/>
      <c r="P57" s="2"/>
      <c r="Q57" s="2"/>
      <c r="R57" s="2"/>
      <c r="S57" s="2"/>
      <c r="T57" s="2"/>
      <c r="U57" s="2"/>
      <c r="V57" s="2"/>
      <c r="W57" s="2" t="str">
        <f>((1+J57) * (M57+N57+O57+P57+Q57+R57+S57+T57+U57+V57))*(1+K57)</f>
        <v>0</v>
      </c>
      <c r="X57" s="2" t="str">
        <f>IF(LEN(FLOOR((1+L57) * W57,1)) &gt;= 6,ROUNDUP((1+L57) * W57,-3),IF(LEN(FLOOR((1+L57) * W57,1))  = 5,ROUNDUP((1+L57) * W57,-3),IF(LEN(FLOOR((1+L57) * W57,1))  = 4,ROUNDUP((1+L57) * W57,-2),IF((1+L57) * W57  &gt; 300 ,ROUNDUP((1+L57) * W57,-1),IF((1+L57) * W57 &lt;= 300 ,ROUNDUP((1+L57) * W57,0),0)))))</f>
        <v>0</v>
      </c>
      <c r="Y57" s="2"/>
      <c r="Z57" s="23" t="str">
        <f>IF(AF57 = 0, ROUNDUP(W57*Y57,1), ROUNDUP(W57/Y57,1))</f>
        <v>0</v>
      </c>
      <c r="AA57" s="2"/>
      <c r="AB57" s="23" t="str">
        <f>IF(AF57 = 0, ROUNDUP(X57*AA57,1), ROUNDUP(X57/AA57,1))</f>
        <v>0</v>
      </c>
      <c r="AC57" s="1" t="str">
        <f>IF(AB57 = 0,0,(AB57 - Z57)/AB57)</f>
        <v>0</v>
      </c>
      <c r="AD57" s="11">
        <v>0</v>
      </c>
      <c r="AE57" s="11">
        <v>1</v>
      </c>
      <c r="AF57" s="11">
        <v>0</v>
      </c>
      <c r="AG57" s="4">
        <v>0</v>
      </c>
      <c r="AH57" s="4">
        <v>1</v>
      </c>
      <c r="AI57" s="11">
        <v>4</v>
      </c>
      <c r="AK57" s="11"/>
    </row>
    <row r="58" spans="1:38">
      <c r="B58" s="11" t="s">
        <v>197</v>
      </c>
      <c r="C58" s="11">
        <v>1</v>
      </c>
      <c r="D58" s="11" t="s">
        <v>37</v>
      </c>
      <c r="E58" s="11">
        <v>171</v>
      </c>
      <c r="F58" s="11" t="s">
        <v>195</v>
      </c>
      <c r="G58" s="11">
        <v>68</v>
      </c>
      <c r="H58" s="11" t="s">
        <v>136</v>
      </c>
      <c r="I58" s="11" t="s">
        <v>198</v>
      </c>
      <c r="J58" s="7">
        <v>0.04167</v>
      </c>
      <c r="K58" s="1">
        <v>0</v>
      </c>
      <c r="L58" s="1">
        <v>0.3</v>
      </c>
      <c r="M58" s="2">
        <v>4964</v>
      </c>
      <c r="N58" s="2"/>
      <c r="O58" s="2"/>
      <c r="P58" s="2"/>
      <c r="Q58" s="2"/>
      <c r="R58" s="2"/>
      <c r="S58" s="2"/>
      <c r="T58" s="2"/>
      <c r="U58" s="2"/>
      <c r="V58" s="2"/>
      <c r="W58" s="2" t="str">
        <f>((1+J58) * (M58+N58+O58+P58+Q58+R58+S58+T58+U58+V58))*(1+K58)</f>
        <v>0</v>
      </c>
      <c r="X58" s="2" t="str">
        <f>IF(LEN(FLOOR((1+L58) * W58,1)) &gt;= 6,ROUNDUP((1+L58) * W58,-3),IF(LEN(FLOOR((1+L58) * W58,1))  = 5,ROUNDUP((1+L58) * W58,-3),IF(LEN(FLOOR((1+L58) * W58,1))  = 4,ROUNDUP((1+L58) * W58,-2),IF((1+L58) * W58  &gt; 300 ,ROUNDUP((1+L58) * W58,-1),IF((1+L58) * W58 &lt;= 300 ,ROUNDUP((1+L58) * W58,0),0)))))</f>
        <v>0</v>
      </c>
      <c r="Y58" s="2"/>
      <c r="Z58" s="23" t="str">
        <f>IF(AF58 = 0, ROUNDUP(W58*Y58,1), ROUNDUP(W58/Y58,1))</f>
        <v>0</v>
      </c>
      <c r="AA58" s="2"/>
      <c r="AB58" s="23" t="str">
        <f>IF(AF58 = 0, ROUNDUP(X58*AA58,1), ROUNDUP(X58/AA58,1))</f>
        <v>0</v>
      </c>
      <c r="AC58" s="1" t="str">
        <f>IF(AB58 = 0,0,(AB58 - Z58)/AB58)</f>
        <v>0</v>
      </c>
      <c r="AD58" s="11">
        <v>0</v>
      </c>
      <c r="AE58" s="11">
        <v>1</v>
      </c>
      <c r="AF58" s="11">
        <v>0</v>
      </c>
      <c r="AG58" s="4">
        <v>0</v>
      </c>
      <c r="AH58" s="4">
        <v>1</v>
      </c>
      <c r="AI58" s="11">
        <v>2</v>
      </c>
      <c r="AK58" s="11"/>
    </row>
    <row r="59" spans="1:38">
      <c r="B59" s="11" t="s">
        <v>199</v>
      </c>
      <c r="C59" s="11">
        <v>1</v>
      </c>
      <c r="D59" s="11" t="s">
        <v>37</v>
      </c>
      <c r="E59" s="11">
        <v>171</v>
      </c>
      <c r="F59" s="11" t="s">
        <v>195</v>
      </c>
      <c r="G59" s="11">
        <v>68</v>
      </c>
      <c r="H59" s="11" t="s">
        <v>136</v>
      </c>
      <c r="I59" s="11" t="s">
        <v>200</v>
      </c>
      <c r="J59" s="7">
        <v>0.04167</v>
      </c>
      <c r="K59" s="1">
        <v>0</v>
      </c>
      <c r="L59" s="1">
        <v>0.3</v>
      </c>
      <c r="M59" s="2">
        <v>2164</v>
      </c>
      <c r="N59" s="2"/>
      <c r="O59" s="2"/>
      <c r="P59" s="2"/>
      <c r="Q59" s="2"/>
      <c r="R59" s="2"/>
      <c r="S59" s="2"/>
      <c r="T59" s="2"/>
      <c r="U59" s="2"/>
      <c r="V59" s="2"/>
      <c r="W59" s="2" t="str">
        <f>((1+J59) * (M59+N59+O59+P59+Q59+R59+S59+T59+U59+V59))*(1+K59)</f>
        <v>0</v>
      </c>
      <c r="X59" s="2" t="str">
        <f>IF(LEN(FLOOR((1+L59) * W59,1)) &gt;= 6,ROUNDUP((1+L59) * W59,-3),IF(LEN(FLOOR((1+L59) * W59,1))  = 5,ROUNDUP((1+L59) * W59,-3),IF(LEN(FLOOR((1+L59) * W59,1))  = 4,ROUNDUP((1+L59) * W59,-2),IF((1+L59) * W59  &gt; 300 ,ROUNDUP((1+L59) * W59,-1),IF((1+L59) * W59 &lt;= 300 ,ROUNDUP((1+L59) * W59,0),0)))))</f>
        <v>0</v>
      </c>
      <c r="Y59" s="2"/>
      <c r="Z59" s="23" t="str">
        <f>IF(AF59 = 0, ROUNDUP(W59*Y59,1), ROUNDUP(W59/Y59,1))</f>
        <v>0</v>
      </c>
      <c r="AA59" s="2"/>
      <c r="AB59" s="23" t="str">
        <f>IF(AF59 = 0, ROUNDUP(X59*AA59,1), ROUNDUP(X59/AA59,1))</f>
        <v>0</v>
      </c>
      <c r="AC59" s="1" t="str">
        <f>IF(AB59 = 0,0,(AB59 - Z59)/AB59)</f>
        <v>0</v>
      </c>
      <c r="AD59" s="11">
        <v>0</v>
      </c>
      <c r="AE59" s="11">
        <v>1</v>
      </c>
      <c r="AF59" s="11">
        <v>0</v>
      </c>
      <c r="AG59" s="4">
        <v>0</v>
      </c>
      <c r="AH59" s="4">
        <v>1</v>
      </c>
      <c r="AI59" s="11">
        <v>2</v>
      </c>
      <c r="AK59" s="11"/>
    </row>
    <row r="60" spans="1:38">
      <c r="B60" s="11" t="s">
        <v>201</v>
      </c>
      <c r="C60" s="11">
        <v>1</v>
      </c>
      <c r="D60" s="11" t="s">
        <v>37</v>
      </c>
      <c r="E60" s="11">
        <v>353</v>
      </c>
      <c r="F60" s="11" t="s">
        <v>202</v>
      </c>
      <c r="G60" s="11">
        <v>120</v>
      </c>
      <c r="H60" s="11" t="s">
        <v>203</v>
      </c>
      <c r="I60" s="11" t="s">
        <v>204</v>
      </c>
      <c r="J60" s="7">
        <v>0</v>
      </c>
      <c r="K60" s="1">
        <v>0</v>
      </c>
      <c r="L60" s="1">
        <v>0</v>
      </c>
      <c r="M60" s="2">
        <v>560</v>
      </c>
      <c r="N60" s="2">
        <v>30</v>
      </c>
      <c r="O60" s="2"/>
      <c r="P60" s="2"/>
      <c r="Q60" s="2"/>
      <c r="R60" s="2"/>
      <c r="S60" s="2"/>
      <c r="T60" s="2"/>
      <c r="U60" s="2"/>
      <c r="V60" s="2"/>
      <c r="W60" s="2" t="str">
        <f>((1+J60) * (M60+N60+O60+P60+Q60+R60+S60+T60+U60+V60))*(1+K60)</f>
        <v>0</v>
      </c>
      <c r="X60" s="2">
        <v>590</v>
      </c>
      <c r="Y60" s="2"/>
      <c r="Z60" s="23" t="str">
        <f>IF(AF60 = 0, ROUNDUP(W60*Y60,1), ROUNDUP(W60/Y60,1))</f>
        <v>0</v>
      </c>
      <c r="AA60" s="2"/>
      <c r="AB60" s="23" t="str">
        <f>IF(AF60 = 0, ROUNDUP(X60*AA60,1), ROUNDUP(X60/AA60,1))</f>
        <v>0</v>
      </c>
      <c r="AC60" s="1" t="str">
        <f>IF(AB60 = 0,0,(AB60 - Z60)/AB60)</f>
        <v>0</v>
      </c>
      <c r="AD60" s="11">
        <v>0</v>
      </c>
      <c r="AE60" s="11">
        <v>1</v>
      </c>
      <c r="AF60" s="11">
        <v>0</v>
      </c>
      <c r="AG60" s="4">
        <v>0.2</v>
      </c>
      <c r="AH60" s="4">
        <v>0.8</v>
      </c>
      <c r="AI60" s="11">
        <v>2</v>
      </c>
      <c r="AK60" s="11"/>
    </row>
    <row r="61" spans="1:38">
      <c r="B61" s="11" t="s">
        <v>205</v>
      </c>
      <c r="C61" s="11">
        <v>1</v>
      </c>
      <c r="D61" s="11" t="s">
        <v>37</v>
      </c>
      <c r="E61" s="11">
        <v>353</v>
      </c>
      <c r="F61" s="11" t="s">
        <v>202</v>
      </c>
      <c r="G61" s="11">
        <v>1</v>
      </c>
      <c r="H61" s="11" t="s">
        <v>39</v>
      </c>
      <c r="I61" s="11" t="s">
        <v>206</v>
      </c>
      <c r="J61" s="7">
        <v>0</v>
      </c>
      <c r="K61" s="1">
        <v>0</v>
      </c>
      <c r="L61" s="1">
        <v>0</v>
      </c>
      <c r="M61" s="2">
        <v>1210</v>
      </c>
      <c r="N61" s="2"/>
      <c r="O61" s="2"/>
      <c r="P61" s="2"/>
      <c r="Q61" s="2"/>
      <c r="R61" s="2"/>
      <c r="S61" s="2"/>
      <c r="T61" s="2"/>
      <c r="U61" s="2"/>
      <c r="V61" s="2"/>
      <c r="W61" s="2" t="str">
        <f>((1+J61) * (M61+N61+O61+P61+Q61+R61+S61+T61+U61+V61))*(1+K61)</f>
        <v>0</v>
      </c>
      <c r="X61" s="2">
        <v>1575</v>
      </c>
      <c r="Y61" s="2"/>
      <c r="Z61" s="23" t="str">
        <f>IF(AF61 = 0, ROUNDUP(W61*Y61,1), ROUNDUP(W61/Y61,1))</f>
        <v>0</v>
      </c>
      <c r="AA61" s="2"/>
      <c r="AB61" s="23" t="str">
        <f>IF(AF61 = 0, ROUNDUP(X61*AA61,1), ROUNDUP(X61/AA61,1))</f>
        <v>0</v>
      </c>
      <c r="AC61" s="1" t="str">
        <f>IF(AB61 = 0,0,(AB61 - Z61)/AB61)</f>
        <v>0</v>
      </c>
      <c r="AD61" s="11">
        <v>0</v>
      </c>
      <c r="AE61" s="11">
        <v>1</v>
      </c>
      <c r="AF61" s="11">
        <v>0</v>
      </c>
      <c r="AG61" s="4">
        <v>0.2</v>
      </c>
      <c r="AH61" s="4">
        <v>0.8</v>
      </c>
      <c r="AI61" s="11">
        <v>2</v>
      </c>
      <c r="AK61" s="11"/>
    </row>
    <row r="62" spans="1:38">
      <c r="B62" s="11" t="s">
        <v>207</v>
      </c>
      <c r="C62" s="11">
        <v>1</v>
      </c>
      <c r="D62" s="11" t="s">
        <v>37</v>
      </c>
      <c r="E62" s="11">
        <v>447</v>
      </c>
      <c r="F62" s="11" t="s">
        <v>208</v>
      </c>
      <c r="G62" s="11">
        <v>120</v>
      </c>
      <c r="H62" s="11" t="s">
        <v>203</v>
      </c>
      <c r="I62" s="11" t="s">
        <v>209</v>
      </c>
      <c r="J62" s="7">
        <v>0</v>
      </c>
      <c r="K62" s="1">
        <v>0</v>
      </c>
      <c r="L62" s="1">
        <v>0</v>
      </c>
      <c r="M62" s="2">
        <v>1220</v>
      </c>
      <c r="N62" s="2">
        <v>30</v>
      </c>
      <c r="O62" s="2"/>
      <c r="P62" s="2"/>
      <c r="Q62" s="2"/>
      <c r="R62" s="2"/>
      <c r="S62" s="2"/>
      <c r="T62" s="2"/>
      <c r="U62" s="2"/>
      <c r="V62" s="2"/>
      <c r="W62" s="2" t="str">
        <f>((1+J62) * (M62+N62+O62+P62+Q62+R62+S62+T62+U62+V62))*(1+K62)</f>
        <v>0</v>
      </c>
      <c r="X62" s="2">
        <v>1250</v>
      </c>
      <c r="Y62" s="2"/>
      <c r="Z62" s="23" t="str">
        <f>IF(AF62 = 0, ROUNDUP(W62*Y62,1), ROUNDUP(W62/Y62,1))</f>
        <v>0</v>
      </c>
      <c r="AA62" s="2"/>
      <c r="AB62" s="23" t="str">
        <f>IF(AF62 = 0, ROUNDUP(X62*AA62,1), ROUNDUP(X62/AA62,1))</f>
        <v>0</v>
      </c>
      <c r="AC62" s="1" t="str">
        <f>IF(AB62 = 0,0,(AB62 - Z62)/AB62)</f>
        <v>0</v>
      </c>
      <c r="AD62" s="11">
        <v>0</v>
      </c>
      <c r="AE62" s="11">
        <v>1</v>
      </c>
      <c r="AF62" s="11">
        <v>0</v>
      </c>
      <c r="AG62" s="4">
        <v>0.2</v>
      </c>
      <c r="AH62" s="4">
        <v>0.8</v>
      </c>
      <c r="AI62" s="11">
        <v>1</v>
      </c>
      <c r="AK62" s="11"/>
    </row>
    <row r="63" spans="1:38">
      <c r="B63" s="11" t="s">
        <v>210</v>
      </c>
      <c r="C63" s="11">
        <v>1</v>
      </c>
      <c r="D63" s="11" t="s">
        <v>37</v>
      </c>
      <c r="E63" s="11">
        <v>447</v>
      </c>
      <c r="F63" s="11" t="s">
        <v>208</v>
      </c>
      <c r="G63" s="11">
        <v>120</v>
      </c>
      <c r="H63" s="11" t="s">
        <v>203</v>
      </c>
      <c r="I63" s="11" t="s">
        <v>211</v>
      </c>
      <c r="J63" s="7">
        <v>0</v>
      </c>
      <c r="K63" s="1">
        <v>0</v>
      </c>
      <c r="L63" s="1">
        <v>0</v>
      </c>
      <c r="M63" s="2">
        <v>500</v>
      </c>
      <c r="N63" s="2"/>
      <c r="O63" s="2"/>
      <c r="P63" s="2"/>
      <c r="Q63" s="2"/>
      <c r="R63" s="2"/>
      <c r="S63" s="2"/>
      <c r="T63" s="2"/>
      <c r="U63" s="2"/>
      <c r="V63" s="2"/>
      <c r="W63" s="2" t="str">
        <f>((1+J63) * (M63+N63+O63+P63+Q63+R63+S63+T63+U63+V63))*(1+K63)</f>
        <v>0</v>
      </c>
      <c r="X63" s="2">
        <v>500</v>
      </c>
      <c r="Y63" s="2"/>
      <c r="Z63" s="23" t="str">
        <f>IF(AF63 = 0, ROUNDUP(W63*Y63,1), ROUNDUP(W63/Y63,1))</f>
        <v>0</v>
      </c>
      <c r="AA63" s="2"/>
      <c r="AB63" s="23" t="str">
        <f>IF(AF63 = 0, ROUNDUP(X63*AA63,1), ROUNDUP(X63/AA63,1))</f>
        <v>0</v>
      </c>
      <c r="AC63" s="1" t="str">
        <f>IF(AB63 = 0,0,(AB63 - Z63)/AB63)</f>
        <v>0</v>
      </c>
      <c r="AD63" s="11">
        <v>0</v>
      </c>
      <c r="AE63" s="11">
        <v>1</v>
      </c>
      <c r="AF63" s="11">
        <v>0</v>
      </c>
      <c r="AG63" s="4">
        <v>0.2</v>
      </c>
      <c r="AH63" s="4">
        <v>0.8</v>
      </c>
      <c r="AI63" s="11">
        <v>1</v>
      </c>
      <c r="AK63" s="11"/>
    </row>
    <row r="64" spans="1:38">
      <c r="B64" s="11" t="s">
        <v>212</v>
      </c>
      <c r="C64" s="11">
        <v>1</v>
      </c>
      <c r="D64" s="11" t="s">
        <v>37</v>
      </c>
      <c r="E64" s="11">
        <v>447</v>
      </c>
      <c r="F64" s="11" t="s">
        <v>208</v>
      </c>
      <c r="G64" s="11">
        <v>1</v>
      </c>
      <c r="H64" s="11" t="s">
        <v>39</v>
      </c>
      <c r="I64" s="11" t="s">
        <v>213</v>
      </c>
      <c r="J64" s="7">
        <v>0</v>
      </c>
      <c r="K64" s="1">
        <v>0</v>
      </c>
      <c r="L64" s="1">
        <v>0</v>
      </c>
      <c r="M64" s="2">
        <v>2009.16</v>
      </c>
      <c r="N64" s="2"/>
      <c r="O64" s="2"/>
      <c r="P64" s="2"/>
      <c r="Q64" s="2"/>
      <c r="R64" s="2"/>
      <c r="S64" s="2"/>
      <c r="T64" s="2"/>
      <c r="U64" s="2"/>
      <c r="V64" s="2"/>
      <c r="W64" s="2" t="str">
        <f>((1+J64) * (M64+N64+O64+P64+Q64+R64+S64+T64+U64+V64))*(1+K64)</f>
        <v>0</v>
      </c>
      <c r="X64" s="2">
        <v>2750</v>
      </c>
      <c r="Y64" s="2"/>
      <c r="Z64" s="23" t="str">
        <f>IF(AF64 = 0, ROUNDUP(W64*Y64,1), ROUNDUP(W64/Y64,1))</f>
        <v>0</v>
      </c>
      <c r="AA64" s="2"/>
      <c r="AB64" s="23" t="str">
        <f>IF(AF64 = 0, ROUNDUP(X64*AA64,1), ROUNDUP(X64/AA64,1))</f>
        <v>0</v>
      </c>
      <c r="AC64" s="1" t="str">
        <f>IF(AB64 = 0,0,(AB64 - Z64)/AB64)</f>
        <v>0</v>
      </c>
      <c r="AD64" s="11">
        <v>0</v>
      </c>
      <c r="AE64" s="11">
        <v>1</v>
      </c>
      <c r="AF64" s="11">
        <v>0</v>
      </c>
      <c r="AG64" s="4">
        <v>0.2</v>
      </c>
      <c r="AH64" s="4">
        <v>0.8</v>
      </c>
      <c r="AI64" s="11">
        <v>1</v>
      </c>
      <c r="AK64" s="11"/>
    </row>
    <row r="65" spans="1:38">
      <c r="B65" s="11" t="s">
        <v>214</v>
      </c>
      <c r="C65" s="11">
        <v>1</v>
      </c>
      <c r="D65" s="11" t="s">
        <v>37</v>
      </c>
      <c r="E65" s="11">
        <v>170</v>
      </c>
      <c r="F65" s="11" t="s">
        <v>184</v>
      </c>
      <c r="G65" s="11">
        <v>1</v>
      </c>
      <c r="H65" s="11" t="s">
        <v>39</v>
      </c>
      <c r="I65" s="11" t="s">
        <v>215</v>
      </c>
      <c r="J65" s="7">
        <v>0</v>
      </c>
      <c r="K65" s="1">
        <v>0</v>
      </c>
      <c r="L65" s="1">
        <v>0</v>
      </c>
      <c r="M65" s="2">
        <v>3543.34</v>
      </c>
      <c r="N65" s="2"/>
      <c r="O65" s="2"/>
      <c r="P65" s="2"/>
      <c r="Q65" s="2"/>
      <c r="R65" s="2"/>
      <c r="S65" s="2"/>
      <c r="T65" s="2"/>
      <c r="U65" s="2"/>
      <c r="V65" s="2"/>
      <c r="W65" s="2" t="str">
        <f>((1+J65) * (M65+N65+O65+P65+Q65+R65+S65+T65+U65+V65))*(1+K65)</f>
        <v>0</v>
      </c>
      <c r="X65" s="2">
        <v>4200</v>
      </c>
      <c r="Y65" s="2"/>
      <c r="Z65" s="23" t="str">
        <f>IF(AF65 = 0, ROUNDUP(W65*Y65,1), ROUNDUP(W65/Y65,1))</f>
        <v>0</v>
      </c>
      <c r="AA65" s="2"/>
      <c r="AB65" s="23" t="str">
        <f>IF(AF65 = 0, ROUNDUP(X65*AA65,1), ROUNDUP(X65/AA65,1))</f>
        <v>0</v>
      </c>
      <c r="AC65" s="1" t="str">
        <f>IF(AB65 = 0,0,(AB65 - Z65)/AB65)</f>
        <v>0</v>
      </c>
      <c r="AD65" s="11">
        <v>0</v>
      </c>
      <c r="AE65" s="11">
        <v>1</v>
      </c>
      <c r="AF65" s="11">
        <v>0</v>
      </c>
      <c r="AG65" s="4">
        <v>0</v>
      </c>
      <c r="AH65" s="4">
        <v>1</v>
      </c>
      <c r="AI65" s="11">
        <v>2</v>
      </c>
      <c r="AK65" s="11"/>
    </row>
    <row r="66" spans="1:38">
      <c r="B66" s="11" t="s">
        <v>216</v>
      </c>
      <c r="C66" s="11">
        <v>1</v>
      </c>
      <c r="D66" s="11" t="s">
        <v>37</v>
      </c>
      <c r="E66" s="11">
        <v>200</v>
      </c>
      <c r="F66" s="11" t="s">
        <v>181</v>
      </c>
      <c r="G66" s="11">
        <v>1</v>
      </c>
      <c r="H66" s="11" t="s">
        <v>39</v>
      </c>
      <c r="I66" s="11" t="s">
        <v>215</v>
      </c>
      <c r="J66" s="7">
        <v>0</v>
      </c>
      <c r="K66" s="1">
        <v>0</v>
      </c>
      <c r="L66" s="1">
        <v>0</v>
      </c>
      <c r="M66" s="2">
        <v>2362.08</v>
      </c>
      <c r="N66" s="2"/>
      <c r="O66" s="2"/>
      <c r="P66" s="2"/>
      <c r="Q66" s="2"/>
      <c r="R66" s="2"/>
      <c r="S66" s="2"/>
      <c r="T66" s="2"/>
      <c r="U66" s="2"/>
      <c r="V66" s="2"/>
      <c r="W66" s="2" t="str">
        <f>((1+J66) * (M66+N66+O66+P66+Q66+R66+S66+T66+U66+V66))*(1+K66)</f>
        <v>0</v>
      </c>
      <c r="X66" s="2">
        <v>3100</v>
      </c>
      <c r="Y66" s="2"/>
      <c r="Z66" s="23" t="str">
        <f>IF(AF66 = 0, ROUNDUP(W66*Y66,1), ROUNDUP(W66/Y66,1))</f>
        <v>0</v>
      </c>
      <c r="AA66" s="2"/>
      <c r="AB66" s="23" t="str">
        <f>IF(AF66 = 0, ROUNDUP(X66*AA66,1), ROUNDUP(X66/AA66,1))</f>
        <v>0</v>
      </c>
      <c r="AC66" s="1" t="str">
        <f>IF(AB66 = 0,0,(AB66 - Z66)/AB66)</f>
        <v>0</v>
      </c>
      <c r="AD66" s="11">
        <v>0</v>
      </c>
      <c r="AE66" s="11">
        <v>1</v>
      </c>
      <c r="AF66" s="11">
        <v>0</v>
      </c>
      <c r="AG66" s="4">
        <v>0</v>
      </c>
      <c r="AH66" s="4">
        <v>1</v>
      </c>
      <c r="AI66" s="11">
        <v>2</v>
      </c>
      <c r="AK66" s="11"/>
    </row>
    <row r="67" spans="1:38">
      <c r="B67" s="11" t="s">
        <v>217</v>
      </c>
      <c r="C67" s="11">
        <v>1</v>
      </c>
      <c r="D67" s="11" t="s">
        <v>37</v>
      </c>
      <c r="E67" s="11">
        <v>298</v>
      </c>
      <c r="F67" s="11" t="s">
        <v>187</v>
      </c>
      <c r="G67" s="11">
        <v>1</v>
      </c>
      <c r="H67" s="11" t="s">
        <v>39</v>
      </c>
      <c r="I67" s="11" t="s">
        <v>218</v>
      </c>
      <c r="J67" s="7">
        <v>0</v>
      </c>
      <c r="K67" s="1">
        <v>0</v>
      </c>
      <c r="L67" s="1">
        <v>0</v>
      </c>
      <c r="M67" s="2">
        <v>3086.05</v>
      </c>
      <c r="N67" s="2"/>
      <c r="O67" s="2"/>
      <c r="P67" s="2"/>
      <c r="Q67" s="2"/>
      <c r="R67" s="2"/>
      <c r="S67" s="2"/>
      <c r="T67" s="2"/>
      <c r="U67" s="2"/>
      <c r="V67" s="2"/>
      <c r="W67" s="2" t="str">
        <f>((1+J67) * (M67+N67+O67+P67+Q67+R67+S67+T67+U67+V67))*(1+K67)</f>
        <v>0</v>
      </c>
      <c r="X67" s="2">
        <v>4000</v>
      </c>
      <c r="Y67" s="2"/>
      <c r="Z67" s="23" t="str">
        <f>IF(AF67 = 0, ROUNDUP(W67*Y67,1), ROUNDUP(W67/Y67,1))</f>
        <v>0</v>
      </c>
      <c r="AA67" s="2"/>
      <c r="AB67" s="23" t="str">
        <f>IF(AF67 = 0, ROUNDUP(X67*AA67,1), ROUNDUP(X67/AA67,1))</f>
        <v>0</v>
      </c>
      <c r="AC67" s="1" t="str">
        <f>IF(AB67 = 0,0,(AB67 - Z67)/AB67)</f>
        <v>0</v>
      </c>
      <c r="AD67" s="11">
        <v>0</v>
      </c>
      <c r="AE67" s="11">
        <v>1</v>
      </c>
      <c r="AF67" s="11">
        <v>0</v>
      </c>
      <c r="AG67" s="4">
        <v>0</v>
      </c>
      <c r="AH67" s="4">
        <v>1</v>
      </c>
      <c r="AI67" s="11">
        <v>2</v>
      </c>
      <c r="AK67" s="11"/>
    </row>
    <row r="68" spans="1:38">
      <c r="B68" s="11" t="s">
        <v>219</v>
      </c>
      <c r="C68" s="11">
        <v>1</v>
      </c>
      <c r="D68" s="11" t="s">
        <v>37</v>
      </c>
      <c r="E68" s="11">
        <v>404</v>
      </c>
      <c r="F68" s="11" t="s">
        <v>190</v>
      </c>
      <c r="G68" s="11">
        <v>1</v>
      </c>
      <c r="H68" s="11" t="s">
        <v>39</v>
      </c>
      <c r="I68" s="11" t="s">
        <v>215</v>
      </c>
      <c r="J68" s="7">
        <v>0</v>
      </c>
      <c r="K68" s="1">
        <v>0</v>
      </c>
      <c r="L68" s="1">
        <v>0</v>
      </c>
      <c r="M68" s="2">
        <v>2848.54</v>
      </c>
      <c r="N68" s="2"/>
      <c r="O68" s="2"/>
      <c r="P68" s="2"/>
      <c r="Q68" s="2"/>
      <c r="R68" s="2"/>
      <c r="S68" s="2"/>
      <c r="T68" s="2"/>
      <c r="U68" s="2"/>
      <c r="V68" s="2"/>
      <c r="W68" s="2" t="str">
        <f>((1+J68) * (M68+N68+O68+P68+Q68+R68+S68+T68+U68+V68))*(1+K68)</f>
        <v>0</v>
      </c>
      <c r="X68" s="2">
        <v>3700</v>
      </c>
      <c r="Y68" s="2"/>
      <c r="Z68" s="23" t="str">
        <f>IF(AF68 = 0, ROUNDUP(W68*Y68,1), ROUNDUP(W68/Y68,1))</f>
        <v>0</v>
      </c>
      <c r="AA68" s="2"/>
      <c r="AB68" s="23" t="str">
        <f>IF(AF68 = 0, ROUNDUP(X68*AA68,1), ROUNDUP(X68/AA68,1))</f>
        <v>0</v>
      </c>
      <c r="AC68" s="1" t="str">
        <f>IF(AB68 = 0,0,(AB68 - Z68)/AB68)</f>
        <v>0</v>
      </c>
      <c r="AD68" s="11">
        <v>0</v>
      </c>
      <c r="AE68" s="11">
        <v>1</v>
      </c>
      <c r="AF68" s="11">
        <v>0</v>
      </c>
      <c r="AG68" s="4">
        <v>0</v>
      </c>
      <c r="AH68" s="4">
        <v>1</v>
      </c>
      <c r="AI68" s="11">
        <v>2</v>
      </c>
      <c r="AK68" s="11"/>
    </row>
    <row r="69" spans="1:38">
      <c r="B69" s="11" t="s">
        <v>220</v>
      </c>
      <c r="C69" s="11">
        <v>1</v>
      </c>
      <c r="D69" s="11" t="s">
        <v>37</v>
      </c>
      <c r="E69" s="11">
        <v>436</v>
      </c>
      <c r="F69" s="11" t="s">
        <v>193</v>
      </c>
      <c r="G69" s="11">
        <v>1</v>
      </c>
      <c r="H69" s="11" t="s">
        <v>39</v>
      </c>
      <c r="I69" s="11" t="s">
        <v>215</v>
      </c>
      <c r="J69" s="7">
        <v>0</v>
      </c>
      <c r="K69" s="1">
        <v>0</v>
      </c>
      <c r="L69" s="1">
        <v>0</v>
      </c>
      <c r="M69" s="2">
        <v>2253.75</v>
      </c>
      <c r="N69" s="2"/>
      <c r="O69" s="2"/>
      <c r="P69" s="2"/>
      <c r="Q69" s="2"/>
      <c r="R69" s="2"/>
      <c r="S69" s="2"/>
      <c r="T69" s="2"/>
      <c r="U69" s="2"/>
      <c r="V69" s="2"/>
      <c r="W69" s="2" t="str">
        <f>((1+J69) * (M69+N69+O69+P69+Q69+R69+S69+T69+U69+V69))*(1+K69)</f>
        <v>0</v>
      </c>
      <c r="X69" s="2">
        <v>2900</v>
      </c>
      <c r="Y69" s="2"/>
      <c r="Z69" s="23" t="str">
        <f>IF(AF69 = 0, ROUNDUP(W69*Y69,1), ROUNDUP(W69/Y69,1))</f>
        <v>0</v>
      </c>
      <c r="AA69" s="2"/>
      <c r="AB69" s="23" t="str">
        <f>IF(AF69 = 0, ROUNDUP(X69*AA69,1), ROUNDUP(X69/AA69,1))</f>
        <v>0</v>
      </c>
      <c r="AC69" s="1" t="str">
        <f>IF(AB69 = 0,0,(AB69 - Z69)/AB69)</f>
        <v>0</v>
      </c>
      <c r="AD69" s="11">
        <v>0</v>
      </c>
      <c r="AE69" s="11">
        <v>1</v>
      </c>
      <c r="AF69" s="11">
        <v>0</v>
      </c>
      <c r="AG69" s="4">
        <v>0</v>
      </c>
      <c r="AH69" s="4">
        <v>1</v>
      </c>
      <c r="AI69" s="11">
        <v>2</v>
      </c>
      <c r="AK69" s="11"/>
    </row>
    <row r="70" spans="1:38">
      <c r="B70" s="11" t="s">
        <v>221</v>
      </c>
      <c r="C70" s="11">
        <v>1</v>
      </c>
      <c r="D70" s="11" t="s">
        <v>37</v>
      </c>
      <c r="E70" s="11">
        <v>437</v>
      </c>
      <c r="F70" s="11" t="s">
        <v>222</v>
      </c>
      <c r="G70" s="11">
        <v>1</v>
      </c>
      <c r="H70" s="11" t="s">
        <v>39</v>
      </c>
      <c r="I70" s="11" t="s">
        <v>223</v>
      </c>
      <c r="J70" s="7">
        <v>0</v>
      </c>
      <c r="K70" s="1">
        <v>0</v>
      </c>
      <c r="L70" s="1">
        <v>0</v>
      </c>
      <c r="M70" s="2">
        <v>2797.5</v>
      </c>
      <c r="N70" s="2"/>
      <c r="O70" s="2"/>
      <c r="P70" s="2"/>
      <c r="Q70" s="2"/>
      <c r="R70" s="2"/>
      <c r="S70" s="2"/>
      <c r="T70" s="2"/>
      <c r="U70" s="2"/>
      <c r="V70" s="2"/>
      <c r="W70" s="2" t="str">
        <f>((1+J70) * (M70+N70+O70+P70+Q70+R70+S70+T70+U70+V70))*(1+K70)</f>
        <v>0</v>
      </c>
      <c r="X70" s="2">
        <v>3600</v>
      </c>
      <c r="Y70" s="2"/>
      <c r="Z70" s="23" t="str">
        <f>IF(AF70 = 0, ROUNDUP(W70*Y70,1), ROUNDUP(W70/Y70,1))</f>
        <v>0</v>
      </c>
      <c r="AA70" s="2"/>
      <c r="AB70" s="23" t="str">
        <f>IF(AF70 = 0, ROUNDUP(X70*AA70,1), ROUNDUP(X70/AA70,1))</f>
        <v>0</v>
      </c>
      <c r="AC70" s="1" t="str">
        <f>IF(AB70 = 0,0,(AB70 - Z70)/AB70)</f>
        <v>0</v>
      </c>
      <c r="AD70" s="11">
        <v>0</v>
      </c>
      <c r="AE70" s="11">
        <v>1</v>
      </c>
      <c r="AF70" s="11">
        <v>0</v>
      </c>
      <c r="AG70" s="4">
        <v>0</v>
      </c>
      <c r="AH70" s="4">
        <v>1</v>
      </c>
      <c r="AI70" s="11">
        <v>2</v>
      </c>
      <c r="AK70" s="11"/>
    </row>
    <row r="71" spans="1:38">
      <c r="B71" s="11" t="s">
        <v>224</v>
      </c>
      <c r="C71" s="11">
        <v>1</v>
      </c>
      <c r="D71" s="11" t="s">
        <v>37</v>
      </c>
      <c r="E71" s="11">
        <v>171</v>
      </c>
      <c r="F71" s="11" t="s">
        <v>195</v>
      </c>
      <c r="G71" s="11">
        <v>1</v>
      </c>
      <c r="H71" s="11" t="s">
        <v>39</v>
      </c>
      <c r="I71" s="11" t="s">
        <v>225</v>
      </c>
      <c r="J71" s="7">
        <v>0</v>
      </c>
      <c r="K71" s="1">
        <v>0</v>
      </c>
      <c r="L71" s="1">
        <v>0</v>
      </c>
      <c r="M71" s="2">
        <v>6324.6</v>
      </c>
      <c r="N71" s="2"/>
      <c r="O71" s="2"/>
      <c r="P71" s="2"/>
      <c r="Q71" s="2"/>
      <c r="R71" s="2"/>
      <c r="S71" s="2"/>
      <c r="T71" s="2"/>
      <c r="U71" s="2"/>
      <c r="V71" s="2"/>
      <c r="W71" s="2" t="str">
        <f>((1+J71) * (M71+N71+O71+P71+Q71+R71+S71+T71+U71+V71))*(1+K71)</f>
        <v>0</v>
      </c>
      <c r="X71" s="2">
        <v>8200</v>
      </c>
      <c r="Y71" s="2"/>
      <c r="Z71" s="23" t="str">
        <f>IF(AF71 = 0, ROUNDUP(W71*Y71,1), ROUNDUP(W71/Y71,1))</f>
        <v>0</v>
      </c>
      <c r="AA71" s="2"/>
      <c r="AB71" s="23" t="str">
        <f>IF(AF71 = 0, ROUNDUP(X71*AA71,1), ROUNDUP(X71/AA71,1))</f>
        <v>0</v>
      </c>
      <c r="AC71" s="1" t="str">
        <f>IF(AB71 = 0,0,(AB71 - Z71)/AB71)</f>
        <v>0</v>
      </c>
      <c r="AD71" s="11">
        <v>0</v>
      </c>
      <c r="AE71" s="11">
        <v>1</v>
      </c>
      <c r="AF71" s="11">
        <v>0</v>
      </c>
      <c r="AG71" s="4">
        <v>0</v>
      </c>
      <c r="AH71" s="4">
        <v>1</v>
      </c>
      <c r="AI71" s="11">
        <v>2</v>
      </c>
      <c r="AK71" s="11"/>
    </row>
    <row r="72" spans="1:38">
      <c r="B72" s="11" t="s">
        <v>226</v>
      </c>
      <c r="C72" s="11">
        <v>1</v>
      </c>
      <c r="D72" s="11" t="s">
        <v>37</v>
      </c>
      <c r="E72" s="11">
        <v>171</v>
      </c>
      <c r="F72" s="11" t="s">
        <v>195</v>
      </c>
      <c r="G72" s="11">
        <v>1</v>
      </c>
      <c r="H72" s="11" t="s">
        <v>39</v>
      </c>
      <c r="I72" s="11" t="s">
        <v>227</v>
      </c>
      <c r="J72" s="7">
        <v>0</v>
      </c>
      <c r="K72" s="1">
        <v>0</v>
      </c>
      <c r="L72" s="1">
        <v>0</v>
      </c>
      <c r="M72" s="2">
        <v>3649.59</v>
      </c>
      <c r="N72" s="2"/>
      <c r="O72" s="2"/>
      <c r="P72" s="2"/>
      <c r="Q72" s="2"/>
      <c r="R72" s="2"/>
      <c r="S72" s="2"/>
      <c r="T72" s="2"/>
      <c r="U72" s="2"/>
      <c r="V72" s="2"/>
      <c r="W72" s="2" t="str">
        <f>((1+J72) * (M72+N72+O72+P72+Q72+R72+S72+T72+U72+V72))*(1+K72)</f>
        <v>0</v>
      </c>
      <c r="X72" s="2">
        <v>4700</v>
      </c>
      <c r="Y72" s="2"/>
      <c r="Z72" s="23" t="str">
        <f>IF(AF72 = 0, ROUNDUP(W72*Y72,1), ROUNDUP(W72/Y72,1))</f>
        <v>0</v>
      </c>
      <c r="AA72" s="2"/>
      <c r="AB72" s="23" t="str">
        <f>IF(AF72 = 0, ROUNDUP(X72*AA72,1), ROUNDUP(X72/AA72,1))</f>
        <v>0</v>
      </c>
      <c r="AC72" s="1" t="str">
        <f>IF(AB72 = 0,0,(AB72 - Z72)/AB72)</f>
        <v>0</v>
      </c>
      <c r="AD72" s="11">
        <v>0</v>
      </c>
      <c r="AE72" s="11">
        <v>1</v>
      </c>
      <c r="AF72" s="11">
        <v>0</v>
      </c>
      <c r="AG72" s="4">
        <v>0</v>
      </c>
      <c r="AH72" s="4">
        <v>1</v>
      </c>
      <c r="AI72" s="11">
        <v>2</v>
      </c>
      <c r="AK72" s="11"/>
    </row>
    <row r="73" spans="1:38">
      <c r="B73" s="11" t="s">
        <v>228</v>
      </c>
      <c r="C73" s="11">
        <v>1</v>
      </c>
      <c r="D73" s="11" t="s">
        <v>37</v>
      </c>
      <c r="E73" s="11">
        <v>171</v>
      </c>
      <c r="F73" s="11" t="s">
        <v>195</v>
      </c>
      <c r="G73" s="11">
        <v>1</v>
      </c>
      <c r="H73" s="11" t="s">
        <v>39</v>
      </c>
      <c r="I73" s="11" t="s">
        <v>229</v>
      </c>
      <c r="J73" s="7">
        <v>0</v>
      </c>
      <c r="K73" s="1">
        <v>0</v>
      </c>
      <c r="L73" s="1">
        <v>0</v>
      </c>
      <c r="M73" s="2">
        <v>3407.92</v>
      </c>
      <c r="N73" s="2"/>
      <c r="O73" s="2"/>
      <c r="P73" s="2"/>
      <c r="Q73" s="2"/>
      <c r="R73" s="2"/>
      <c r="S73" s="2"/>
      <c r="T73" s="2"/>
      <c r="U73" s="2"/>
      <c r="V73" s="2"/>
      <c r="W73" s="2" t="str">
        <f>((1+J73) * (M73+N73+O73+P73+Q73+R73+S73+T73+U73+V73))*(1+K73)</f>
        <v>0</v>
      </c>
      <c r="X73" s="2">
        <v>4400</v>
      </c>
      <c r="Y73" s="2"/>
      <c r="Z73" s="23" t="str">
        <f>IF(AF73 = 0, ROUNDUP(W73*Y73,1), ROUNDUP(W73/Y73,1))</f>
        <v>0</v>
      </c>
      <c r="AA73" s="2"/>
      <c r="AB73" s="23" t="str">
        <f>IF(AF73 = 0, ROUNDUP(X73*AA73,1), ROUNDUP(X73/AA73,1))</f>
        <v>0</v>
      </c>
      <c r="AC73" s="1" t="str">
        <f>IF(AB73 = 0,0,(AB73 - Z73)/AB73)</f>
        <v>0</v>
      </c>
      <c r="AD73" s="11">
        <v>0</v>
      </c>
      <c r="AE73" s="11">
        <v>1</v>
      </c>
      <c r="AF73" s="11">
        <v>0</v>
      </c>
      <c r="AG73" s="4">
        <v>0</v>
      </c>
      <c r="AH73" s="4">
        <v>1</v>
      </c>
      <c r="AI73" s="11">
        <v>3</v>
      </c>
      <c r="AK73" s="11"/>
    </row>
    <row r="74" spans="1:38">
      <c r="B74" s="11" t="s">
        <v>230</v>
      </c>
      <c r="C74" s="11">
        <v>1</v>
      </c>
      <c r="D74" s="11" t="s">
        <v>37</v>
      </c>
      <c r="E74" s="11">
        <v>455</v>
      </c>
      <c r="F74" s="11" t="s">
        <v>231</v>
      </c>
      <c r="G74" s="11">
        <v>122</v>
      </c>
      <c r="H74" s="11" t="s">
        <v>232</v>
      </c>
      <c r="I74" s="11" t="s">
        <v>233</v>
      </c>
      <c r="J74" s="7">
        <v>0.04712</v>
      </c>
      <c r="K74" s="1">
        <v>0.2</v>
      </c>
      <c r="L74" s="1">
        <v>0.25</v>
      </c>
      <c r="M74" s="2">
        <v>10000</v>
      </c>
      <c r="N74" s="2"/>
      <c r="O74" s="2"/>
      <c r="P74" s="2"/>
      <c r="Q74" s="2"/>
      <c r="R74" s="2"/>
      <c r="S74" s="2"/>
      <c r="T74" s="2"/>
      <c r="U74" s="2"/>
      <c r="V74" s="2"/>
      <c r="W74" s="2" t="str">
        <f>((1+J74) * (M74+N74+O74+P74+Q74+R74+S74+T74+U74+V74))*(1+K74)</f>
        <v>0</v>
      </c>
      <c r="X74" s="2" t="str">
        <f>IF(LEN(FLOOR((1+L74) * W74,1)) &gt;= 6,ROUNDUP((1+L74) * W74,-3),IF(LEN(FLOOR((1+L74) * W74,1))  = 5,ROUNDUP((1+L74) * W74,-3),IF(LEN(FLOOR((1+L74) * W74,1))  = 4,ROUNDUP((1+L74) * W74,-2),IF((1+L74) * W74  &gt; 300 ,ROUNDUP((1+L74) * W74,-1),IF((1+L74) * W74 &lt;= 300 ,ROUNDUP((1+L74) * W74,0),0)))))</f>
        <v>0</v>
      </c>
      <c r="Y74" s="2"/>
      <c r="Z74" s="23" t="str">
        <f>IF(AF74 = 0, ROUNDUP(W74*Y74,1), ROUNDUP(W74/Y74,1))</f>
        <v>0</v>
      </c>
      <c r="AA74" s="2"/>
      <c r="AB74" s="23" t="str">
        <f>IF(AF74 = 0, ROUNDUP(X74*AA74,1), ROUNDUP(X74/AA74,1))</f>
        <v>0</v>
      </c>
      <c r="AC74" s="1" t="str">
        <f>IF(AB74 = 0,0,(AB74 - Z74)/AB74)</f>
        <v>0</v>
      </c>
      <c r="AD74" s="11">
        <v>0</v>
      </c>
      <c r="AE74" s="11">
        <v>1</v>
      </c>
      <c r="AF74" s="11">
        <v>0</v>
      </c>
      <c r="AG74" s="4">
        <v>0.2</v>
      </c>
      <c r="AH74" s="4">
        <v>0.8</v>
      </c>
      <c r="AI74" s="11">
        <v>1</v>
      </c>
      <c r="AK74" s="11"/>
    </row>
    <row r="75" spans="1:38">
      <c r="B75" s="11" t="s">
        <v>234</v>
      </c>
      <c r="C75" s="11">
        <v>1</v>
      </c>
      <c r="D75" s="11" t="s">
        <v>37</v>
      </c>
      <c r="E75" s="11">
        <v>1</v>
      </c>
      <c r="F75" s="11" t="s">
        <v>38</v>
      </c>
      <c r="G75" s="11">
        <v>1</v>
      </c>
      <c r="H75" s="11" t="s">
        <v>39</v>
      </c>
      <c r="I75" s="11" t="s">
        <v>235</v>
      </c>
      <c r="J75" s="7">
        <v>0</v>
      </c>
      <c r="K75" s="1">
        <v>0</v>
      </c>
      <c r="L75" s="1">
        <v>0</v>
      </c>
      <c r="M75" s="2">
        <v>2259.78</v>
      </c>
      <c r="N75" s="2"/>
      <c r="O75" s="2"/>
      <c r="P75" s="2"/>
      <c r="Q75" s="2"/>
      <c r="R75" s="2"/>
      <c r="S75" s="2"/>
      <c r="T75" s="2"/>
      <c r="U75" s="2"/>
      <c r="V75" s="2"/>
      <c r="W75" s="2" t="str">
        <f>((1+J75) * (M75+N75+O75+P75+Q75+R75+S75+T75+U75+V75))*(1+K75)</f>
        <v>0</v>
      </c>
      <c r="X75" s="2">
        <v>3200</v>
      </c>
      <c r="Y75" s="2"/>
      <c r="Z75" s="23" t="str">
        <f>IF(AF75 = 0, ROUNDUP(W75*Y75,1), ROUNDUP(W75/Y75,1))</f>
        <v>0</v>
      </c>
      <c r="AA75" s="2"/>
      <c r="AB75" s="23" t="str">
        <f>IF(AF75 = 0, ROUNDUP(X75*AA75,1), ROUNDUP(X75/AA75,1))</f>
        <v>0</v>
      </c>
      <c r="AC75" s="1" t="str">
        <f>IF(AB75 = 0,0,(AB75 - Z75)/AB75)</f>
        <v>0</v>
      </c>
      <c r="AD75" s="11">
        <v>0</v>
      </c>
      <c r="AE75" s="11">
        <v>1</v>
      </c>
      <c r="AF75" s="11">
        <v>0</v>
      </c>
      <c r="AG75" s="4">
        <v>0.2</v>
      </c>
      <c r="AH75" s="4">
        <v>0.8</v>
      </c>
      <c r="AI75" s="11">
        <v>3</v>
      </c>
      <c r="AK75" s="11"/>
    </row>
    <row r="76" spans="1:38">
      <c r="B76" s="11" t="s">
        <v>236</v>
      </c>
      <c r="C76" s="11">
        <v>1</v>
      </c>
      <c r="D76" s="11" t="s">
        <v>37</v>
      </c>
      <c r="E76" s="11">
        <v>2</v>
      </c>
      <c r="F76" s="11" t="s">
        <v>121</v>
      </c>
      <c r="G76" s="11">
        <v>1</v>
      </c>
      <c r="H76" s="11" t="s">
        <v>39</v>
      </c>
      <c r="I76" s="11" t="s">
        <v>235</v>
      </c>
      <c r="J76" s="7">
        <v>0</v>
      </c>
      <c r="K76" s="1">
        <v>0</v>
      </c>
      <c r="L76" s="1">
        <v>0</v>
      </c>
      <c r="M76" s="2">
        <v>1957.74</v>
      </c>
      <c r="N76" s="2"/>
      <c r="O76" s="2"/>
      <c r="P76" s="2"/>
      <c r="Q76" s="2"/>
      <c r="R76" s="2"/>
      <c r="S76" s="2"/>
      <c r="T76" s="2"/>
      <c r="U76" s="2"/>
      <c r="V76" s="2"/>
      <c r="W76" s="2" t="str">
        <f>((1+J76) * (M76+N76+O76+P76+Q76+R76+S76+T76+U76+V76))*(1+K76)</f>
        <v>0</v>
      </c>
      <c r="X76" s="2">
        <v>3100</v>
      </c>
      <c r="Y76" s="2"/>
      <c r="Z76" s="23" t="str">
        <f>IF(AF76 = 0, ROUNDUP(W76*Y76,1), ROUNDUP(W76/Y76,1))</f>
        <v>0</v>
      </c>
      <c r="AA76" s="2"/>
      <c r="AB76" s="23" t="str">
        <f>IF(AF76 = 0, ROUNDUP(X76*AA76,1), ROUNDUP(X76/AA76,1))</f>
        <v>0</v>
      </c>
      <c r="AC76" s="1" t="str">
        <f>IF(AB76 = 0,0,(AB76 - Z76)/AB76)</f>
        <v>0</v>
      </c>
      <c r="AD76" s="11">
        <v>0</v>
      </c>
      <c r="AE76" s="11">
        <v>1</v>
      </c>
      <c r="AF76" s="11">
        <v>0</v>
      </c>
      <c r="AG76" s="4">
        <v>0.2</v>
      </c>
      <c r="AH76" s="4">
        <v>0.8</v>
      </c>
      <c r="AI76" s="11">
        <v>3</v>
      </c>
      <c r="AK76" s="11"/>
    </row>
    <row r="77" spans="1:38">
      <c r="B77" s="11" t="s">
        <v>237</v>
      </c>
      <c r="C77" s="11">
        <v>1</v>
      </c>
      <c r="D77" s="11" t="s">
        <v>37</v>
      </c>
      <c r="E77" s="11">
        <v>265</v>
      </c>
      <c r="F77" s="11" t="s">
        <v>149</v>
      </c>
      <c r="G77" s="11">
        <v>1</v>
      </c>
      <c r="H77" s="11" t="s">
        <v>39</v>
      </c>
      <c r="I77" s="11" t="s">
        <v>238</v>
      </c>
      <c r="J77" s="7">
        <v>0</v>
      </c>
      <c r="K77" s="1">
        <v>0</v>
      </c>
      <c r="L77" s="1">
        <v>0</v>
      </c>
      <c r="M77" s="2">
        <v>4599.62</v>
      </c>
      <c r="N77" s="2"/>
      <c r="O77" s="2"/>
      <c r="P77" s="2"/>
      <c r="Q77" s="2"/>
      <c r="R77" s="2"/>
      <c r="S77" s="2"/>
      <c r="T77" s="2"/>
      <c r="U77" s="2"/>
      <c r="V77" s="2"/>
      <c r="W77" s="2" t="str">
        <f>((1+J77) * (M77+N77+O77+P77+Q77+R77+S77+T77+U77+V77))*(1+K77)</f>
        <v>0</v>
      </c>
      <c r="X77" s="2">
        <v>6500</v>
      </c>
      <c r="Y77" s="2"/>
      <c r="Z77" s="23" t="str">
        <f>IF(AF77 = 0, ROUNDUP(W77*Y77,1), ROUNDUP(W77/Y77,1))</f>
        <v>0</v>
      </c>
      <c r="AA77" s="2"/>
      <c r="AB77" s="23" t="str">
        <f>IF(AF77 = 0, ROUNDUP(X77*AA77,1), ROUNDUP(X77/AA77,1))</f>
        <v>0</v>
      </c>
      <c r="AC77" s="1" t="str">
        <f>IF(AB77 = 0,0,(AB77 - Z77)/AB77)</f>
        <v>0</v>
      </c>
      <c r="AD77" s="11">
        <v>0</v>
      </c>
      <c r="AE77" s="11">
        <v>1</v>
      </c>
      <c r="AF77" s="11">
        <v>0</v>
      </c>
      <c r="AG77" s="4">
        <v>0.2</v>
      </c>
      <c r="AH77" s="4">
        <v>0.8</v>
      </c>
      <c r="AI77" s="11">
        <v>3</v>
      </c>
      <c r="AK77" s="11"/>
    </row>
    <row r="78" spans="1:38">
      <c r="B78" s="11" t="s">
        <v>239</v>
      </c>
      <c r="C78" s="11">
        <v>1</v>
      </c>
      <c r="D78" s="11" t="s">
        <v>37</v>
      </c>
      <c r="E78" s="11">
        <v>456</v>
      </c>
      <c r="F78" s="11" t="s">
        <v>240</v>
      </c>
      <c r="G78" s="11">
        <v>125</v>
      </c>
      <c r="H78" s="11" t="s">
        <v>241</v>
      </c>
      <c r="I78" s="11" t="s">
        <v>242</v>
      </c>
      <c r="J78" s="7">
        <v>0.04712</v>
      </c>
      <c r="K78" s="1">
        <v>0</v>
      </c>
      <c r="L78" s="1">
        <v>0</v>
      </c>
      <c r="M78" s="2">
        <v>1295</v>
      </c>
      <c r="N78" s="2"/>
      <c r="O78" s="2"/>
      <c r="P78" s="2"/>
      <c r="Q78" s="2"/>
      <c r="R78" s="2"/>
      <c r="S78" s="2"/>
      <c r="T78" s="2"/>
      <c r="U78" s="2"/>
      <c r="V78" s="2"/>
      <c r="W78" s="2" t="str">
        <f>((1+J78) * (M78+N78+O78+P78+Q78+R78+S78+T78+U78+V78))*(1+K78)</f>
        <v>0</v>
      </c>
      <c r="X78" s="2">
        <v>1400</v>
      </c>
      <c r="Y78" s="2"/>
      <c r="Z78" s="23" t="str">
        <f>IF(AF78 = 0, ROUNDUP(W78*Y78,1), ROUNDUP(W78/Y78,1))</f>
        <v>0</v>
      </c>
      <c r="AA78" s="2"/>
      <c r="AB78" s="23" t="str">
        <f>IF(AF78 = 0, ROUNDUP(X78*AA78,1), ROUNDUP(X78/AA78,1))</f>
        <v>0</v>
      </c>
      <c r="AC78" s="1" t="str">
        <f>IF(AB78 = 0,0,(AB78 - Z78)/AB78)</f>
        <v>0</v>
      </c>
      <c r="AD78" s="11">
        <v>0</v>
      </c>
      <c r="AE78" s="11">
        <v>1</v>
      </c>
      <c r="AF78" s="11">
        <v>0</v>
      </c>
      <c r="AG78" s="4">
        <v>0.2</v>
      </c>
      <c r="AH78" s="4">
        <v>0.8</v>
      </c>
      <c r="AI78" s="11">
        <v>1</v>
      </c>
      <c r="AK78" s="11"/>
    </row>
    <row r="79" spans="1:38">
      <c r="B79" s="11" t="s">
        <v>243</v>
      </c>
      <c r="C79" s="11">
        <v>1</v>
      </c>
      <c r="D79" s="11" t="s">
        <v>37</v>
      </c>
      <c r="E79" s="11">
        <v>456</v>
      </c>
      <c r="F79" s="11" t="s">
        <v>240</v>
      </c>
      <c r="G79" s="11">
        <v>1</v>
      </c>
      <c r="H79" s="11" t="s">
        <v>39</v>
      </c>
      <c r="I79" s="11" t="s">
        <v>244</v>
      </c>
      <c r="J79" s="7">
        <v>0</v>
      </c>
      <c r="K79" s="1">
        <v>0</v>
      </c>
      <c r="L79" s="1">
        <v>0</v>
      </c>
      <c r="M79" s="2">
        <v>2098.11</v>
      </c>
      <c r="N79" s="2"/>
      <c r="O79" s="2"/>
      <c r="P79" s="2"/>
      <c r="Q79" s="2"/>
      <c r="R79" s="2"/>
      <c r="S79" s="2"/>
      <c r="T79" s="2"/>
      <c r="U79" s="2"/>
      <c r="V79" s="2"/>
      <c r="W79" s="2" t="str">
        <f>((1+J79) * (M79+N79+O79+P79+Q79+R79+S79+T79+U79+V79))*(1+K79)</f>
        <v>0</v>
      </c>
      <c r="X79" s="2">
        <v>2500</v>
      </c>
      <c r="Y79" s="2"/>
      <c r="Z79" s="23" t="str">
        <f>IF(AF79 = 0, ROUNDUP(W79*Y79,1), ROUNDUP(W79/Y79,1))</f>
        <v>0</v>
      </c>
      <c r="AA79" s="2"/>
      <c r="AB79" s="23" t="str">
        <f>IF(AF79 = 0, ROUNDUP(X79*AA79,1), ROUNDUP(X79/AA79,1))</f>
        <v>0</v>
      </c>
      <c r="AC79" s="1" t="str">
        <f>IF(AB79 = 0,0,(AB79 - Z79)/AB79)</f>
        <v>0</v>
      </c>
      <c r="AD79" s="11">
        <v>0</v>
      </c>
      <c r="AE79" s="11">
        <v>1</v>
      </c>
      <c r="AF79" s="11">
        <v>0</v>
      </c>
      <c r="AG79" s="4">
        <v>0.2</v>
      </c>
      <c r="AH79" s="4">
        <v>0.8</v>
      </c>
      <c r="AI79" s="11">
        <v>1</v>
      </c>
      <c r="AK79" s="11"/>
    </row>
    <row r="80" spans="1:38">
      <c r="B80" s="11" t="s">
        <v>245</v>
      </c>
      <c r="C80" s="11">
        <v>1</v>
      </c>
      <c r="D80" s="11" t="s">
        <v>37</v>
      </c>
      <c r="E80" s="11">
        <v>210</v>
      </c>
      <c r="F80" s="11" t="s">
        <v>152</v>
      </c>
      <c r="G80" s="11">
        <v>107</v>
      </c>
      <c r="H80" s="11" t="s">
        <v>153</v>
      </c>
      <c r="I80" s="11" t="s">
        <v>246</v>
      </c>
      <c r="J80" s="7">
        <v>0.04167</v>
      </c>
      <c r="K80" s="1">
        <v>0</v>
      </c>
      <c r="L80" s="1">
        <v>0</v>
      </c>
      <c r="M80" s="2">
        <v>3000</v>
      </c>
      <c r="N80" s="2"/>
      <c r="O80" s="2"/>
      <c r="P80" s="2"/>
      <c r="Q80" s="2"/>
      <c r="R80" s="2"/>
      <c r="S80" s="2"/>
      <c r="T80" s="2"/>
      <c r="U80" s="2"/>
      <c r="V80" s="2"/>
      <c r="W80" s="2" t="str">
        <f>((1+J80) * (M80+N80+O80+P80+Q80+R80+S80+T80+U80+V80))*(1+K80)</f>
        <v>0</v>
      </c>
      <c r="X80" s="2">
        <v>3200</v>
      </c>
      <c r="Y80" s="2"/>
      <c r="Z80" s="23" t="str">
        <f>IF(AF80 = 0, ROUNDUP(W80*Y80,1), ROUNDUP(W80/Y80,1))</f>
        <v>0</v>
      </c>
      <c r="AA80" s="2"/>
      <c r="AB80" s="23" t="str">
        <f>IF(AF80 = 0, ROUNDUP(X80*AA80,1), ROUNDUP(X80/AA80,1))</f>
        <v>0</v>
      </c>
      <c r="AC80" s="1" t="str">
        <f>IF(AB80 = 0,0,(AB80 - Z80)/AB80)</f>
        <v>0</v>
      </c>
      <c r="AD80" s="11">
        <v>0</v>
      </c>
      <c r="AE80" s="11">
        <v>1</v>
      </c>
      <c r="AF80" s="11">
        <v>0</v>
      </c>
      <c r="AG80" s="4">
        <v>0</v>
      </c>
      <c r="AH80" s="4">
        <v>1</v>
      </c>
      <c r="AI80" s="11">
        <v>3</v>
      </c>
      <c r="AK80" s="11"/>
    </row>
    <row r="81" spans="1:38">
      <c r="B81" s="11" t="s">
        <v>247</v>
      </c>
      <c r="C81" s="11">
        <v>1</v>
      </c>
      <c r="D81" s="11" t="s">
        <v>37</v>
      </c>
      <c r="E81" s="11">
        <v>437</v>
      </c>
      <c r="F81" s="11" t="s">
        <v>222</v>
      </c>
      <c r="G81" s="11">
        <v>68</v>
      </c>
      <c r="H81" s="11" t="s">
        <v>136</v>
      </c>
      <c r="I81" s="11" t="s">
        <v>248</v>
      </c>
      <c r="J81" s="7">
        <v>0.04167</v>
      </c>
      <c r="K81" s="1">
        <v>0</v>
      </c>
      <c r="L81" s="1">
        <v>0.3</v>
      </c>
      <c r="M81" s="2">
        <v>1810</v>
      </c>
      <c r="N81" s="2"/>
      <c r="O81" s="2"/>
      <c r="P81" s="2"/>
      <c r="Q81" s="2"/>
      <c r="R81" s="2"/>
      <c r="S81" s="2"/>
      <c r="T81" s="2"/>
      <c r="U81" s="2"/>
      <c r="V81" s="2"/>
      <c r="W81" s="2" t="str">
        <f>((1+J81) * (M81+N81+O81+P81+Q81+R81+S81+T81+U81+V81))*(1+K81)</f>
        <v>0</v>
      </c>
      <c r="X81" s="2" t="str">
        <f>IF(LEN(FLOOR((1+L81) * W81,1)) &gt;= 6,ROUNDUP((1+L81) * W81,-3),IF(LEN(FLOOR((1+L81) * W81,1))  = 5,ROUNDUP((1+L81) * W81,-3),IF(LEN(FLOOR((1+L81) * W81,1))  = 4,ROUNDUP((1+L81) * W81,-2),IF((1+L81) * W81  &gt; 300 ,ROUNDUP((1+L81) * W81,-1),IF((1+L81) * W81 &lt;= 300 ,ROUNDUP((1+L81) * W81,0),0)))))</f>
        <v>0</v>
      </c>
      <c r="Y81" s="2"/>
      <c r="Z81" s="23" t="str">
        <f>IF(AF81 = 0, ROUNDUP(W81*Y81,1), ROUNDUP(W81/Y81,1))</f>
        <v>0</v>
      </c>
      <c r="AA81" s="2"/>
      <c r="AB81" s="23" t="str">
        <f>IF(AF81 = 0, ROUNDUP(X81*AA81,1), ROUNDUP(X81/AA81,1))</f>
        <v>0</v>
      </c>
      <c r="AC81" s="1" t="str">
        <f>IF(AB81 = 0,0,(AB81 - Z81)/AB81)</f>
        <v>0</v>
      </c>
      <c r="AD81" s="11">
        <v>0</v>
      </c>
      <c r="AE81" s="11">
        <v>1</v>
      </c>
      <c r="AF81" s="11">
        <v>0</v>
      </c>
      <c r="AG81" s="4">
        <v>0</v>
      </c>
      <c r="AH81" s="4">
        <v>1</v>
      </c>
      <c r="AI81" s="11">
        <v>3</v>
      </c>
      <c r="AK81" s="11"/>
    </row>
    <row r="82" spans="1:38">
      <c r="B82" s="11" t="s">
        <v>249</v>
      </c>
      <c r="C82" s="11">
        <v>1</v>
      </c>
      <c r="D82" s="11" t="s">
        <v>37</v>
      </c>
      <c r="E82" s="11">
        <v>9</v>
      </c>
      <c r="F82" s="11" t="s">
        <v>64</v>
      </c>
      <c r="G82" s="11">
        <v>11</v>
      </c>
      <c r="H82" s="11" t="s">
        <v>65</v>
      </c>
      <c r="I82" s="11" t="s">
        <v>250</v>
      </c>
      <c r="J82" s="7">
        <v>0</v>
      </c>
      <c r="K82" s="1">
        <v>0</v>
      </c>
      <c r="L82" s="1">
        <v>0</v>
      </c>
      <c r="M82" s="2">
        <v>2300</v>
      </c>
      <c r="N82" s="2"/>
      <c r="O82" s="2"/>
      <c r="P82" s="2"/>
      <c r="Q82" s="2"/>
      <c r="R82" s="2"/>
      <c r="S82" s="2"/>
      <c r="T82" s="2"/>
      <c r="U82" s="2"/>
      <c r="V82" s="2"/>
      <c r="W82" s="2" t="str">
        <f>((1+J82) * (M82+N82+O82+P82+Q82+R82+S82+T82+U82+V82))*(1+K82)</f>
        <v>0</v>
      </c>
      <c r="X82" s="2">
        <v>2300</v>
      </c>
      <c r="Y82" s="2"/>
      <c r="Z82" s="23" t="str">
        <f>IF(AF82 = 0, ROUNDUP(W82*Y82,1), ROUNDUP(W82/Y82,1))</f>
        <v>0</v>
      </c>
      <c r="AA82" s="2"/>
      <c r="AB82" s="23" t="str">
        <f>IF(AF82 = 0, ROUNDUP(X82*AA82,1), ROUNDUP(X82/AA82,1))</f>
        <v>0</v>
      </c>
      <c r="AC82" s="1" t="str">
        <f>IF(AB82 = 0,0,(AB82 - Z82)/AB82)</f>
        <v>0</v>
      </c>
      <c r="AD82" s="11">
        <v>0</v>
      </c>
      <c r="AE82" s="11">
        <v>1</v>
      </c>
      <c r="AF82" s="11">
        <v>0</v>
      </c>
      <c r="AG82" s="4">
        <v>0.2</v>
      </c>
      <c r="AH82" s="4">
        <v>0.8</v>
      </c>
      <c r="AI82" s="11">
        <v>1</v>
      </c>
      <c r="AK82" s="11"/>
    </row>
    <row r="83" spans="1:38">
      <c r="B83" s="11" t="s">
        <v>251</v>
      </c>
      <c r="C83" s="11">
        <v>1</v>
      </c>
      <c r="D83" s="11" t="s">
        <v>37</v>
      </c>
      <c r="E83" s="11">
        <v>9</v>
      </c>
      <c r="F83" s="11" t="s">
        <v>64</v>
      </c>
      <c r="G83" s="11">
        <v>1</v>
      </c>
      <c r="H83" s="11" t="s">
        <v>39</v>
      </c>
      <c r="I83" s="11" t="s">
        <v>252</v>
      </c>
      <c r="J83" s="7">
        <v>0</v>
      </c>
      <c r="K83" s="1">
        <v>0</v>
      </c>
      <c r="L83" s="1">
        <v>0</v>
      </c>
      <c r="M83" s="2">
        <v>2660.42</v>
      </c>
      <c r="N83" s="2"/>
      <c r="O83" s="2"/>
      <c r="P83" s="2"/>
      <c r="Q83" s="2"/>
      <c r="R83" s="2"/>
      <c r="S83" s="2"/>
      <c r="T83" s="2"/>
      <c r="U83" s="2"/>
      <c r="V83" s="2"/>
      <c r="W83" s="2" t="str">
        <f>((1+J83) * (M83+N83+O83+P83+Q83+R83+S83+T83+U83+V83))*(1+K83)</f>
        <v>0</v>
      </c>
      <c r="X83" s="2">
        <v>3400</v>
      </c>
      <c r="Y83" s="2"/>
      <c r="Z83" s="23" t="str">
        <f>IF(AF83 = 0, ROUNDUP(W83*Y83,1), ROUNDUP(W83/Y83,1))</f>
        <v>0</v>
      </c>
      <c r="AA83" s="2"/>
      <c r="AB83" s="23" t="str">
        <f>IF(AF83 = 0, ROUNDUP(X83*AA83,1), ROUNDUP(X83/AA83,1))</f>
        <v>0</v>
      </c>
      <c r="AC83" s="1" t="str">
        <f>IF(AB83 = 0,0,(AB83 - Z83)/AB83)</f>
        <v>0</v>
      </c>
      <c r="AD83" s="11">
        <v>0</v>
      </c>
      <c r="AE83" s="11">
        <v>1</v>
      </c>
      <c r="AF83" s="11">
        <v>0</v>
      </c>
      <c r="AG83" s="4">
        <v>0.2</v>
      </c>
      <c r="AH83" s="4">
        <v>0.8</v>
      </c>
      <c r="AI83" s="11">
        <v>1</v>
      </c>
      <c r="AK83" s="11"/>
    </row>
    <row r="84" spans="1:38">
      <c r="B84" s="11" t="s">
        <v>253</v>
      </c>
      <c r="C84" s="11">
        <v>1</v>
      </c>
      <c r="D84" s="11" t="s">
        <v>37</v>
      </c>
      <c r="E84" s="11">
        <v>9</v>
      </c>
      <c r="F84" s="11" t="s">
        <v>64</v>
      </c>
      <c r="G84" s="11">
        <v>11</v>
      </c>
      <c r="H84" s="11" t="s">
        <v>65</v>
      </c>
      <c r="I84" s="11" t="s">
        <v>254</v>
      </c>
      <c r="J84" s="7">
        <v>0</v>
      </c>
      <c r="K84" s="1">
        <v>0</v>
      </c>
      <c r="L84" s="1">
        <v>0</v>
      </c>
      <c r="M84" s="2">
        <v>2300</v>
      </c>
      <c r="N84" s="2"/>
      <c r="O84" s="2"/>
      <c r="P84" s="2"/>
      <c r="Q84" s="2"/>
      <c r="R84" s="2"/>
      <c r="S84" s="2"/>
      <c r="T84" s="2"/>
      <c r="U84" s="2"/>
      <c r="V84" s="2"/>
      <c r="W84" s="2" t="str">
        <f>((1+J84) * (M84+N84+O84+P84+Q84+R84+S84+T84+U84+V84))*(1+K84)</f>
        <v>0</v>
      </c>
      <c r="X84" s="2">
        <v>2300</v>
      </c>
      <c r="Y84" s="2"/>
      <c r="Z84" s="23" t="str">
        <f>IF(AF84 = 0, ROUNDUP(W84*Y84,1), ROUNDUP(W84/Y84,1))</f>
        <v>0</v>
      </c>
      <c r="AA84" s="2"/>
      <c r="AB84" s="23" t="str">
        <f>IF(AF84 = 0, ROUNDUP(X84*AA84,1), ROUNDUP(X84/AA84,1))</f>
        <v>0</v>
      </c>
      <c r="AC84" s="1" t="str">
        <f>IF(AB84 = 0,0,(AB84 - Z84)/AB84)</f>
        <v>0</v>
      </c>
      <c r="AD84" s="11">
        <v>0</v>
      </c>
      <c r="AE84" s="11">
        <v>1</v>
      </c>
      <c r="AF84" s="11">
        <v>0</v>
      </c>
      <c r="AG84" s="4">
        <v>0.2</v>
      </c>
      <c r="AH84" s="4">
        <v>0.8</v>
      </c>
      <c r="AI84" s="11">
        <v>1</v>
      </c>
      <c r="AK84" s="11"/>
    </row>
    <row r="85" spans="1:38">
      <c r="B85" s="11" t="s">
        <v>255</v>
      </c>
      <c r="C85" s="11">
        <v>1</v>
      </c>
      <c r="D85" s="11" t="s">
        <v>37</v>
      </c>
      <c r="E85" s="11">
        <v>9</v>
      </c>
      <c r="F85" s="11" t="s">
        <v>64</v>
      </c>
      <c r="G85" s="11">
        <v>1</v>
      </c>
      <c r="H85" s="11" t="s">
        <v>39</v>
      </c>
      <c r="I85" s="11" t="s">
        <v>256</v>
      </c>
      <c r="J85" s="7">
        <v>0</v>
      </c>
      <c r="K85" s="1">
        <v>0</v>
      </c>
      <c r="L85" s="1">
        <v>0</v>
      </c>
      <c r="M85" s="2">
        <v>2660.42</v>
      </c>
      <c r="N85" s="2"/>
      <c r="O85" s="2"/>
      <c r="P85" s="2"/>
      <c r="Q85" s="2"/>
      <c r="R85" s="2"/>
      <c r="S85" s="2"/>
      <c r="T85" s="2"/>
      <c r="U85" s="2"/>
      <c r="V85" s="2"/>
      <c r="W85" s="2" t="str">
        <f>((1+J85) * (M85+N85+O85+P85+Q85+R85+S85+T85+U85+V85))*(1+K85)</f>
        <v>0</v>
      </c>
      <c r="X85" s="2">
        <v>3400</v>
      </c>
      <c r="Y85" s="2"/>
      <c r="Z85" s="23" t="str">
        <f>IF(AF85 = 0, ROUNDUP(W85*Y85,1), ROUNDUP(W85/Y85,1))</f>
        <v>0</v>
      </c>
      <c r="AA85" s="2"/>
      <c r="AB85" s="23" t="str">
        <f>IF(AF85 = 0, ROUNDUP(X85*AA85,1), ROUNDUP(X85/AA85,1))</f>
        <v>0</v>
      </c>
      <c r="AC85" s="1" t="str">
        <f>IF(AB85 = 0,0,(AB85 - Z85)/AB85)</f>
        <v>0</v>
      </c>
      <c r="AD85" s="11">
        <v>0</v>
      </c>
      <c r="AE85" s="11">
        <v>1</v>
      </c>
      <c r="AF85" s="11">
        <v>0</v>
      </c>
      <c r="AG85" s="4">
        <v>0.2</v>
      </c>
      <c r="AH85" s="4">
        <v>0.8</v>
      </c>
      <c r="AI85" s="11">
        <v>1</v>
      </c>
      <c r="AK85" s="11"/>
    </row>
    <row r="86" spans="1:38">
      <c r="B86" s="11" t="s">
        <v>257</v>
      </c>
      <c r="C86" s="11">
        <v>1</v>
      </c>
      <c r="D86" s="11" t="s">
        <v>37</v>
      </c>
      <c r="E86" s="11">
        <v>302</v>
      </c>
      <c r="F86" s="11" t="s">
        <v>258</v>
      </c>
      <c r="G86" s="11">
        <v>69</v>
      </c>
      <c r="H86" s="11" t="s">
        <v>259</v>
      </c>
      <c r="I86" s="11" t="s">
        <v>260</v>
      </c>
      <c r="J86" s="7">
        <v>0.04712</v>
      </c>
      <c r="K86" s="1">
        <v>0</v>
      </c>
      <c r="L86" s="1">
        <v>0</v>
      </c>
      <c r="M86" s="2">
        <v>1800</v>
      </c>
      <c r="N86" s="2"/>
      <c r="O86" s="2"/>
      <c r="P86" s="2"/>
      <c r="Q86" s="2"/>
      <c r="R86" s="2"/>
      <c r="S86" s="2"/>
      <c r="T86" s="2"/>
      <c r="U86" s="2"/>
      <c r="V86" s="2"/>
      <c r="W86" s="2" t="str">
        <f>((1+J86) * (M86+N86+O86+P86+Q86+R86+S86+T86+U86+V86))*(1+K86)</f>
        <v>0</v>
      </c>
      <c r="X86" s="2">
        <v>1900</v>
      </c>
      <c r="Y86" s="2"/>
      <c r="Z86" s="23" t="str">
        <f>IF(AF86 = 0, ROUNDUP(W86*Y86,1), ROUNDUP(W86/Y86,1))</f>
        <v>0</v>
      </c>
      <c r="AA86" s="2"/>
      <c r="AB86" s="23" t="str">
        <f>IF(AF86 = 0, ROUNDUP(X86*AA86,1), ROUNDUP(X86/AA86,1))</f>
        <v>0</v>
      </c>
      <c r="AC86" s="1" t="str">
        <f>IF(AB86 = 0,0,(AB86 - Z86)/AB86)</f>
        <v>0</v>
      </c>
      <c r="AD86" s="11">
        <v>0</v>
      </c>
      <c r="AE86" s="11">
        <v>1</v>
      </c>
      <c r="AF86" s="11">
        <v>0</v>
      </c>
      <c r="AG86" s="4">
        <v>0.2</v>
      </c>
      <c r="AH86" s="4">
        <v>0.8</v>
      </c>
      <c r="AI86" s="11">
        <v>2</v>
      </c>
      <c r="AK86" s="11"/>
    </row>
    <row r="87" spans="1:38">
      <c r="B87" s="11" t="s">
        <v>261</v>
      </c>
      <c r="C87" s="11">
        <v>1</v>
      </c>
      <c r="D87" s="11" t="s">
        <v>37</v>
      </c>
      <c r="E87" s="11">
        <v>3</v>
      </c>
      <c r="F87" s="11" t="s">
        <v>262</v>
      </c>
      <c r="G87" s="11">
        <v>1</v>
      </c>
      <c r="H87" s="11" t="s">
        <v>39</v>
      </c>
      <c r="I87" s="11" t="s">
        <v>263</v>
      </c>
      <c r="J87" s="7">
        <v>0</v>
      </c>
      <c r="K87" s="1">
        <v>0</v>
      </c>
      <c r="L87" s="1">
        <v>0</v>
      </c>
      <c r="M87" s="2">
        <v>2478.75</v>
      </c>
      <c r="N87" s="2"/>
      <c r="O87" s="2"/>
      <c r="P87" s="2"/>
      <c r="Q87" s="2"/>
      <c r="R87" s="2"/>
      <c r="S87" s="2"/>
      <c r="T87" s="2"/>
      <c r="U87" s="2"/>
      <c r="V87" s="2"/>
      <c r="W87" s="2" t="str">
        <f>((1+J87) * (M87+N87+O87+P87+Q87+R87+S87+T87+U87+V87))*(1+K87)</f>
        <v>0</v>
      </c>
      <c r="X87" s="2">
        <v>2660</v>
      </c>
      <c r="Y87" s="2"/>
      <c r="Z87" s="23" t="str">
        <f>IF(AF87 = 0, ROUNDUP(W87*Y87,1), ROUNDUP(W87/Y87,1))</f>
        <v>0</v>
      </c>
      <c r="AA87" s="2"/>
      <c r="AB87" s="23" t="str">
        <f>IF(AF87 = 0, ROUNDUP(X87*AA87,1), ROUNDUP(X87/AA87,1))</f>
        <v>0</v>
      </c>
      <c r="AC87" s="1" t="str">
        <f>IF(AB87 = 0,0,(AB87 - Z87)/AB87)</f>
        <v>0</v>
      </c>
      <c r="AD87" s="11">
        <v>0</v>
      </c>
      <c r="AE87" s="11">
        <v>1</v>
      </c>
      <c r="AF87" s="11">
        <v>0</v>
      </c>
      <c r="AG87" s="4">
        <v>0.2</v>
      </c>
      <c r="AH87" s="4">
        <v>0.8</v>
      </c>
      <c r="AI87" s="11">
        <v>7</v>
      </c>
      <c r="AK87" s="11"/>
    </row>
    <row r="88" spans="1:38">
      <c r="B88" s="11" t="s">
        <v>264</v>
      </c>
      <c r="C88" s="11">
        <v>1</v>
      </c>
      <c r="D88" s="11" t="s">
        <v>37</v>
      </c>
      <c r="E88" s="11">
        <v>3</v>
      </c>
      <c r="F88" s="11" t="s">
        <v>262</v>
      </c>
      <c r="G88" s="11">
        <v>1</v>
      </c>
      <c r="H88" s="11" t="s">
        <v>39</v>
      </c>
      <c r="I88" s="11" t="s">
        <v>235</v>
      </c>
      <c r="J88" s="7">
        <v>0</v>
      </c>
      <c r="K88" s="1">
        <v>0</v>
      </c>
      <c r="L88" s="1">
        <v>0</v>
      </c>
      <c r="M88" s="2">
        <v>2533.66</v>
      </c>
      <c r="N88" s="2"/>
      <c r="O88" s="2"/>
      <c r="P88" s="2"/>
      <c r="Q88" s="2"/>
      <c r="R88" s="2"/>
      <c r="S88" s="2"/>
      <c r="T88" s="2"/>
      <c r="U88" s="2"/>
      <c r="V88" s="2"/>
      <c r="W88" s="2" t="str">
        <f>((1+J88) * (M88+N88+O88+P88+Q88+R88+S88+T88+U88+V88))*(1+K88)</f>
        <v>0</v>
      </c>
      <c r="X88" s="2">
        <v>3500</v>
      </c>
      <c r="Y88" s="2"/>
      <c r="Z88" s="23" t="str">
        <f>IF(AF88 = 0, ROUNDUP(W88*Y88,1), ROUNDUP(W88/Y88,1))</f>
        <v>0</v>
      </c>
      <c r="AA88" s="2"/>
      <c r="AB88" s="23" t="str">
        <f>IF(AF88 = 0, ROUNDUP(X88*AA88,1), ROUNDUP(X88/AA88,1))</f>
        <v>0</v>
      </c>
      <c r="AC88" s="1" t="str">
        <f>IF(AB88 = 0,0,(AB88 - Z88)/AB88)</f>
        <v>0</v>
      </c>
      <c r="AD88" s="11">
        <v>0</v>
      </c>
      <c r="AE88" s="11">
        <v>1</v>
      </c>
      <c r="AF88" s="11">
        <v>0</v>
      </c>
      <c r="AG88" s="4">
        <v>0.2</v>
      </c>
      <c r="AH88" s="4">
        <v>0.8</v>
      </c>
      <c r="AI88" s="11">
        <v>6</v>
      </c>
      <c r="AK88" s="11"/>
    </row>
    <row r="89" spans="1:38">
      <c r="B89" s="11" t="s">
        <v>265</v>
      </c>
      <c r="C89" s="11">
        <v>1</v>
      </c>
      <c r="D89" s="11" t="s">
        <v>37</v>
      </c>
      <c r="E89" s="11">
        <v>326</v>
      </c>
      <c r="F89" s="11" t="s">
        <v>266</v>
      </c>
      <c r="G89" s="11">
        <v>109</v>
      </c>
      <c r="H89" s="11" t="s">
        <v>267</v>
      </c>
      <c r="I89" s="11" t="s">
        <v>44</v>
      </c>
      <c r="J89" s="7">
        <v>0.04167</v>
      </c>
      <c r="K89" s="1">
        <v>0</v>
      </c>
      <c r="L89" s="1">
        <v>0</v>
      </c>
      <c r="M89" s="2">
        <v>3000</v>
      </c>
      <c r="N89" s="2">
        <v>1500</v>
      </c>
      <c r="O89" s="2"/>
      <c r="P89" s="2"/>
      <c r="Q89" s="2"/>
      <c r="R89" s="2"/>
      <c r="S89" s="2"/>
      <c r="T89" s="2"/>
      <c r="U89" s="2"/>
      <c r="V89" s="2"/>
      <c r="W89" s="2" t="str">
        <f>((1+J89) * (M89+N89+O89+P89+Q89+R89+S89+T89+U89+V89))*(1+K89)</f>
        <v>0</v>
      </c>
      <c r="X89" s="2">
        <v>4700</v>
      </c>
      <c r="Y89" s="2"/>
      <c r="Z89" s="23" t="str">
        <f>IF(AF89 = 0, ROUNDUP(W89*Y89,1), ROUNDUP(W89/Y89,1))</f>
        <v>0</v>
      </c>
      <c r="AA89" s="2"/>
      <c r="AB89" s="23" t="str">
        <f>IF(AF89 = 0, ROUNDUP(X89*AA89,1), ROUNDUP(X89/AA89,1))</f>
        <v>0</v>
      </c>
      <c r="AC89" s="1" t="str">
        <f>IF(AB89 = 0,0,(AB89 - Z89)/AB89)</f>
        <v>0</v>
      </c>
      <c r="AD89" s="11">
        <v>0</v>
      </c>
      <c r="AE89" s="11">
        <v>1</v>
      </c>
      <c r="AF89" s="11">
        <v>0</v>
      </c>
      <c r="AG89" s="4">
        <v>0</v>
      </c>
      <c r="AH89" s="4">
        <v>1</v>
      </c>
      <c r="AI89" s="11">
        <v>3</v>
      </c>
      <c r="AK89" s="11"/>
    </row>
    <row r="90" spans="1:38">
      <c r="B90" s="11" t="s">
        <v>268</v>
      </c>
      <c r="C90" s="11">
        <v>1</v>
      </c>
      <c r="D90" s="11" t="s">
        <v>37</v>
      </c>
      <c r="E90" s="11">
        <v>326</v>
      </c>
      <c r="F90" s="11" t="s">
        <v>266</v>
      </c>
      <c r="G90" s="11">
        <v>1</v>
      </c>
      <c r="H90" s="11" t="s">
        <v>39</v>
      </c>
      <c r="I90" s="11" t="s">
        <v>269</v>
      </c>
      <c r="J90" s="7">
        <v>0</v>
      </c>
      <c r="K90" s="1">
        <v>0</v>
      </c>
      <c r="L90" s="1">
        <v>0</v>
      </c>
      <c r="M90" s="2">
        <v>8410.9</v>
      </c>
      <c r="N90" s="2"/>
      <c r="O90" s="2"/>
      <c r="P90" s="2"/>
      <c r="Q90" s="2"/>
      <c r="R90" s="2"/>
      <c r="S90" s="2"/>
      <c r="T90" s="2"/>
      <c r="U90" s="2"/>
      <c r="V90" s="2"/>
      <c r="W90" s="2" t="str">
        <f>((1+J90) * (M90+N90+O90+P90+Q90+R90+S90+T90+U90+V90))*(1+K90)</f>
        <v>0</v>
      </c>
      <c r="X90" s="2">
        <v>10900</v>
      </c>
      <c r="Y90" s="2"/>
      <c r="Z90" s="23" t="str">
        <f>IF(AF90 = 0, ROUNDUP(W90*Y90,1), ROUNDUP(W90/Y90,1))</f>
        <v>0</v>
      </c>
      <c r="AA90" s="2"/>
      <c r="AB90" s="23" t="str">
        <f>IF(AF90 = 0, ROUNDUP(X90*AA90,1), ROUNDUP(X90/AA90,1))</f>
        <v>0</v>
      </c>
      <c r="AC90" s="1" t="str">
        <f>IF(AB90 = 0,0,(AB90 - Z90)/AB90)</f>
        <v>0</v>
      </c>
      <c r="AD90" s="11">
        <v>0</v>
      </c>
      <c r="AE90" s="11">
        <v>1</v>
      </c>
      <c r="AF90" s="11">
        <v>0</v>
      </c>
      <c r="AG90" s="4">
        <v>0</v>
      </c>
      <c r="AH90" s="4">
        <v>1</v>
      </c>
      <c r="AI90" s="11">
        <v>2</v>
      </c>
      <c r="AK90" s="11"/>
    </row>
    <row r="91" spans="1:38">
      <c r="B91" s="11" t="s">
        <v>270</v>
      </c>
      <c r="C91" s="11">
        <v>1</v>
      </c>
      <c r="D91" s="11" t="s">
        <v>37</v>
      </c>
      <c r="E91" s="11">
        <v>456</v>
      </c>
      <c r="F91" s="11" t="s">
        <v>240</v>
      </c>
      <c r="G91" s="11">
        <v>125</v>
      </c>
      <c r="H91" s="11" t="s">
        <v>241</v>
      </c>
      <c r="I91" s="11" t="s">
        <v>271</v>
      </c>
      <c r="J91" s="7">
        <v>0.04712</v>
      </c>
      <c r="K91" s="1">
        <v>0</v>
      </c>
      <c r="L91" s="1">
        <v>0</v>
      </c>
      <c r="M91" s="2">
        <v>1595</v>
      </c>
      <c r="N91" s="2"/>
      <c r="O91" s="2"/>
      <c r="P91" s="2"/>
      <c r="Q91" s="2"/>
      <c r="R91" s="2"/>
      <c r="S91" s="2"/>
      <c r="T91" s="2"/>
      <c r="U91" s="2"/>
      <c r="V91" s="2"/>
      <c r="W91" s="2" t="str">
        <f>((1+J91) * (M91+N91+O91+P91+Q91+R91+S91+T91+U91+V91))*(1+K91)</f>
        <v>0</v>
      </c>
      <c r="X91" s="2">
        <v>1700</v>
      </c>
      <c r="Y91" s="2"/>
      <c r="Z91" s="23" t="str">
        <f>IF(AF91 = 0, ROUNDUP(W91*Y91,1), ROUNDUP(W91/Y91,1))</f>
        <v>0</v>
      </c>
      <c r="AA91" s="2"/>
      <c r="AB91" s="23" t="str">
        <f>IF(AF91 = 0, ROUNDUP(X91*AA91,1), ROUNDUP(X91/AA91,1))</f>
        <v>0</v>
      </c>
      <c r="AC91" s="1" t="str">
        <f>IF(AB91 = 0,0,(AB91 - Z91)/AB91)</f>
        <v>0</v>
      </c>
      <c r="AD91" s="11">
        <v>0</v>
      </c>
      <c r="AE91" s="11">
        <v>1</v>
      </c>
      <c r="AF91" s="11">
        <v>0</v>
      </c>
      <c r="AG91" s="4">
        <v>0.2</v>
      </c>
      <c r="AH91" s="4">
        <v>0.8</v>
      </c>
      <c r="AI91" s="11">
        <v>1</v>
      </c>
      <c r="AK91" s="11"/>
    </row>
    <row r="92" spans="1:38">
      <c r="B92" s="11" t="s">
        <v>272</v>
      </c>
      <c r="C92" s="11">
        <v>1</v>
      </c>
      <c r="D92" s="11" t="s">
        <v>37</v>
      </c>
      <c r="E92" s="11">
        <v>456</v>
      </c>
      <c r="F92" s="11" t="s">
        <v>240</v>
      </c>
      <c r="G92" s="11">
        <v>1</v>
      </c>
      <c r="H92" s="11" t="s">
        <v>39</v>
      </c>
      <c r="I92" s="11" t="s">
        <v>273</v>
      </c>
      <c r="J92" s="7">
        <v>0</v>
      </c>
      <c r="K92" s="1">
        <v>0</v>
      </c>
      <c r="L92" s="1">
        <v>0</v>
      </c>
      <c r="M92" s="2">
        <v>2368.27</v>
      </c>
      <c r="N92" s="2"/>
      <c r="O92" s="2"/>
      <c r="P92" s="2"/>
      <c r="Q92" s="2"/>
      <c r="R92" s="2"/>
      <c r="S92" s="2"/>
      <c r="T92" s="2"/>
      <c r="U92" s="2"/>
      <c r="V92" s="2"/>
      <c r="W92" s="2" t="str">
        <f>((1+J92) * (M92+N92+O92+P92+Q92+R92+S92+T92+U92+V92))*(1+K92)</f>
        <v>0</v>
      </c>
      <c r="X92" s="2">
        <v>2850</v>
      </c>
      <c r="Y92" s="2"/>
      <c r="Z92" s="23" t="str">
        <f>IF(AF92 = 0, ROUNDUP(W92*Y92,1), ROUNDUP(W92/Y92,1))</f>
        <v>0</v>
      </c>
      <c r="AA92" s="2"/>
      <c r="AB92" s="23" t="str">
        <f>IF(AF92 = 0, ROUNDUP(X92*AA92,1), ROUNDUP(X92/AA92,1))</f>
        <v>0</v>
      </c>
      <c r="AC92" s="1" t="str">
        <f>IF(AB92 = 0,0,(AB92 - Z92)/AB92)</f>
        <v>0</v>
      </c>
      <c r="AD92" s="11">
        <v>0</v>
      </c>
      <c r="AE92" s="11">
        <v>1</v>
      </c>
      <c r="AF92" s="11">
        <v>0</v>
      </c>
      <c r="AG92" s="4">
        <v>0.2</v>
      </c>
      <c r="AH92" s="4">
        <v>0.8</v>
      </c>
      <c r="AI92" s="11">
        <v>2</v>
      </c>
      <c r="AK92" s="11"/>
    </row>
    <row r="93" spans="1:38">
      <c r="B93" s="11" t="s">
        <v>274</v>
      </c>
      <c r="C93" s="11">
        <v>1</v>
      </c>
      <c r="D93" s="11" t="s">
        <v>37</v>
      </c>
      <c r="E93" s="11">
        <v>168</v>
      </c>
      <c r="F93" s="11" t="s">
        <v>275</v>
      </c>
      <c r="G93" s="11">
        <v>12</v>
      </c>
      <c r="H93" s="11" t="s">
        <v>130</v>
      </c>
      <c r="I93" s="11" t="s">
        <v>131</v>
      </c>
      <c r="J93" s="7">
        <v>0</v>
      </c>
      <c r="K93" s="1">
        <v>0</v>
      </c>
      <c r="L93" s="1">
        <v>0</v>
      </c>
      <c r="M93" s="2">
        <v>595</v>
      </c>
      <c r="N93" s="2"/>
      <c r="O93" s="2"/>
      <c r="P93" s="2"/>
      <c r="Q93" s="2"/>
      <c r="R93" s="2"/>
      <c r="S93" s="2"/>
      <c r="T93" s="2"/>
      <c r="U93" s="2"/>
      <c r="V93" s="2"/>
      <c r="W93" s="2" t="str">
        <f>((1+J93) * (M93+N93+O93+P93+Q93+R93+S93+T93+U93+V93))*(1+K93)</f>
        <v>0</v>
      </c>
      <c r="X93" s="2">
        <v>600</v>
      </c>
      <c r="Y93" s="2"/>
      <c r="Z93" s="23" t="str">
        <f>IF(AF93 = 0, ROUNDUP(W93*Y93,1), ROUNDUP(W93/Y93,1))</f>
        <v>0</v>
      </c>
      <c r="AA93" s="2"/>
      <c r="AB93" s="23" t="str">
        <f>IF(AF93 = 0, ROUNDUP(X93*AA93,1), ROUNDUP(X93/AA93,1))</f>
        <v>0</v>
      </c>
      <c r="AC93" s="1" t="str">
        <f>IF(AB93 = 0,0,(AB93 - Z93)/AB93)</f>
        <v>0</v>
      </c>
      <c r="AD93" s="11">
        <v>0</v>
      </c>
      <c r="AE93" s="11">
        <v>1</v>
      </c>
      <c r="AF93" s="11">
        <v>0</v>
      </c>
      <c r="AG93" s="4">
        <v>0.2</v>
      </c>
      <c r="AH93" s="4">
        <v>0.8</v>
      </c>
      <c r="AI93" s="11">
        <v>2</v>
      </c>
      <c r="AK93" s="11"/>
    </row>
    <row r="94" spans="1:38">
      <c r="B94" s="11" t="s">
        <v>276</v>
      </c>
      <c r="C94" s="11">
        <v>1</v>
      </c>
      <c r="D94" s="11" t="s">
        <v>37</v>
      </c>
      <c r="E94" s="11">
        <v>168</v>
      </c>
      <c r="F94" s="11" t="s">
        <v>275</v>
      </c>
      <c r="G94" s="11">
        <v>1</v>
      </c>
      <c r="H94" s="11" t="s">
        <v>39</v>
      </c>
      <c r="I94" s="11" t="s">
        <v>79</v>
      </c>
      <c r="J94" s="7">
        <v>0</v>
      </c>
      <c r="K94" s="1">
        <v>0</v>
      </c>
      <c r="L94" s="1">
        <v>0</v>
      </c>
      <c r="M94" s="2">
        <v>805.63</v>
      </c>
      <c r="N94" s="2"/>
      <c r="O94" s="2"/>
      <c r="P94" s="2"/>
      <c r="Q94" s="2"/>
      <c r="R94" s="2"/>
      <c r="S94" s="2"/>
      <c r="T94" s="2"/>
      <c r="U94" s="2"/>
      <c r="V94" s="2"/>
      <c r="W94" s="2" t="str">
        <f>((1+J94) * (M94+N94+O94+P94+Q94+R94+S94+T94+U94+V94))*(1+K94)</f>
        <v>0</v>
      </c>
      <c r="X94" s="2">
        <v>900</v>
      </c>
      <c r="Y94" s="2"/>
      <c r="Z94" s="23" t="str">
        <f>IF(AF94 = 0, ROUNDUP(W94*Y94,1), ROUNDUP(W94/Y94,1))</f>
        <v>0</v>
      </c>
      <c r="AA94" s="2"/>
      <c r="AB94" s="23" t="str">
        <f>IF(AF94 = 0, ROUNDUP(X94*AA94,1), ROUNDUP(X94/AA94,1))</f>
        <v>0</v>
      </c>
      <c r="AC94" s="1" t="str">
        <f>IF(AB94 = 0,0,(AB94 - Z94)/AB94)</f>
        <v>0</v>
      </c>
      <c r="AD94" s="11">
        <v>0</v>
      </c>
      <c r="AE94" s="11">
        <v>1</v>
      </c>
      <c r="AF94" s="11">
        <v>0</v>
      </c>
      <c r="AG94" s="4">
        <v>0.2</v>
      </c>
      <c r="AH94" s="4">
        <v>0.8</v>
      </c>
      <c r="AI94" s="11">
        <v>4</v>
      </c>
      <c r="AK94" s="11"/>
    </row>
    <row r="95" spans="1:38">
      <c r="B95" s="11" t="s">
        <v>277</v>
      </c>
      <c r="C95" s="11">
        <v>1</v>
      </c>
      <c r="D95" s="11" t="s">
        <v>37</v>
      </c>
      <c r="E95" s="11">
        <v>168</v>
      </c>
      <c r="F95" s="11" t="s">
        <v>275</v>
      </c>
      <c r="G95" s="11">
        <v>1</v>
      </c>
      <c r="H95" s="11" t="s">
        <v>39</v>
      </c>
      <c r="I95" s="11" t="s">
        <v>235</v>
      </c>
      <c r="J95" s="7">
        <v>0</v>
      </c>
      <c r="K95" s="1">
        <v>0</v>
      </c>
      <c r="L95" s="1">
        <v>0</v>
      </c>
      <c r="M95" s="2">
        <v>1636.51</v>
      </c>
      <c r="N95" s="2"/>
      <c r="O95" s="2"/>
      <c r="P95" s="2"/>
      <c r="Q95" s="2"/>
      <c r="R95" s="2"/>
      <c r="S95" s="2"/>
      <c r="T95" s="2"/>
      <c r="U95" s="2"/>
      <c r="V95" s="2"/>
      <c r="W95" s="2" t="str">
        <f>((1+J95) * (M95+N95+O95+P95+Q95+R95+S95+T95+U95+V95))*(1+K95)</f>
        <v>0</v>
      </c>
      <c r="X95" s="2">
        <v>2500</v>
      </c>
      <c r="Y95" s="2"/>
      <c r="Z95" s="23" t="str">
        <f>IF(AF95 = 0, ROUNDUP(W95*Y95,1), ROUNDUP(W95/Y95,1))</f>
        <v>0</v>
      </c>
      <c r="AA95" s="2"/>
      <c r="AB95" s="23" t="str">
        <f>IF(AF95 = 0, ROUNDUP(X95*AA95,1), ROUNDUP(X95/AA95,1))</f>
        <v>0</v>
      </c>
      <c r="AC95" s="1" t="str">
        <f>IF(AB95 = 0,0,(AB95 - Z95)/AB95)</f>
        <v>0</v>
      </c>
      <c r="AD95" s="11">
        <v>0</v>
      </c>
      <c r="AE95" s="11">
        <v>1</v>
      </c>
      <c r="AF95" s="11">
        <v>0</v>
      </c>
      <c r="AG95" s="4">
        <v>0.2</v>
      </c>
      <c r="AH95" s="4">
        <v>0.8</v>
      </c>
      <c r="AI95" s="11">
        <v>3</v>
      </c>
      <c r="AK95" s="11"/>
    </row>
    <row r="96" spans="1:38">
      <c r="B96" s="11" t="s">
        <v>278</v>
      </c>
      <c r="C96" s="11">
        <v>1</v>
      </c>
      <c r="D96" s="11" t="s">
        <v>37</v>
      </c>
      <c r="E96" s="11">
        <v>205</v>
      </c>
      <c r="F96" s="11" t="s">
        <v>279</v>
      </c>
      <c r="G96" s="11">
        <v>12</v>
      </c>
      <c r="H96" s="11" t="s">
        <v>130</v>
      </c>
      <c r="I96" s="11" t="s">
        <v>131</v>
      </c>
      <c r="J96" s="7">
        <v>0</v>
      </c>
      <c r="K96" s="1">
        <v>0</v>
      </c>
      <c r="L96" s="1">
        <v>0</v>
      </c>
      <c r="M96" s="2">
        <v>990</v>
      </c>
      <c r="N96" s="2"/>
      <c r="O96" s="2"/>
      <c r="P96" s="2"/>
      <c r="Q96" s="2"/>
      <c r="R96" s="2"/>
      <c r="S96" s="2"/>
      <c r="T96" s="2"/>
      <c r="U96" s="2"/>
      <c r="V96" s="2"/>
      <c r="W96" s="2" t="str">
        <f>((1+J96) * (M96+N96+O96+P96+Q96+R96+S96+T96+U96+V96))*(1+K96)</f>
        <v>0</v>
      </c>
      <c r="X96" s="2">
        <v>990</v>
      </c>
      <c r="Y96" s="2"/>
      <c r="Z96" s="23" t="str">
        <f>IF(AF96 = 0, ROUNDUP(W96*Y96,1), ROUNDUP(W96/Y96,1))</f>
        <v>0</v>
      </c>
      <c r="AA96" s="2"/>
      <c r="AB96" s="23" t="str">
        <f>IF(AF96 = 0, ROUNDUP(X96*AA96,1), ROUNDUP(X96/AA96,1))</f>
        <v>0</v>
      </c>
      <c r="AC96" s="1" t="str">
        <f>IF(AB96 = 0,0,(AB96 - Z96)/AB96)</f>
        <v>0</v>
      </c>
      <c r="AD96" s="11">
        <v>0</v>
      </c>
      <c r="AE96" s="11">
        <v>1</v>
      </c>
      <c r="AF96" s="11">
        <v>0</v>
      </c>
      <c r="AG96" s="4">
        <v>0.2</v>
      </c>
      <c r="AH96" s="4">
        <v>0.8</v>
      </c>
      <c r="AI96" s="11">
        <v>2</v>
      </c>
      <c r="AK96" s="11"/>
    </row>
    <row r="97" spans="1:38">
      <c r="B97" s="11" t="s">
        <v>280</v>
      </c>
      <c r="C97" s="11">
        <v>1</v>
      </c>
      <c r="D97" s="11" t="s">
        <v>37</v>
      </c>
      <c r="E97" s="11">
        <v>205</v>
      </c>
      <c r="F97" s="11" t="s">
        <v>279</v>
      </c>
      <c r="G97" s="11">
        <v>1</v>
      </c>
      <c r="H97" s="11" t="s">
        <v>39</v>
      </c>
      <c r="I97" s="11" t="s">
        <v>281</v>
      </c>
      <c r="J97" s="7">
        <v>0</v>
      </c>
      <c r="K97" s="1">
        <v>0</v>
      </c>
      <c r="L97" s="1">
        <v>0</v>
      </c>
      <c r="M97" s="2">
        <v>1200.63</v>
      </c>
      <c r="N97" s="2"/>
      <c r="O97" s="2"/>
      <c r="P97" s="2"/>
      <c r="Q97" s="2"/>
      <c r="R97" s="2"/>
      <c r="S97" s="2"/>
      <c r="T97" s="2"/>
      <c r="U97" s="2"/>
      <c r="V97" s="2"/>
      <c r="W97" s="2" t="str">
        <f>((1+J97) * (M97+N97+O97+P97+Q97+R97+S97+T97+U97+V97))*(1+K97)</f>
        <v>0</v>
      </c>
      <c r="X97" s="2">
        <v>1400</v>
      </c>
      <c r="Y97" s="2"/>
      <c r="Z97" s="23" t="str">
        <f>IF(AF97 = 0, ROUNDUP(W97*Y97,1), ROUNDUP(W97/Y97,1))</f>
        <v>0</v>
      </c>
      <c r="AA97" s="2"/>
      <c r="AB97" s="23" t="str">
        <f>IF(AF97 = 0, ROUNDUP(X97*AA97,1), ROUNDUP(X97/AA97,1))</f>
        <v>0</v>
      </c>
      <c r="AC97" s="1" t="str">
        <f>IF(AB97 = 0,0,(AB97 - Z97)/AB97)</f>
        <v>0</v>
      </c>
      <c r="AD97" s="11">
        <v>0</v>
      </c>
      <c r="AE97" s="11">
        <v>1</v>
      </c>
      <c r="AF97" s="11">
        <v>0</v>
      </c>
      <c r="AG97" s="4">
        <v>0.2</v>
      </c>
      <c r="AH97" s="4">
        <v>0.8</v>
      </c>
      <c r="AI97" s="11">
        <v>2</v>
      </c>
      <c r="AK97" s="11"/>
    </row>
    <row r="98" spans="1:38">
      <c r="B98" s="11" t="s">
        <v>282</v>
      </c>
      <c r="C98" s="11">
        <v>1</v>
      </c>
      <c r="D98" s="11" t="s">
        <v>37</v>
      </c>
      <c r="E98" s="11">
        <v>205</v>
      </c>
      <c r="F98" s="11" t="s">
        <v>279</v>
      </c>
      <c r="G98" s="11">
        <v>12</v>
      </c>
      <c r="H98" s="11" t="s">
        <v>130</v>
      </c>
      <c r="I98" s="11" t="s">
        <v>283</v>
      </c>
      <c r="J98" s="7">
        <v>0</v>
      </c>
      <c r="K98" s="1">
        <v>0</v>
      </c>
      <c r="L98" s="1">
        <v>0</v>
      </c>
      <c r="M98" s="2">
        <v>1120</v>
      </c>
      <c r="N98" s="2"/>
      <c r="O98" s="2"/>
      <c r="P98" s="2"/>
      <c r="Q98" s="2"/>
      <c r="R98" s="2"/>
      <c r="S98" s="2"/>
      <c r="T98" s="2"/>
      <c r="U98" s="2"/>
      <c r="V98" s="2"/>
      <c r="W98" s="2" t="str">
        <f>((1+J98) * (M98+N98+O98+P98+Q98+R98+S98+T98+U98+V98))*(1+K98)</f>
        <v>0</v>
      </c>
      <c r="X98" s="2">
        <v>1200</v>
      </c>
      <c r="Y98" s="2"/>
      <c r="Z98" s="23" t="str">
        <f>IF(AF98 = 0, ROUNDUP(W98*Y98,1), ROUNDUP(W98/Y98,1))</f>
        <v>0</v>
      </c>
      <c r="AA98" s="2"/>
      <c r="AB98" s="23" t="str">
        <f>IF(AF98 = 0, ROUNDUP(X98*AA98,1), ROUNDUP(X98/AA98,1))</f>
        <v>0</v>
      </c>
      <c r="AC98" s="1" t="str">
        <f>IF(AB98 = 0,0,(AB98 - Z98)/AB98)</f>
        <v>0</v>
      </c>
      <c r="AD98" s="11">
        <v>0</v>
      </c>
      <c r="AE98" s="11">
        <v>1</v>
      </c>
      <c r="AF98" s="11">
        <v>0</v>
      </c>
      <c r="AG98" s="4">
        <v>0.2</v>
      </c>
      <c r="AH98" s="4">
        <v>0.8</v>
      </c>
      <c r="AI98" s="11">
        <v>1</v>
      </c>
      <c r="AK98" s="11"/>
    </row>
    <row r="99" spans="1:38">
      <c r="B99" s="11" t="s">
        <v>284</v>
      </c>
      <c r="C99" s="11">
        <v>1</v>
      </c>
      <c r="D99" s="11" t="s">
        <v>37</v>
      </c>
      <c r="E99" s="11">
        <v>205</v>
      </c>
      <c r="F99" s="11" t="s">
        <v>279</v>
      </c>
      <c r="G99" s="11">
        <v>1</v>
      </c>
      <c r="H99" s="11" t="s">
        <v>39</v>
      </c>
      <c r="I99" s="11" t="s">
        <v>285</v>
      </c>
      <c r="J99" s="7">
        <v>0</v>
      </c>
      <c r="K99" s="1">
        <v>0</v>
      </c>
      <c r="L99" s="1">
        <v>0</v>
      </c>
      <c r="M99" s="2">
        <v>1330.63</v>
      </c>
      <c r="N99" s="2"/>
      <c r="O99" s="2"/>
      <c r="P99" s="2"/>
      <c r="Q99" s="2"/>
      <c r="R99" s="2"/>
      <c r="S99" s="2"/>
      <c r="T99" s="2"/>
      <c r="U99" s="2"/>
      <c r="V99" s="2"/>
      <c r="W99" s="2" t="str">
        <f>((1+J99) * (M99+N99+O99+P99+Q99+R99+S99+T99+U99+V99))*(1+K99)</f>
        <v>0</v>
      </c>
      <c r="X99" s="2">
        <v>1550</v>
      </c>
      <c r="Y99" s="2"/>
      <c r="Z99" s="23" t="str">
        <f>IF(AF99 = 0, ROUNDUP(W99*Y99,1), ROUNDUP(W99/Y99,1))</f>
        <v>0</v>
      </c>
      <c r="AA99" s="2"/>
      <c r="AB99" s="23" t="str">
        <f>IF(AF99 = 0, ROUNDUP(X99*AA99,1), ROUNDUP(X99/AA99,1))</f>
        <v>0</v>
      </c>
      <c r="AC99" s="1" t="str">
        <f>IF(AB99 = 0,0,(AB99 - Z99)/AB99)</f>
        <v>0</v>
      </c>
      <c r="AD99" s="11">
        <v>0</v>
      </c>
      <c r="AE99" s="11">
        <v>1</v>
      </c>
      <c r="AF99" s="11">
        <v>0</v>
      </c>
      <c r="AG99" s="4">
        <v>0.2</v>
      </c>
      <c r="AH99" s="4">
        <v>0.8</v>
      </c>
      <c r="AI99" s="11">
        <v>2</v>
      </c>
      <c r="AK99" s="11"/>
    </row>
    <row r="100" spans="1:38">
      <c r="B100" s="11" t="s">
        <v>286</v>
      </c>
      <c r="C100" s="11">
        <v>1</v>
      </c>
      <c r="D100" s="11" t="s">
        <v>37</v>
      </c>
      <c r="E100" s="11">
        <v>465</v>
      </c>
      <c r="F100" s="11" t="s">
        <v>287</v>
      </c>
      <c r="G100" s="11">
        <v>12</v>
      </c>
      <c r="H100" s="11" t="s">
        <v>130</v>
      </c>
      <c r="I100" s="11" t="s">
        <v>288</v>
      </c>
      <c r="J100" s="7">
        <v>0</v>
      </c>
      <c r="K100" s="1">
        <v>0</v>
      </c>
      <c r="L100" s="1">
        <v>0</v>
      </c>
      <c r="M100" s="2">
        <v>1100</v>
      </c>
      <c r="N100" s="2"/>
      <c r="O100" s="2"/>
      <c r="P100" s="2"/>
      <c r="Q100" s="2"/>
      <c r="R100" s="2"/>
      <c r="S100" s="2"/>
      <c r="T100" s="2"/>
      <c r="U100" s="2"/>
      <c r="V100" s="2"/>
      <c r="W100" s="2" t="str">
        <f>((1+J100) * (M100+N100+O100+P100+Q100+R100+S100+T100+U100+V100))*(1+K100)</f>
        <v>0</v>
      </c>
      <c r="X100" s="2">
        <v>1100</v>
      </c>
      <c r="Y100" s="2"/>
      <c r="Z100" s="23" t="str">
        <f>IF(AF100 = 0, ROUNDUP(W100*Y100,1), ROUNDUP(W100/Y100,1))</f>
        <v>0</v>
      </c>
      <c r="AA100" s="2"/>
      <c r="AB100" s="23" t="str">
        <f>IF(AF100 = 0, ROUNDUP(X100*AA100,1), ROUNDUP(X100/AA100,1))</f>
        <v>0</v>
      </c>
      <c r="AC100" s="1" t="str">
        <f>IF(AB100 = 0,0,(AB100 - Z100)/AB100)</f>
        <v>0</v>
      </c>
      <c r="AD100" s="11">
        <v>0</v>
      </c>
      <c r="AE100" s="11">
        <v>1</v>
      </c>
      <c r="AF100" s="11">
        <v>0</v>
      </c>
      <c r="AG100" s="4">
        <v>0.2</v>
      </c>
      <c r="AH100" s="4">
        <v>0.8</v>
      </c>
      <c r="AI100" s="11">
        <v>1</v>
      </c>
      <c r="AK100" s="11"/>
    </row>
    <row r="101" spans="1:38">
      <c r="B101" s="11" t="s">
        <v>289</v>
      </c>
      <c r="C101" s="11">
        <v>1</v>
      </c>
      <c r="D101" s="11" t="s">
        <v>37</v>
      </c>
      <c r="E101" s="11">
        <v>5</v>
      </c>
      <c r="F101" s="11" t="s">
        <v>75</v>
      </c>
      <c r="G101" s="11">
        <v>12</v>
      </c>
      <c r="H101" s="11" t="s">
        <v>130</v>
      </c>
      <c r="I101" s="11" t="s">
        <v>288</v>
      </c>
      <c r="J101" s="7">
        <v>0</v>
      </c>
      <c r="K101" s="1">
        <v>0</v>
      </c>
      <c r="L101" s="1">
        <v>0</v>
      </c>
      <c r="M101" s="2">
        <v>625</v>
      </c>
      <c r="N101" s="2"/>
      <c r="O101" s="2"/>
      <c r="P101" s="2"/>
      <c r="Q101" s="2"/>
      <c r="R101" s="2"/>
      <c r="S101" s="2"/>
      <c r="T101" s="2"/>
      <c r="U101" s="2"/>
      <c r="V101" s="2"/>
      <c r="W101" s="2" t="str">
        <f>((1+J101) * (M101+N101+O101+P101+Q101+R101+S101+T101+U101+V101))*(1+K101)</f>
        <v>0</v>
      </c>
      <c r="X101" s="2">
        <v>630</v>
      </c>
      <c r="Y101" s="2"/>
      <c r="Z101" s="23" t="str">
        <f>IF(AF101 = 0, ROUNDUP(W101*Y101,1), ROUNDUP(W101/Y101,1))</f>
        <v>0</v>
      </c>
      <c r="AA101" s="2"/>
      <c r="AB101" s="23" t="str">
        <f>IF(AF101 = 0, ROUNDUP(X101*AA101,1), ROUNDUP(X101/AA101,1))</f>
        <v>0</v>
      </c>
      <c r="AC101" s="1" t="str">
        <f>IF(AB101 = 0,0,(AB101 - Z101)/AB101)</f>
        <v>0</v>
      </c>
      <c r="AD101" s="11">
        <v>0</v>
      </c>
      <c r="AE101" s="11">
        <v>1</v>
      </c>
      <c r="AF101" s="11">
        <v>0</v>
      </c>
      <c r="AG101" s="4">
        <v>0.2</v>
      </c>
      <c r="AH101" s="4">
        <v>0.8</v>
      </c>
      <c r="AI101" s="11">
        <v>1</v>
      </c>
      <c r="AK101" s="11"/>
    </row>
    <row r="102" spans="1:38">
      <c r="B102" s="11" t="s">
        <v>290</v>
      </c>
      <c r="C102" s="11">
        <v>1</v>
      </c>
      <c r="D102" s="11" t="s">
        <v>37</v>
      </c>
      <c r="E102" s="11">
        <v>5</v>
      </c>
      <c r="F102" s="11" t="s">
        <v>75</v>
      </c>
      <c r="G102" s="11">
        <v>1</v>
      </c>
      <c r="H102" s="11" t="s">
        <v>39</v>
      </c>
      <c r="I102" s="11" t="s">
        <v>79</v>
      </c>
      <c r="J102" s="7">
        <v>0</v>
      </c>
      <c r="K102" s="1">
        <v>0</v>
      </c>
      <c r="L102" s="1">
        <v>0</v>
      </c>
      <c r="M102" s="2">
        <v>835.63</v>
      </c>
      <c r="N102" s="2"/>
      <c r="O102" s="2"/>
      <c r="P102" s="2"/>
      <c r="Q102" s="2"/>
      <c r="R102" s="2"/>
      <c r="S102" s="2"/>
      <c r="T102" s="2"/>
      <c r="U102" s="2"/>
      <c r="V102" s="2"/>
      <c r="W102" s="2" t="str">
        <f>((1+J102) * (M102+N102+O102+P102+Q102+R102+S102+T102+U102+V102))*(1+K102)</f>
        <v>0</v>
      </c>
      <c r="X102" s="2">
        <v>1000</v>
      </c>
      <c r="Y102" s="2"/>
      <c r="Z102" s="23" t="str">
        <f>IF(AF102 = 0, ROUNDUP(W102*Y102,1), ROUNDUP(W102/Y102,1))</f>
        <v>0</v>
      </c>
      <c r="AA102" s="2"/>
      <c r="AB102" s="23" t="str">
        <f>IF(AF102 = 0, ROUNDUP(X102*AA102,1), ROUNDUP(X102/AA102,1))</f>
        <v>0</v>
      </c>
      <c r="AC102" s="1" t="str">
        <f>IF(AB102 = 0,0,(AB102 - Z102)/AB102)</f>
        <v>0</v>
      </c>
      <c r="AD102" s="11">
        <v>0</v>
      </c>
      <c r="AE102" s="11">
        <v>1</v>
      </c>
      <c r="AF102" s="11">
        <v>0</v>
      </c>
      <c r="AG102" s="4">
        <v>0.2</v>
      </c>
      <c r="AH102" s="4">
        <v>0.8</v>
      </c>
      <c r="AI102" s="11">
        <v>1</v>
      </c>
      <c r="AK102" s="11"/>
    </row>
    <row r="103" spans="1:38">
      <c r="B103" s="11" t="s">
        <v>291</v>
      </c>
      <c r="C103" s="11">
        <v>1</v>
      </c>
      <c r="D103" s="11" t="s">
        <v>37</v>
      </c>
      <c r="E103" s="11">
        <v>469</v>
      </c>
      <c r="F103" s="11" t="s">
        <v>292</v>
      </c>
      <c r="G103" s="11">
        <v>130</v>
      </c>
      <c r="H103" s="11" t="s">
        <v>293</v>
      </c>
      <c r="I103" s="11" t="s">
        <v>44</v>
      </c>
      <c r="J103" s="7">
        <v>0.04167</v>
      </c>
      <c r="K103" s="1">
        <v>0</v>
      </c>
      <c r="L103" s="1">
        <v>0</v>
      </c>
      <c r="M103" s="2">
        <v>1800</v>
      </c>
      <c r="N103" s="2">
        <v>60</v>
      </c>
      <c r="O103" s="2"/>
      <c r="P103" s="2"/>
      <c r="Q103" s="2"/>
      <c r="R103" s="2"/>
      <c r="S103" s="2"/>
      <c r="T103" s="2"/>
      <c r="U103" s="2"/>
      <c r="V103" s="2"/>
      <c r="W103" s="2" t="str">
        <f>((1+J103) * (M103+N103+O103+P103+Q103+R103+S103+T103+U103+V103))*(1+K103)</f>
        <v>0</v>
      </c>
      <c r="X103" s="2">
        <v>2000</v>
      </c>
      <c r="Y103" s="2"/>
      <c r="Z103" s="23" t="str">
        <f>IF(AF103 = 0, ROUNDUP(W103*Y103,1), ROUNDUP(W103/Y103,1))</f>
        <v>0</v>
      </c>
      <c r="AA103" s="2"/>
      <c r="AB103" s="23" t="str">
        <f>IF(AF103 = 0, ROUNDUP(X103*AA103,1), ROUNDUP(X103/AA103,1))</f>
        <v>0</v>
      </c>
      <c r="AC103" s="1" t="str">
        <f>IF(AB103 = 0,0,(AB103 - Z103)/AB103)</f>
        <v>0</v>
      </c>
      <c r="AD103" s="11">
        <v>0</v>
      </c>
      <c r="AE103" s="11">
        <v>1</v>
      </c>
      <c r="AF103" s="11">
        <v>0</v>
      </c>
      <c r="AG103" s="4">
        <v>0</v>
      </c>
      <c r="AH103" s="4">
        <v>1</v>
      </c>
      <c r="AI103" s="11">
        <v>4</v>
      </c>
      <c r="AK103" s="11"/>
    </row>
    <row r="104" spans="1:38">
      <c r="B104" s="11" t="s">
        <v>294</v>
      </c>
      <c r="C104" s="11">
        <v>1</v>
      </c>
      <c r="D104" s="11" t="s">
        <v>37</v>
      </c>
      <c r="E104" s="11">
        <v>469</v>
      </c>
      <c r="F104" s="11" t="s">
        <v>292</v>
      </c>
      <c r="G104" s="11">
        <v>1</v>
      </c>
      <c r="H104" s="11" t="s">
        <v>39</v>
      </c>
      <c r="I104" s="11" t="s">
        <v>295</v>
      </c>
      <c r="J104" s="7">
        <v>0</v>
      </c>
      <c r="K104" s="1">
        <v>0</v>
      </c>
      <c r="L104" s="1">
        <v>0</v>
      </c>
      <c r="M104" s="2">
        <v>3571.29</v>
      </c>
      <c r="N104" s="2"/>
      <c r="O104" s="2"/>
      <c r="P104" s="2"/>
      <c r="Q104" s="2"/>
      <c r="R104" s="2"/>
      <c r="S104" s="2"/>
      <c r="T104" s="2"/>
      <c r="U104" s="2"/>
      <c r="V104" s="2"/>
      <c r="W104" s="2" t="str">
        <f>((1+J104) * (M104+N104+O104+P104+Q104+R104+S104+T104+U104+V104))*(1+K104)</f>
        <v>0</v>
      </c>
      <c r="X104" s="2">
        <v>4600</v>
      </c>
      <c r="Y104" s="2"/>
      <c r="Z104" s="23" t="str">
        <f>IF(AF104 = 0, ROUNDUP(W104*Y104,1), ROUNDUP(W104/Y104,1))</f>
        <v>0</v>
      </c>
      <c r="AA104" s="2"/>
      <c r="AB104" s="23" t="str">
        <f>IF(AF104 = 0, ROUNDUP(X104*AA104,1), ROUNDUP(X104/AA104,1))</f>
        <v>0</v>
      </c>
      <c r="AC104" s="1" t="str">
        <f>IF(AB104 = 0,0,(AB104 - Z104)/AB104)</f>
        <v>0</v>
      </c>
      <c r="AD104" s="11">
        <v>0</v>
      </c>
      <c r="AE104" s="11">
        <v>1</v>
      </c>
      <c r="AF104" s="11">
        <v>0</v>
      </c>
      <c r="AG104" s="4">
        <v>0</v>
      </c>
      <c r="AH104" s="4">
        <v>1</v>
      </c>
      <c r="AI104" s="11">
        <v>1</v>
      </c>
      <c r="AK104" s="11"/>
    </row>
    <row r="105" spans="1:38">
      <c r="B105" s="11" t="s">
        <v>296</v>
      </c>
      <c r="C105" s="11">
        <v>1</v>
      </c>
      <c r="D105" s="11" t="s">
        <v>37</v>
      </c>
      <c r="E105" s="11">
        <v>345</v>
      </c>
      <c r="F105" s="11" t="s">
        <v>297</v>
      </c>
      <c r="G105" s="11">
        <v>68</v>
      </c>
      <c r="H105" s="11" t="s">
        <v>136</v>
      </c>
      <c r="I105" s="11" t="s">
        <v>298</v>
      </c>
      <c r="J105" s="7">
        <v>0.04166</v>
      </c>
      <c r="K105" s="1">
        <v>0.04</v>
      </c>
      <c r="L105" s="1">
        <v>0</v>
      </c>
      <c r="M105" s="2">
        <v>5250</v>
      </c>
      <c r="N105" s="2">
        <v>150</v>
      </c>
      <c r="O105" s="2">
        <v>525</v>
      </c>
      <c r="P105" s="2"/>
      <c r="Q105" s="2"/>
      <c r="R105" s="2"/>
      <c r="S105" s="2"/>
      <c r="T105" s="2"/>
      <c r="U105" s="2"/>
      <c r="V105" s="2"/>
      <c r="W105" s="2" t="str">
        <f>((1+J105) * (M105+N105+O105+P105+Q105+R105+S105+T105+U105+V105))*(1+K105)</f>
        <v>0</v>
      </c>
      <c r="X105" s="2">
        <v>6500</v>
      </c>
      <c r="Y105" s="2"/>
      <c r="Z105" s="23" t="str">
        <f>IF(AF105 = 0, ROUNDUP(W105*Y105,1), ROUNDUP(W105/Y105,1))</f>
        <v>0</v>
      </c>
      <c r="AA105" s="2"/>
      <c r="AB105" s="23" t="str">
        <f>IF(AF105 = 0, ROUNDUP(X105*AA105,1), ROUNDUP(X105/AA105,1))</f>
        <v>0</v>
      </c>
      <c r="AC105" s="1" t="str">
        <f>IF(AB105 = 0,0,(AB105 - Z105)/AB105)</f>
        <v>0</v>
      </c>
      <c r="AD105" s="11">
        <v>0</v>
      </c>
      <c r="AE105" s="11">
        <v>1</v>
      </c>
      <c r="AF105" s="11">
        <v>0</v>
      </c>
      <c r="AG105" s="4">
        <v>0</v>
      </c>
      <c r="AH105" s="4">
        <v>1</v>
      </c>
      <c r="AI105" s="11">
        <v>5</v>
      </c>
      <c r="AK105" s="11"/>
    </row>
    <row r="106" spans="1:38">
      <c r="B106" s="11" t="s">
        <v>299</v>
      </c>
      <c r="C106" s="11">
        <v>1</v>
      </c>
      <c r="D106" s="11" t="s">
        <v>37</v>
      </c>
      <c r="E106" s="11">
        <v>345</v>
      </c>
      <c r="F106" s="11" t="s">
        <v>297</v>
      </c>
      <c r="G106" s="11">
        <v>1</v>
      </c>
      <c r="H106" s="11" t="s">
        <v>39</v>
      </c>
      <c r="I106" s="11" t="s">
        <v>300</v>
      </c>
      <c r="J106" s="7">
        <v>0</v>
      </c>
      <c r="K106" s="1">
        <v>0</v>
      </c>
      <c r="L106" s="1">
        <v>0</v>
      </c>
      <c r="M106" s="2">
        <v>8693.299999999999</v>
      </c>
      <c r="N106" s="2"/>
      <c r="O106" s="2"/>
      <c r="P106" s="2"/>
      <c r="Q106" s="2"/>
      <c r="R106" s="2"/>
      <c r="S106" s="2"/>
      <c r="T106" s="2"/>
      <c r="U106" s="2"/>
      <c r="V106" s="2"/>
      <c r="W106" s="2" t="str">
        <f>((1+J106) * (M106+N106+O106+P106+Q106+R106+S106+T106+U106+V106))*(1+K106)</f>
        <v>0</v>
      </c>
      <c r="X106" s="2">
        <v>10500</v>
      </c>
      <c r="Y106" s="2"/>
      <c r="Z106" s="23" t="str">
        <f>IF(AF106 = 0, ROUNDUP(W106*Y106,1), ROUNDUP(W106/Y106,1))</f>
        <v>0</v>
      </c>
      <c r="AA106" s="2"/>
      <c r="AB106" s="23" t="str">
        <f>IF(AF106 = 0, ROUNDUP(X106*AA106,1), ROUNDUP(X106/AA106,1))</f>
        <v>0</v>
      </c>
      <c r="AC106" s="1" t="str">
        <f>IF(AB106 = 0,0,(AB106 - Z106)/AB106)</f>
        <v>0</v>
      </c>
      <c r="AD106" s="11">
        <v>0</v>
      </c>
      <c r="AE106" s="11">
        <v>1</v>
      </c>
      <c r="AF106" s="11">
        <v>0</v>
      </c>
      <c r="AG106" s="4">
        <v>0</v>
      </c>
      <c r="AH106" s="4">
        <v>1</v>
      </c>
      <c r="AI106" s="11">
        <v>3</v>
      </c>
      <c r="AK106" s="11"/>
    </row>
    <row r="107" spans="1:38">
      <c r="B107" s="11" t="s">
        <v>301</v>
      </c>
      <c r="C107" s="11">
        <v>1</v>
      </c>
      <c r="D107" s="11" t="s">
        <v>37</v>
      </c>
      <c r="E107" s="11">
        <v>8</v>
      </c>
      <c r="F107" s="11" t="s">
        <v>302</v>
      </c>
      <c r="G107" s="11">
        <v>1</v>
      </c>
      <c r="H107" s="11" t="s">
        <v>39</v>
      </c>
      <c r="I107" s="11" t="s">
        <v>303</v>
      </c>
      <c r="J107" s="7">
        <v>0</v>
      </c>
      <c r="K107" s="1">
        <v>0</v>
      </c>
      <c r="L107" s="1">
        <v>0</v>
      </c>
      <c r="M107" s="2">
        <v>5276.44</v>
      </c>
      <c r="N107" s="2"/>
      <c r="O107" s="2"/>
      <c r="P107" s="2"/>
      <c r="Q107" s="2"/>
      <c r="R107" s="2"/>
      <c r="S107" s="2"/>
      <c r="T107" s="2"/>
      <c r="U107" s="2"/>
      <c r="V107" s="2"/>
      <c r="W107" s="2" t="str">
        <f>((1+J107) * (M107+N107+O107+P107+Q107+R107+S107+T107+U107+V107))*(1+K107)</f>
        <v>0</v>
      </c>
      <c r="X107" s="2">
        <v>5800</v>
      </c>
      <c r="Y107" s="2"/>
      <c r="Z107" s="23" t="str">
        <f>IF(AF107 = 0, ROUNDUP(W107*Y107,1), ROUNDUP(W107/Y107,1))</f>
        <v>0</v>
      </c>
      <c r="AA107" s="2"/>
      <c r="AB107" s="23" t="str">
        <f>IF(AF107 = 0, ROUNDUP(X107*AA107,1), ROUNDUP(X107/AA107,1))</f>
        <v>0</v>
      </c>
      <c r="AC107" s="1" t="str">
        <f>IF(AB107 = 0,0,(AB107 - Z107)/AB107)</f>
        <v>0</v>
      </c>
      <c r="AD107" s="11">
        <v>0</v>
      </c>
      <c r="AE107" s="11">
        <v>1</v>
      </c>
      <c r="AF107" s="11">
        <v>0</v>
      </c>
      <c r="AG107" s="4">
        <v>0.2</v>
      </c>
      <c r="AH107" s="4">
        <v>0.8</v>
      </c>
      <c r="AI107" s="11">
        <v>1</v>
      </c>
      <c r="AK107" s="11"/>
    </row>
    <row r="108" spans="1:38">
      <c r="B108" s="11" t="s">
        <v>304</v>
      </c>
      <c r="C108" s="11">
        <v>1</v>
      </c>
      <c r="D108" s="11" t="s">
        <v>37</v>
      </c>
      <c r="E108" s="11">
        <v>8</v>
      </c>
      <c r="F108" s="11" t="s">
        <v>302</v>
      </c>
      <c r="G108" s="11">
        <v>8</v>
      </c>
      <c r="H108" s="11" t="s">
        <v>305</v>
      </c>
      <c r="I108" s="11" t="s">
        <v>306</v>
      </c>
      <c r="J108" s="7">
        <v>0.04712</v>
      </c>
      <c r="K108" s="1">
        <v>0</v>
      </c>
      <c r="L108" s="1">
        <v>0</v>
      </c>
      <c r="M108" s="2">
        <v>3600</v>
      </c>
      <c r="N108" s="2">
        <v>100</v>
      </c>
      <c r="O108" s="2">
        <v>516</v>
      </c>
      <c r="P108" s="2">
        <v>250</v>
      </c>
      <c r="Q108" s="2"/>
      <c r="R108" s="2"/>
      <c r="S108" s="2"/>
      <c r="T108" s="2"/>
      <c r="U108" s="2"/>
      <c r="V108" s="2"/>
      <c r="W108" s="2" t="str">
        <f>((1+J108) * (M108+N108+O108+P108+Q108+R108+S108+T108+U108+V108))*(1+K108)</f>
        <v>0</v>
      </c>
      <c r="X108" s="2">
        <v>4700</v>
      </c>
      <c r="Y108" s="2"/>
      <c r="Z108" s="23" t="str">
        <f>IF(AF108 = 0, ROUNDUP(W108*Y108,1), ROUNDUP(W108/Y108,1))</f>
        <v>0</v>
      </c>
      <c r="AA108" s="2"/>
      <c r="AB108" s="23" t="str">
        <f>IF(AF108 = 0, ROUNDUP(X108*AA108,1), ROUNDUP(X108/AA108,1))</f>
        <v>0</v>
      </c>
      <c r="AC108" s="1" t="str">
        <f>IF(AB108 = 0,0,(AB108 - Z108)/AB108)</f>
        <v>0</v>
      </c>
      <c r="AD108" s="11">
        <v>0</v>
      </c>
      <c r="AE108" s="11">
        <v>1</v>
      </c>
      <c r="AF108" s="11">
        <v>0</v>
      </c>
      <c r="AG108" s="4">
        <v>0.2</v>
      </c>
      <c r="AH108" s="4">
        <v>0.8</v>
      </c>
      <c r="AI108" s="11">
        <v>5</v>
      </c>
      <c r="AK108" s="11"/>
    </row>
    <row r="109" spans="1:38">
      <c r="B109" s="11" t="s">
        <v>307</v>
      </c>
      <c r="C109" s="11">
        <v>1</v>
      </c>
      <c r="D109" s="11" t="s">
        <v>37</v>
      </c>
      <c r="E109" s="11">
        <v>476</v>
      </c>
      <c r="F109" s="11" t="s">
        <v>208</v>
      </c>
      <c r="G109" s="11">
        <v>120</v>
      </c>
      <c r="H109" s="11" t="s">
        <v>203</v>
      </c>
      <c r="I109" s="11" t="s">
        <v>308</v>
      </c>
      <c r="J109" s="7">
        <v>0</v>
      </c>
      <c r="K109" s="1">
        <v>0</v>
      </c>
      <c r="L109" s="1">
        <v>0</v>
      </c>
      <c r="M109" s="2">
        <v>1220</v>
      </c>
      <c r="N109" s="2"/>
      <c r="O109" s="2"/>
      <c r="P109" s="2"/>
      <c r="Q109" s="2"/>
      <c r="R109" s="2"/>
      <c r="S109" s="2"/>
      <c r="T109" s="2"/>
      <c r="U109" s="2"/>
      <c r="V109" s="2"/>
      <c r="W109" s="2" t="str">
        <f>((1+J109) * (M109+N109+O109+P109+Q109+R109+S109+T109+U109+V109))*(1+K109)</f>
        <v>0</v>
      </c>
      <c r="X109" s="2">
        <v>1300</v>
      </c>
      <c r="Y109" s="2"/>
      <c r="Z109" s="23" t="str">
        <f>IF(AF109 = 0, ROUNDUP(W109*Y109,1), ROUNDUP(W109/Y109,1))</f>
        <v>0</v>
      </c>
      <c r="AA109" s="2"/>
      <c r="AB109" s="23" t="str">
        <f>IF(AF109 = 0, ROUNDUP(X109*AA109,1), ROUNDUP(X109/AA109,1))</f>
        <v>0</v>
      </c>
      <c r="AC109" s="1" t="str">
        <f>IF(AB109 = 0,0,(AB109 - Z109)/AB109)</f>
        <v>0</v>
      </c>
      <c r="AD109" s="11">
        <v>0</v>
      </c>
      <c r="AE109" s="11">
        <v>1</v>
      </c>
      <c r="AF109" s="11">
        <v>0</v>
      </c>
      <c r="AG109" s="4">
        <v>0.2</v>
      </c>
      <c r="AH109" s="4">
        <v>0.8</v>
      </c>
      <c r="AI109" s="11">
        <v>2</v>
      </c>
      <c r="AK109" s="11"/>
    </row>
    <row r="110" spans="1:38">
      <c r="B110" s="11" t="s">
        <v>309</v>
      </c>
      <c r="C110" s="11">
        <v>1</v>
      </c>
      <c r="D110" s="11" t="s">
        <v>37</v>
      </c>
      <c r="E110" s="11">
        <v>476</v>
      </c>
      <c r="F110" s="11" t="s">
        <v>208</v>
      </c>
      <c r="G110" s="11">
        <v>1</v>
      </c>
      <c r="H110" s="11" t="s">
        <v>39</v>
      </c>
      <c r="I110" s="11" t="s">
        <v>310</v>
      </c>
      <c r="J110" s="7">
        <v>0</v>
      </c>
      <c r="K110" s="1">
        <v>0</v>
      </c>
      <c r="L110" s="1">
        <v>0</v>
      </c>
      <c r="M110" s="2">
        <v>1430.63</v>
      </c>
      <c r="N110" s="2"/>
      <c r="O110" s="2"/>
      <c r="P110" s="2"/>
      <c r="Q110" s="2"/>
      <c r="R110" s="2"/>
      <c r="S110" s="2"/>
      <c r="T110" s="2"/>
      <c r="U110" s="2"/>
      <c r="V110" s="2"/>
      <c r="W110" s="2" t="str">
        <f>((1+J110) * (M110+N110+O110+P110+Q110+R110+S110+T110+U110+V110))*(1+K110)</f>
        <v>0</v>
      </c>
      <c r="X110" s="2">
        <v>1860</v>
      </c>
      <c r="Y110" s="2"/>
      <c r="Z110" s="23" t="str">
        <f>IF(AF110 = 0, ROUNDUP(W110*Y110,1), ROUNDUP(W110/Y110,1))</f>
        <v>0</v>
      </c>
      <c r="AA110" s="2"/>
      <c r="AB110" s="23" t="str">
        <f>IF(AF110 = 0, ROUNDUP(X110*AA110,1), ROUNDUP(X110/AA110,1))</f>
        <v>0</v>
      </c>
      <c r="AC110" s="1" t="str">
        <f>IF(AB110 = 0,0,(AB110 - Z110)/AB110)</f>
        <v>0</v>
      </c>
      <c r="AD110" s="11">
        <v>0</v>
      </c>
      <c r="AE110" s="11">
        <v>1</v>
      </c>
      <c r="AF110" s="11">
        <v>0</v>
      </c>
      <c r="AG110" s="4">
        <v>0.2</v>
      </c>
      <c r="AH110" s="4">
        <v>0.8</v>
      </c>
      <c r="AI110" s="11">
        <v>1</v>
      </c>
      <c r="AK110" s="11"/>
    </row>
    <row r="111" spans="1:38">
      <c r="B111" s="11" t="s">
        <v>311</v>
      </c>
      <c r="C111" s="11">
        <v>1</v>
      </c>
      <c r="D111" s="11" t="s">
        <v>37</v>
      </c>
      <c r="E111" s="11">
        <v>366</v>
      </c>
      <c r="F111" s="11" t="s">
        <v>312</v>
      </c>
      <c r="G111" s="11">
        <v>111</v>
      </c>
      <c r="H111" s="11" t="s">
        <v>313</v>
      </c>
      <c r="I111" s="11" t="s">
        <v>314</v>
      </c>
      <c r="J111" s="7">
        <v>0.04167</v>
      </c>
      <c r="K111" s="1">
        <v>0</v>
      </c>
      <c r="L111" s="1">
        <v>0</v>
      </c>
      <c r="M111" s="2">
        <v>2650</v>
      </c>
      <c r="N111" s="2"/>
      <c r="O111" s="2"/>
      <c r="P111" s="2"/>
      <c r="Q111" s="2"/>
      <c r="R111" s="2"/>
      <c r="S111" s="2"/>
      <c r="T111" s="2"/>
      <c r="U111" s="2"/>
      <c r="V111" s="2"/>
      <c r="W111" s="2" t="str">
        <f>((1+J111) * (M111+N111+O111+P111+Q111+R111+S111+T111+U111+V111))*(1+K111)</f>
        <v>0</v>
      </c>
      <c r="X111" s="2">
        <v>2800</v>
      </c>
      <c r="Y111" s="2"/>
      <c r="Z111" s="23" t="str">
        <f>IF(AF111 = 0, ROUNDUP(W111*Y111,1), ROUNDUP(W111/Y111,1))</f>
        <v>0</v>
      </c>
      <c r="AA111" s="2"/>
      <c r="AB111" s="23" t="str">
        <f>IF(AF111 = 0, ROUNDUP(X111*AA111,1), ROUNDUP(X111/AA111,1))</f>
        <v>0</v>
      </c>
      <c r="AC111" s="1" t="str">
        <f>IF(AB111 = 0,0,(AB111 - Z111)/AB111)</f>
        <v>0</v>
      </c>
      <c r="AD111" s="11">
        <v>0</v>
      </c>
      <c r="AE111" s="11">
        <v>1</v>
      </c>
      <c r="AF111" s="11">
        <v>0</v>
      </c>
      <c r="AG111" s="4">
        <v>0</v>
      </c>
      <c r="AH111" s="4">
        <v>1</v>
      </c>
      <c r="AI111" s="11">
        <v>3</v>
      </c>
      <c r="AK111" s="11"/>
    </row>
    <row r="112" spans="1:38">
      <c r="B112" s="11" t="s">
        <v>315</v>
      </c>
      <c r="C112" s="11">
        <v>1</v>
      </c>
      <c r="D112" s="11" t="s">
        <v>37</v>
      </c>
      <c r="E112" s="11">
        <v>366</v>
      </c>
      <c r="F112" s="11" t="s">
        <v>312</v>
      </c>
      <c r="G112" s="11">
        <v>1</v>
      </c>
      <c r="H112" s="11" t="s">
        <v>39</v>
      </c>
      <c r="I112" s="11" t="s">
        <v>316</v>
      </c>
      <c r="J112" s="7">
        <v>0</v>
      </c>
      <c r="K112" s="1">
        <v>0</v>
      </c>
      <c r="L112" s="1">
        <v>0</v>
      </c>
      <c r="M112" s="2">
        <v>4712.97</v>
      </c>
      <c r="N112" s="2"/>
      <c r="O112" s="2"/>
      <c r="P112" s="2"/>
      <c r="Q112" s="2"/>
      <c r="R112" s="2"/>
      <c r="S112" s="2"/>
      <c r="T112" s="2"/>
      <c r="U112" s="2"/>
      <c r="V112" s="2"/>
      <c r="W112" s="2" t="str">
        <f>((1+J112) * (M112+N112+O112+P112+Q112+R112+S112+T112+U112+V112))*(1+K112)</f>
        <v>0</v>
      </c>
      <c r="X112" s="2">
        <v>5700</v>
      </c>
      <c r="Y112" s="2"/>
      <c r="Z112" s="23" t="str">
        <f>IF(AF112 = 0, ROUNDUP(W112*Y112,1), ROUNDUP(W112/Y112,1))</f>
        <v>0</v>
      </c>
      <c r="AA112" s="2"/>
      <c r="AB112" s="23" t="str">
        <f>IF(AF112 = 0, ROUNDUP(X112*AA112,1), ROUNDUP(X112/AA112,1))</f>
        <v>0</v>
      </c>
      <c r="AC112" s="1" t="str">
        <f>IF(AB112 = 0,0,(AB112 - Z112)/AB112)</f>
        <v>0</v>
      </c>
      <c r="AD112" s="11">
        <v>0</v>
      </c>
      <c r="AE112" s="11">
        <v>1</v>
      </c>
      <c r="AF112" s="11">
        <v>0</v>
      </c>
      <c r="AG112" s="4">
        <v>0</v>
      </c>
      <c r="AH112" s="4">
        <v>1</v>
      </c>
      <c r="AI112" s="11">
        <v>3</v>
      </c>
      <c r="AK112" s="11"/>
    </row>
    <row r="113" spans="1:38">
      <c r="B113" s="11" t="s">
        <v>317</v>
      </c>
      <c r="C113" s="11">
        <v>1</v>
      </c>
      <c r="D113" s="11" t="s">
        <v>37</v>
      </c>
      <c r="E113" s="11">
        <v>366</v>
      </c>
      <c r="F113" s="11" t="s">
        <v>312</v>
      </c>
      <c r="G113" s="11">
        <v>110</v>
      </c>
      <c r="H113" s="11" t="s">
        <v>318</v>
      </c>
      <c r="I113" s="11" t="s">
        <v>319</v>
      </c>
      <c r="J113" s="7">
        <v>0.04167</v>
      </c>
      <c r="K113" s="1">
        <v>0</v>
      </c>
      <c r="L113" s="1">
        <v>0</v>
      </c>
      <c r="M113" s="2">
        <v>2100</v>
      </c>
      <c r="N113" s="2"/>
      <c r="O113" s="2"/>
      <c r="P113" s="2"/>
      <c r="Q113" s="2"/>
      <c r="R113" s="2"/>
      <c r="S113" s="2"/>
      <c r="T113" s="2"/>
      <c r="U113" s="2"/>
      <c r="V113" s="2"/>
      <c r="W113" s="2" t="str">
        <f>((1+J113) * (M113+N113+O113+P113+Q113+R113+S113+T113+U113+V113))*(1+K113)</f>
        <v>0</v>
      </c>
      <c r="X113" s="2">
        <v>2200</v>
      </c>
      <c r="Y113" s="2"/>
      <c r="Z113" s="23" t="str">
        <f>IF(AF113 = 0, ROUNDUP(W113*Y113,1), ROUNDUP(W113/Y113,1))</f>
        <v>0</v>
      </c>
      <c r="AA113" s="2"/>
      <c r="AB113" s="23" t="str">
        <f>IF(AF113 = 0, ROUNDUP(X113*AA113,1), ROUNDUP(X113/AA113,1))</f>
        <v>0</v>
      </c>
      <c r="AC113" s="1" t="str">
        <f>IF(AB113 = 0,0,(AB113 - Z113)/AB113)</f>
        <v>0</v>
      </c>
      <c r="AD113" s="11">
        <v>0</v>
      </c>
      <c r="AE113" s="11">
        <v>1</v>
      </c>
      <c r="AF113" s="11">
        <v>0</v>
      </c>
      <c r="AG113" s="4">
        <v>0</v>
      </c>
      <c r="AH113" s="4">
        <v>1</v>
      </c>
      <c r="AI113" s="11">
        <v>2</v>
      </c>
      <c r="AK113" s="11"/>
    </row>
    <row r="114" spans="1:38">
      <c r="B114" s="11" t="s">
        <v>320</v>
      </c>
      <c r="C114" s="11">
        <v>1</v>
      </c>
      <c r="D114" s="11" t="s">
        <v>37</v>
      </c>
      <c r="E114" s="11">
        <v>366</v>
      </c>
      <c r="F114" s="11" t="s">
        <v>312</v>
      </c>
      <c r="G114" s="11">
        <v>1</v>
      </c>
      <c r="H114" s="11" t="s">
        <v>39</v>
      </c>
      <c r="I114" s="11" t="s">
        <v>321</v>
      </c>
      <c r="J114" s="7">
        <v>0</v>
      </c>
      <c r="K114" s="1">
        <v>0</v>
      </c>
      <c r="L114" s="1">
        <v>0</v>
      </c>
      <c r="M114" s="2">
        <v>4140.05</v>
      </c>
      <c r="N114" s="2"/>
      <c r="O114" s="2"/>
      <c r="P114" s="2"/>
      <c r="Q114" s="2"/>
      <c r="R114" s="2"/>
      <c r="S114" s="2"/>
      <c r="T114" s="2"/>
      <c r="U114" s="2"/>
      <c r="V114" s="2"/>
      <c r="W114" s="2" t="str">
        <f>((1+J114) * (M114+N114+O114+P114+Q114+R114+S114+T114+U114+V114))*(1+K114)</f>
        <v>0</v>
      </c>
      <c r="X114" s="2">
        <v>5200</v>
      </c>
      <c r="Y114" s="2"/>
      <c r="Z114" s="23" t="str">
        <f>IF(AF114 = 0, ROUNDUP(W114*Y114,1), ROUNDUP(W114/Y114,1))</f>
        <v>0</v>
      </c>
      <c r="AA114" s="2"/>
      <c r="AB114" s="23" t="str">
        <f>IF(AF114 = 0, ROUNDUP(X114*AA114,1), ROUNDUP(X114/AA114,1))</f>
        <v>0</v>
      </c>
      <c r="AC114" s="1" t="str">
        <f>IF(AB114 = 0,0,(AB114 - Z114)/AB114)</f>
        <v>0</v>
      </c>
      <c r="AD114" s="11">
        <v>0</v>
      </c>
      <c r="AE114" s="11">
        <v>1</v>
      </c>
      <c r="AF114" s="11">
        <v>0</v>
      </c>
      <c r="AG114" s="4">
        <v>0</v>
      </c>
      <c r="AH114" s="4">
        <v>1</v>
      </c>
      <c r="AI114" s="11">
        <v>5</v>
      </c>
      <c r="AK114" s="11"/>
    </row>
    <row r="115" spans="1:38">
      <c r="B115" s="11" t="s">
        <v>322</v>
      </c>
      <c r="C115" s="11">
        <v>1</v>
      </c>
      <c r="D115" s="11" t="s">
        <v>37</v>
      </c>
      <c r="E115" s="11">
        <v>366</v>
      </c>
      <c r="F115" s="11" t="s">
        <v>312</v>
      </c>
      <c r="G115" s="11">
        <v>110</v>
      </c>
      <c r="H115" s="11" t="s">
        <v>318</v>
      </c>
      <c r="I115" s="11" t="s">
        <v>323</v>
      </c>
      <c r="J115" s="7">
        <v>0.04167</v>
      </c>
      <c r="K115" s="1">
        <v>0</v>
      </c>
      <c r="L115" s="1">
        <v>0</v>
      </c>
      <c r="M115" s="2">
        <v>1800</v>
      </c>
      <c r="N115" s="2"/>
      <c r="O115" s="2"/>
      <c r="P115" s="2"/>
      <c r="Q115" s="2"/>
      <c r="R115" s="2"/>
      <c r="S115" s="2"/>
      <c r="T115" s="2"/>
      <c r="U115" s="2"/>
      <c r="V115" s="2"/>
      <c r="W115" s="2" t="str">
        <f>((1+J115) * (M115+N115+O115+P115+Q115+R115+S115+T115+U115+V115))*(1+K115)</f>
        <v>0</v>
      </c>
      <c r="X115" s="2">
        <v>1900</v>
      </c>
      <c r="Y115" s="2"/>
      <c r="Z115" s="23" t="str">
        <f>IF(AF115 = 0, ROUNDUP(W115*Y115,1), ROUNDUP(W115/Y115,1))</f>
        <v>0</v>
      </c>
      <c r="AA115" s="2"/>
      <c r="AB115" s="23" t="str">
        <f>IF(AF115 = 0, ROUNDUP(X115*AA115,1), ROUNDUP(X115/AA115,1))</f>
        <v>0</v>
      </c>
      <c r="AC115" s="1" t="str">
        <f>IF(AB115 = 0,0,(AB115 - Z115)/AB115)</f>
        <v>0</v>
      </c>
      <c r="AD115" s="11">
        <v>0</v>
      </c>
      <c r="AE115" s="11">
        <v>1</v>
      </c>
      <c r="AF115" s="11">
        <v>0</v>
      </c>
      <c r="AG115" s="4">
        <v>0</v>
      </c>
      <c r="AH115" s="4">
        <v>1</v>
      </c>
      <c r="AI115" s="11">
        <v>2</v>
      </c>
      <c r="AK115" s="11"/>
    </row>
    <row r="116" spans="1:38">
      <c r="B116" s="11" t="s">
        <v>324</v>
      </c>
      <c r="C116" s="11">
        <v>1</v>
      </c>
      <c r="D116" s="11" t="s">
        <v>37</v>
      </c>
      <c r="E116" s="11">
        <v>366</v>
      </c>
      <c r="F116" s="11" t="s">
        <v>312</v>
      </c>
      <c r="G116" s="11">
        <v>1</v>
      </c>
      <c r="H116" s="11" t="s">
        <v>39</v>
      </c>
      <c r="I116" s="11" t="s">
        <v>325</v>
      </c>
      <c r="J116" s="7">
        <v>0</v>
      </c>
      <c r="K116" s="1">
        <v>0</v>
      </c>
      <c r="L116" s="1">
        <v>0</v>
      </c>
      <c r="M116" s="2">
        <v>3827.55</v>
      </c>
      <c r="N116" s="2"/>
      <c r="O116" s="2"/>
      <c r="P116" s="2"/>
      <c r="Q116" s="2"/>
      <c r="R116" s="2"/>
      <c r="S116" s="2"/>
      <c r="T116" s="2"/>
      <c r="U116" s="2"/>
      <c r="V116" s="2"/>
      <c r="W116" s="2" t="str">
        <f>((1+J116) * (M116+N116+O116+P116+Q116+R116+S116+T116+U116+V116))*(1+K116)</f>
        <v>0</v>
      </c>
      <c r="X116" s="2">
        <v>5000</v>
      </c>
      <c r="Y116" s="2"/>
      <c r="Z116" s="23" t="str">
        <f>IF(AF116 = 0, ROUNDUP(W116*Y116,1), ROUNDUP(W116/Y116,1))</f>
        <v>0</v>
      </c>
      <c r="AA116" s="2"/>
      <c r="AB116" s="23" t="str">
        <f>IF(AF116 = 0, ROUNDUP(X116*AA116,1), ROUNDUP(X116/AA116,1))</f>
        <v>0</v>
      </c>
      <c r="AC116" s="1" t="str">
        <f>IF(AB116 = 0,0,(AB116 - Z116)/AB116)</f>
        <v>0</v>
      </c>
      <c r="AD116" s="11">
        <v>0</v>
      </c>
      <c r="AE116" s="11">
        <v>1</v>
      </c>
      <c r="AF116" s="11">
        <v>0</v>
      </c>
      <c r="AG116" s="4">
        <v>0</v>
      </c>
      <c r="AH116" s="4">
        <v>1</v>
      </c>
      <c r="AI116" s="11">
        <v>4</v>
      </c>
      <c r="AK116" s="11"/>
    </row>
    <row r="117" spans="1:38">
      <c r="B117" s="11" t="s">
        <v>326</v>
      </c>
      <c r="C117" s="11">
        <v>1</v>
      </c>
      <c r="D117" s="11" t="s">
        <v>37</v>
      </c>
      <c r="E117" s="11">
        <v>355</v>
      </c>
      <c r="F117" s="11" t="s">
        <v>327</v>
      </c>
      <c r="G117" s="11">
        <v>110</v>
      </c>
      <c r="H117" s="11" t="s">
        <v>318</v>
      </c>
      <c r="I117" s="11" t="s">
        <v>44</v>
      </c>
      <c r="J117" s="7">
        <v>0.04167</v>
      </c>
      <c r="K117" s="1">
        <v>0</v>
      </c>
      <c r="L117" s="1">
        <v>0</v>
      </c>
      <c r="M117" s="2">
        <v>1600</v>
      </c>
      <c r="N117" s="2"/>
      <c r="O117" s="2"/>
      <c r="P117" s="2"/>
      <c r="Q117" s="2"/>
      <c r="R117" s="2"/>
      <c r="S117" s="2"/>
      <c r="T117" s="2"/>
      <c r="U117" s="2"/>
      <c r="V117" s="2"/>
      <c r="W117" s="2" t="str">
        <f>((1+J117) * (M117+N117+O117+P117+Q117+R117+S117+T117+U117+V117))*(1+K117)</f>
        <v>0</v>
      </c>
      <c r="X117" s="2">
        <v>1700</v>
      </c>
      <c r="Y117" s="2"/>
      <c r="Z117" s="23" t="str">
        <f>IF(AF117 = 0, ROUNDUP(W117*Y117,1), ROUNDUP(W117/Y117,1))</f>
        <v>0</v>
      </c>
      <c r="AA117" s="2"/>
      <c r="AB117" s="23" t="str">
        <f>IF(AF117 = 0, ROUNDUP(X117*AA117,1), ROUNDUP(X117/AA117,1))</f>
        <v>0</v>
      </c>
      <c r="AC117" s="1" t="str">
        <f>IF(AB117 = 0,0,(AB117 - Z117)/AB117)</f>
        <v>0</v>
      </c>
      <c r="AD117" s="11">
        <v>0</v>
      </c>
      <c r="AE117" s="11">
        <v>1</v>
      </c>
      <c r="AF117" s="11">
        <v>0</v>
      </c>
      <c r="AG117" s="4">
        <v>0</v>
      </c>
      <c r="AH117" s="4">
        <v>1</v>
      </c>
      <c r="AI117" s="11">
        <v>2</v>
      </c>
      <c r="AK117" s="11"/>
    </row>
    <row r="118" spans="1:38">
      <c r="B118" s="11" t="s">
        <v>328</v>
      </c>
      <c r="C118" s="11">
        <v>1</v>
      </c>
      <c r="D118" s="11" t="s">
        <v>37</v>
      </c>
      <c r="E118" s="11">
        <v>355</v>
      </c>
      <c r="F118" s="11" t="s">
        <v>327</v>
      </c>
      <c r="G118" s="11">
        <v>1</v>
      </c>
      <c r="H118" s="11" t="s">
        <v>39</v>
      </c>
      <c r="I118" s="11" t="s">
        <v>329</v>
      </c>
      <c r="J118" s="7">
        <v>0</v>
      </c>
      <c r="K118" s="1">
        <v>0</v>
      </c>
      <c r="L118" s="1">
        <v>0</v>
      </c>
      <c r="M118" s="2">
        <v>3619.21</v>
      </c>
      <c r="N118" s="2"/>
      <c r="O118" s="2"/>
      <c r="P118" s="2"/>
      <c r="Q118" s="2"/>
      <c r="R118" s="2"/>
      <c r="S118" s="2"/>
      <c r="T118" s="2"/>
      <c r="U118" s="2"/>
      <c r="V118" s="2"/>
      <c r="W118" s="2" t="str">
        <f>((1+J118) * (M118+N118+O118+P118+Q118+R118+S118+T118+U118+V118))*(1+K118)</f>
        <v>0</v>
      </c>
      <c r="X118" s="2">
        <v>4800</v>
      </c>
      <c r="Y118" s="2"/>
      <c r="Z118" s="23" t="str">
        <f>IF(AF118 = 0, ROUNDUP(W118*Y118,1), ROUNDUP(W118/Y118,1))</f>
        <v>0</v>
      </c>
      <c r="AA118" s="2"/>
      <c r="AB118" s="23" t="str">
        <f>IF(AF118 = 0, ROUNDUP(X118*AA118,1), ROUNDUP(X118/AA118,1))</f>
        <v>0</v>
      </c>
      <c r="AC118" s="1" t="str">
        <f>IF(AB118 = 0,0,(AB118 - Z118)/AB118)</f>
        <v>0</v>
      </c>
      <c r="AD118" s="11">
        <v>0</v>
      </c>
      <c r="AE118" s="11">
        <v>1</v>
      </c>
      <c r="AF118" s="11">
        <v>0</v>
      </c>
      <c r="AG118" s="4">
        <v>0</v>
      </c>
      <c r="AH118" s="4">
        <v>1</v>
      </c>
      <c r="AI118" s="11">
        <v>2</v>
      </c>
      <c r="AK118" s="11"/>
    </row>
    <row r="119" spans="1:38">
      <c r="B119" s="11" t="s">
        <v>330</v>
      </c>
      <c r="C119" s="11">
        <v>1</v>
      </c>
      <c r="D119" s="11" t="s">
        <v>37</v>
      </c>
      <c r="E119" s="11">
        <v>345</v>
      </c>
      <c r="F119" s="11" t="s">
        <v>297</v>
      </c>
      <c r="G119" s="11">
        <v>93</v>
      </c>
      <c r="H119" s="11" t="s">
        <v>331</v>
      </c>
      <c r="I119" s="11" t="s">
        <v>332</v>
      </c>
      <c r="J119" s="7">
        <v>0.04166</v>
      </c>
      <c r="K119" s="1">
        <v>0.22</v>
      </c>
      <c r="L119" s="1">
        <v>0</v>
      </c>
      <c r="M119" s="2">
        <v>6900</v>
      </c>
      <c r="N119" s="2">
        <v>150</v>
      </c>
      <c r="O119" s="2">
        <v>690</v>
      </c>
      <c r="P119" s="2"/>
      <c r="Q119" s="2"/>
      <c r="R119" s="2"/>
      <c r="S119" s="2"/>
      <c r="T119" s="2"/>
      <c r="U119" s="2"/>
      <c r="V119" s="2"/>
      <c r="W119" s="2" t="str">
        <f>((1+J119) * (M119+N119+O119+P119+Q119+R119+S119+T119+U119+V119))*(1+K119)</f>
        <v>0</v>
      </c>
      <c r="X119" s="2">
        <v>9900</v>
      </c>
      <c r="Y119" s="2"/>
      <c r="Z119" s="23" t="str">
        <f>IF(AF119 = 0, ROUNDUP(W119*Y119,1), ROUNDUP(W119/Y119,1))</f>
        <v>0</v>
      </c>
      <c r="AA119" s="2"/>
      <c r="AB119" s="23" t="str">
        <f>IF(AF119 = 0, ROUNDUP(X119*AA119,1), ROUNDUP(X119/AA119,1))</f>
        <v>0</v>
      </c>
      <c r="AC119" s="1" t="str">
        <f>IF(AB119 = 0,0,(AB119 - Z119)/AB119)</f>
        <v>0</v>
      </c>
      <c r="AD119" s="11">
        <v>0</v>
      </c>
      <c r="AE119" s="11">
        <v>1</v>
      </c>
      <c r="AF119" s="11">
        <v>0</v>
      </c>
      <c r="AG119" s="4">
        <v>0</v>
      </c>
      <c r="AH119" s="4">
        <v>1</v>
      </c>
      <c r="AI119" s="11">
        <v>1</v>
      </c>
      <c r="AK119" s="11"/>
    </row>
    <row r="120" spans="1:38">
      <c r="B120" s="11" t="s">
        <v>333</v>
      </c>
      <c r="C120" s="11">
        <v>1</v>
      </c>
      <c r="D120" s="11" t="s">
        <v>37</v>
      </c>
      <c r="E120" s="11">
        <v>345</v>
      </c>
      <c r="F120" s="11" t="s">
        <v>297</v>
      </c>
      <c r="G120" s="11">
        <v>1</v>
      </c>
      <c r="H120" s="11" t="s">
        <v>39</v>
      </c>
      <c r="I120" s="11" t="s">
        <v>334</v>
      </c>
      <c r="J120" s="7">
        <v>0</v>
      </c>
      <c r="K120" s="1">
        <v>0</v>
      </c>
      <c r="L120" s="1">
        <v>0</v>
      </c>
      <c r="M120" s="2">
        <v>11589.94</v>
      </c>
      <c r="N120" s="2"/>
      <c r="O120" s="2"/>
      <c r="P120" s="2"/>
      <c r="Q120" s="2"/>
      <c r="R120" s="2"/>
      <c r="S120" s="2"/>
      <c r="T120" s="2"/>
      <c r="U120" s="2"/>
      <c r="V120" s="2"/>
      <c r="W120" s="2" t="str">
        <f>((1+J120) * (M120+N120+O120+P120+Q120+R120+S120+T120+U120+V120))*(1+K120)</f>
        <v>0</v>
      </c>
      <c r="X120" s="2">
        <v>13500</v>
      </c>
      <c r="Y120" s="2"/>
      <c r="Z120" s="23" t="str">
        <f>IF(AF120 = 0, ROUNDUP(W120*Y120,1), ROUNDUP(W120/Y120,1))</f>
        <v>0</v>
      </c>
      <c r="AA120" s="2"/>
      <c r="AB120" s="23" t="str">
        <f>IF(AF120 = 0, ROUNDUP(X120*AA120,1), ROUNDUP(X120/AA120,1))</f>
        <v>0</v>
      </c>
      <c r="AC120" s="1" t="str">
        <f>IF(AB120 = 0,0,(AB120 - Z120)/AB120)</f>
        <v>0</v>
      </c>
      <c r="AD120" s="11">
        <v>0</v>
      </c>
      <c r="AE120" s="11">
        <v>1</v>
      </c>
      <c r="AF120" s="11">
        <v>0</v>
      </c>
      <c r="AG120" s="4">
        <v>0</v>
      </c>
      <c r="AH120" s="4">
        <v>1</v>
      </c>
      <c r="AI120" s="11">
        <v>2</v>
      </c>
      <c r="AK120" s="11"/>
    </row>
    <row r="121" spans="1:38">
      <c r="B121" s="11" t="s">
        <v>335</v>
      </c>
      <c r="C121" s="11">
        <v>1</v>
      </c>
      <c r="D121" s="11" t="s">
        <v>37</v>
      </c>
      <c r="E121" s="11">
        <v>341</v>
      </c>
      <c r="F121" s="11" t="s">
        <v>336</v>
      </c>
      <c r="G121" s="11">
        <v>131</v>
      </c>
      <c r="H121" s="11" t="s">
        <v>337</v>
      </c>
      <c r="I121" s="11" t="s">
        <v>338</v>
      </c>
      <c r="J121" s="7">
        <v>0</v>
      </c>
      <c r="K121" s="1">
        <v>0</v>
      </c>
      <c r="L121" s="1">
        <v>0</v>
      </c>
      <c r="M121" s="2">
        <v>535</v>
      </c>
      <c r="N121" s="2"/>
      <c r="O121" s="2"/>
      <c r="P121" s="2"/>
      <c r="Q121" s="2"/>
      <c r="R121" s="2"/>
      <c r="S121" s="2"/>
      <c r="T121" s="2"/>
      <c r="U121" s="2"/>
      <c r="V121" s="2"/>
      <c r="W121" s="2" t="str">
        <f>((1+J121) * (M121+N121+O121+P121+Q121+R121+S121+T121+U121+V121))*(1+K121)</f>
        <v>0</v>
      </c>
      <c r="X121" s="2">
        <v>540</v>
      </c>
      <c r="Y121" s="2"/>
      <c r="Z121" s="23" t="str">
        <f>IF(AF121 = 0, ROUNDUP(W121*Y121,1), ROUNDUP(W121/Y121,1))</f>
        <v>0</v>
      </c>
      <c r="AA121" s="2"/>
      <c r="AB121" s="23" t="str">
        <f>IF(AF121 = 0, ROUNDUP(X121*AA121,1), ROUNDUP(X121/AA121,1))</f>
        <v>0</v>
      </c>
      <c r="AC121" s="1" t="str">
        <f>IF(AB121 = 0,0,(AB121 - Z121)/AB121)</f>
        <v>0</v>
      </c>
      <c r="AD121" s="11">
        <v>0</v>
      </c>
      <c r="AE121" s="11">
        <v>1</v>
      </c>
      <c r="AF121" s="11">
        <v>0</v>
      </c>
      <c r="AG121" s="4">
        <v>0.2</v>
      </c>
      <c r="AH121" s="4">
        <v>0.8</v>
      </c>
      <c r="AI121" s="11">
        <v>2</v>
      </c>
      <c r="AK121" s="11"/>
    </row>
    <row r="122" spans="1:38">
      <c r="B122" s="11" t="s">
        <v>339</v>
      </c>
      <c r="C122" s="11">
        <v>1</v>
      </c>
      <c r="D122" s="11" t="s">
        <v>37</v>
      </c>
      <c r="E122" s="11">
        <v>341</v>
      </c>
      <c r="F122" s="11" t="s">
        <v>336</v>
      </c>
      <c r="G122" s="11">
        <v>1</v>
      </c>
      <c r="H122" s="11" t="s">
        <v>39</v>
      </c>
      <c r="I122" s="11" t="s">
        <v>79</v>
      </c>
      <c r="J122" s="7">
        <v>0</v>
      </c>
      <c r="K122" s="1">
        <v>0</v>
      </c>
      <c r="L122" s="1">
        <v>0</v>
      </c>
      <c r="M122" s="2">
        <v>745.63</v>
      </c>
      <c r="N122" s="2"/>
      <c r="O122" s="2"/>
      <c r="P122" s="2"/>
      <c r="Q122" s="2"/>
      <c r="R122" s="2"/>
      <c r="S122" s="2"/>
      <c r="T122" s="2"/>
      <c r="U122" s="2"/>
      <c r="V122" s="2"/>
      <c r="W122" s="2" t="str">
        <f>((1+J122) * (M122+N122+O122+P122+Q122+R122+S122+T122+U122+V122))*(1+K122)</f>
        <v>0</v>
      </c>
      <c r="X122" s="2">
        <v>830</v>
      </c>
      <c r="Y122" s="2"/>
      <c r="Z122" s="23" t="str">
        <f>IF(AF122 = 0, ROUNDUP(W122*Y122,1), ROUNDUP(W122/Y122,1))</f>
        <v>0</v>
      </c>
      <c r="AA122" s="2"/>
      <c r="AB122" s="23" t="str">
        <f>IF(AF122 = 0, ROUNDUP(X122*AA122,1), ROUNDUP(X122/AA122,1))</f>
        <v>0</v>
      </c>
      <c r="AC122" s="1" t="str">
        <f>IF(AB122 = 0,0,(AB122 - Z122)/AB122)</f>
        <v>0</v>
      </c>
      <c r="AD122" s="11">
        <v>0</v>
      </c>
      <c r="AE122" s="11">
        <v>1</v>
      </c>
      <c r="AF122" s="11">
        <v>0</v>
      </c>
      <c r="AG122" s="4">
        <v>0.2</v>
      </c>
      <c r="AH122" s="4">
        <v>0.8</v>
      </c>
      <c r="AI122" s="11">
        <v>1</v>
      </c>
      <c r="AK122" s="11"/>
    </row>
    <row r="123" spans="1:38">
      <c r="B123" s="11" t="s">
        <v>340</v>
      </c>
      <c r="C123" s="11">
        <v>1</v>
      </c>
      <c r="D123" s="11" t="s">
        <v>37</v>
      </c>
      <c r="E123" s="11">
        <v>302</v>
      </c>
      <c r="F123" s="11" t="s">
        <v>258</v>
      </c>
      <c r="G123" s="11">
        <v>69</v>
      </c>
      <c r="H123" s="11" t="s">
        <v>259</v>
      </c>
      <c r="I123" s="11" t="s">
        <v>341</v>
      </c>
      <c r="J123" s="7">
        <v>0</v>
      </c>
      <c r="K123" s="1">
        <v>0</v>
      </c>
      <c r="L123" s="1">
        <v>0</v>
      </c>
      <c r="M123" s="2">
        <v>2800</v>
      </c>
      <c r="N123" s="2"/>
      <c r="O123" s="2"/>
      <c r="P123" s="2"/>
      <c r="Q123" s="2"/>
      <c r="R123" s="2"/>
      <c r="S123" s="2"/>
      <c r="T123" s="2"/>
      <c r="U123" s="2"/>
      <c r="V123" s="2"/>
      <c r="W123" s="2" t="str">
        <f>((1+J123) * (M123+N123+O123+P123+Q123+R123+S123+T123+U123+V123))*(1+K123)</f>
        <v>0</v>
      </c>
      <c r="X123" s="2">
        <v>2800</v>
      </c>
      <c r="Y123" s="2"/>
      <c r="Z123" s="23" t="str">
        <f>IF(AF123 = 0, ROUNDUP(W123*Y123,1), ROUNDUP(W123/Y123,1))</f>
        <v>0</v>
      </c>
      <c r="AA123" s="2"/>
      <c r="AB123" s="23" t="str">
        <f>IF(AF123 = 0, ROUNDUP(X123*AA123,1), ROUNDUP(X123/AA123,1))</f>
        <v>0</v>
      </c>
      <c r="AC123" s="1" t="str">
        <f>IF(AB123 = 0,0,(AB123 - Z123)/AB123)</f>
        <v>0</v>
      </c>
      <c r="AD123" s="11">
        <v>0</v>
      </c>
      <c r="AE123" s="11">
        <v>1</v>
      </c>
      <c r="AF123" s="11">
        <v>0</v>
      </c>
      <c r="AG123" s="4">
        <v>0.2</v>
      </c>
      <c r="AH123" s="4">
        <v>0.8</v>
      </c>
      <c r="AI123" s="11">
        <v>4</v>
      </c>
      <c r="AK123" s="11"/>
    </row>
    <row r="124" spans="1:38">
      <c r="B124" s="11" t="s">
        <v>342</v>
      </c>
      <c r="C124" s="11">
        <v>1</v>
      </c>
      <c r="D124" s="11" t="s">
        <v>37</v>
      </c>
      <c r="E124" s="11">
        <v>302</v>
      </c>
      <c r="F124" s="11" t="s">
        <v>258</v>
      </c>
      <c r="G124" s="11">
        <v>69</v>
      </c>
      <c r="H124" s="11" t="s">
        <v>259</v>
      </c>
      <c r="I124" s="11" t="s">
        <v>343</v>
      </c>
      <c r="J124" s="7">
        <v>0</v>
      </c>
      <c r="K124" s="1">
        <v>0</v>
      </c>
      <c r="L124" s="1">
        <v>0</v>
      </c>
      <c r="M124" s="2">
        <v>3000</v>
      </c>
      <c r="N124" s="2"/>
      <c r="O124" s="2"/>
      <c r="P124" s="2"/>
      <c r="Q124" s="2"/>
      <c r="R124" s="2"/>
      <c r="S124" s="2"/>
      <c r="T124" s="2"/>
      <c r="U124" s="2"/>
      <c r="V124" s="2"/>
      <c r="W124" s="2" t="str">
        <f>((1+J124) * (M124+N124+O124+P124+Q124+R124+S124+T124+U124+V124))*(1+K124)</f>
        <v>0</v>
      </c>
      <c r="X124" s="2">
        <v>3000</v>
      </c>
      <c r="Y124" s="2"/>
      <c r="Z124" s="23" t="str">
        <f>IF(AF124 = 0, ROUNDUP(W124*Y124,1), ROUNDUP(W124/Y124,1))</f>
        <v>0</v>
      </c>
      <c r="AA124" s="2"/>
      <c r="AB124" s="23" t="str">
        <f>IF(AF124 = 0, ROUNDUP(X124*AA124,1), ROUNDUP(X124/AA124,1))</f>
        <v>0</v>
      </c>
      <c r="AC124" s="1" t="str">
        <f>IF(AB124 = 0,0,(AB124 - Z124)/AB124)</f>
        <v>0</v>
      </c>
      <c r="AD124" s="11">
        <v>0</v>
      </c>
      <c r="AE124" s="11">
        <v>1</v>
      </c>
      <c r="AF124" s="11">
        <v>0</v>
      </c>
      <c r="AG124" s="4">
        <v>0.2</v>
      </c>
      <c r="AH124" s="4">
        <v>0.8</v>
      </c>
      <c r="AI124" s="11">
        <v>2</v>
      </c>
      <c r="AK124" s="11"/>
    </row>
    <row r="125" spans="1:38">
      <c r="B125" s="11" t="s">
        <v>344</v>
      </c>
      <c r="C125" s="11">
        <v>1</v>
      </c>
      <c r="D125" s="11" t="s">
        <v>37</v>
      </c>
      <c r="E125" s="11">
        <v>302</v>
      </c>
      <c r="F125" s="11" t="s">
        <v>258</v>
      </c>
      <c r="G125" s="11">
        <v>69</v>
      </c>
      <c r="H125" s="11" t="s">
        <v>259</v>
      </c>
      <c r="I125" s="11" t="s">
        <v>345</v>
      </c>
      <c r="J125" s="7">
        <v>0</v>
      </c>
      <c r="K125" s="1">
        <v>0</v>
      </c>
      <c r="L125" s="1">
        <v>0</v>
      </c>
      <c r="M125" s="2">
        <v>2700</v>
      </c>
      <c r="N125" s="2"/>
      <c r="O125" s="2"/>
      <c r="P125" s="2"/>
      <c r="Q125" s="2"/>
      <c r="R125" s="2"/>
      <c r="S125" s="2"/>
      <c r="T125" s="2"/>
      <c r="U125" s="2"/>
      <c r="V125" s="2"/>
      <c r="W125" s="2" t="str">
        <f>((1+J125) * (M125+N125+O125+P125+Q125+R125+S125+T125+U125+V125))*(1+K125)</f>
        <v>0</v>
      </c>
      <c r="X125" s="2">
        <v>2700</v>
      </c>
      <c r="Y125" s="2"/>
      <c r="Z125" s="23" t="str">
        <f>IF(AF125 = 0, ROUNDUP(W125*Y125,1), ROUNDUP(W125/Y125,1))</f>
        <v>0</v>
      </c>
      <c r="AA125" s="2"/>
      <c r="AB125" s="23" t="str">
        <f>IF(AF125 = 0, ROUNDUP(X125*AA125,1), ROUNDUP(X125/AA125,1))</f>
        <v>0</v>
      </c>
      <c r="AC125" s="1" t="str">
        <f>IF(AB125 = 0,0,(AB125 - Z125)/AB125)</f>
        <v>0</v>
      </c>
      <c r="AD125" s="11">
        <v>0</v>
      </c>
      <c r="AE125" s="11">
        <v>1</v>
      </c>
      <c r="AF125" s="11">
        <v>0</v>
      </c>
      <c r="AG125" s="4">
        <v>0.2</v>
      </c>
      <c r="AH125" s="4">
        <v>0.8</v>
      </c>
      <c r="AI125" s="11">
        <v>2</v>
      </c>
      <c r="AK125" s="11"/>
    </row>
    <row r="126" spans="1:38">
      <c r="B126" s="11" t="s">
        <v>346</v>
      </c>
      <c r="C126" s="11">
        <v>1</v>
      </c>
      <c r="D126" s="11" t="s">
        <v>37</v>
      </c>
      <c r="E126" s="11">
        <v>302</v>
      </c>
      <c r="F126" s="11" t="s">
        <v>258</v>
      </c>
      <c r="G126" s="11">
        <v>69</v>
      </c>
      <c r="H126" s="11" t="s">
        <v>259</v>
      </c>
      <c r="I126" s="11" t="s">
        <v>347</v>
      </c>
      <c r="J126" s="7">
        <v>0.04712</v>
      </c>
      <c r="K126" s="1">
        <v>0</v>
      </c>
      <c r="L126" s="1">
        <v>0</v>
      </c>
      <c r="M126" s="2">
        <v>8800</v>
      </c>
      <c r="N126" s="2"/>
      <c r="O126" s="2"/>
      <c r="P126" s="2"/>
      <c r="Q126" s="2"/>
      <c r="R126" s="2"/>
      <c r="S126" s="2"/>
      <c r="T126" s="2"/>
      <c r="U126" s="2"/>
      <c r="V126" s="2"/>
      <c r="W126" s="2" t="str">
        <f>((1+J126) * (M126+N126+O126+P126+Q126+R126+S126+T126+U126+V126))*(1+K126)</f>
        <v>0</v>
      </c>
      <c r="X126" s="2">
        <v>9300</v>
      </c>
      <c r="Y126" s="2"/>
      <c r="Z126" s="23" t="str">
        <f>IF(AF126 = 0, ROUNDUP(W126*Y126,1), ROUNDUP(W126/Y126,1))</f>
        <v>0</v>
      </c>
      <c r="AA126" s="2"/>
      <c r="AB126" s="23" t="str">
        <f>IF(AF126 = 0, ROUNDUP(X126*AA126,1), ROUNDUP(X126/AA126,1))</f>
        <v>0</v>
      </c>
      <c r="AC126" s="1" t="str">
        <f>IF(AB126 = 0,0,(AB126 - Z126)/AB126)</f>
        <v>0</v>
      </c>
      <c r="AD126" s="11">
        <v>0</v>
      </c>
      <c r="AE126" s="11">
        <v>1</v>
      </c>
      <c r="AF126" s="11">
        <v>0</v>
      </c>
      <c r="AG126" s="4">
        <v>0.2</v>
      </c>
      <c r="AH126" s="4">
        <v>0.8</v>
      </c>
      <c r="AI126" s="11">
        <v>3</v>
      </c>
      <c r="AK126" s="11"/>
    </row>
    <row r="127" spans="1:38">
      <c r="B127" s="11" t="s">
        <v>348</v>
      </c>
      <c r="C127" s="11">
        <v>1</v>
      </c>
      <c r="D127" s="11" t="s">
        <v>37</v>
      </c>
      <c r="E127" s="11">
        <v>302</v>
      </c>
      <c r="F127" s="11" t="s">
        <v>258</v>
      </c>
      <c r="G127" s="11">
        <v>1</v>
      </c>
      <c r="H127" s="11" t="s">
        <v>39</v>
      </c>
      <c r="I127" s="11" t="s">
        <v>349</v>
      </c>
      <c r="J127" s="7">
        <v>0</v>
      </c>
      <c r="K127" s="1">
        <v>0</v>
      </c>
      <c r="L127" s="1">
        <v>0</v>
      </c>
      <c r="M127" s="2">
        <v>9630.9</v>
      </c>
      <c r="N127" s="2"/>
      <c r="O127" s="2"/>
      <c r="P127" s="2"/>
      <c r="Q127" s="2"/>
      <c r="R127" s="2"/>
      <c r="S127" s="2"/>
      <c r="T127" s="2"/>
      <c r="U127" s="2"/>
      <c r="V127" s="2"/>
      <c r="W127" s="2" t="str">
        <f>((1+J127) * (M127+N127+O127+P127+Q127+R127+S127+T127+U127+V127))*(1+K127)</f>
        <v>0</v>
      </c>
      <c r="X127" s="2">
        <v>11080</v>
      </c>
      <c r="Y127" s="2"/>
      <c r="Z127" s="23" t="str">
        <f>IF(AF127 = 0, ROUNDUP(W127*Y127,1), ROUNDUP(W127/Y127,1))</f>
        <v>0</v>
      </c>
      <c r="AA127" s="2"/>
      <c r="AB127" s="23" t="str">
        <f>IF(AF127 = 0, ROUNDUP(X127*AA127,1), ROUNDUP(X127/AA127,1))</f>
        <v>0</v>
      </c>
      <c r="AC127" s="1" t="str">
        <f>IF(AB127 = 0,0,(AB127 - Z127)/AB127)</f>
        <v>0</v>
      </c>
      <c r="AD127" s="11">
        <v>0</v>
      </c>
      <c r="AE127" s="11">
        <v>1</v>
      </c>
      <c r="AF127" s="11">
        <v>0</v>
      </c>
      <c r="AG127" s="4">
        <v>0.2</v>
      </c>
      <c r="AH127" s="4">
        <v>0.8</v>
      </c>
      <c r="AI127" s="11">
        <v>2</v>
      </c>
      <c r="AK127" s="11"/>
    </row>
    <row r="128" spans="1:38">
      <c r="B128" s="11" t="s">
        <v>350</v>
      </c>
      <c r="C128" s="11">
        <v>1</v>
      </c>
      <c r="D128" s="11" t="s">
        <v>37</v>
      </c>
      <c r="E128" s="11">
        <v>481</v>
      </c>
      <c r="F128" s="11" t="s">
        <v>351</v>
      </c>
      <c r="G128" s="11">
        <v>68</v>
      </c>
      <c r="H128" s="11" t="s">
        <v>136</v>
      </c>
      <c r="I128" s="11" t="s">
        <v>352</v>
      </c>
      <c r="J128" s="7">
        <v>0.04167</v>
      </c>
      <c r="K128" s="1">
        <v>0</v>
      </c>
      <c r="L128" s="1">
        <v>0.3</v>
      </c>
      <c r="M128" s="2">
        <v>3500</v>
      </c>
      <c r="N128" s="2">
        <v>450</v>
      </c>
      <c r="O128" s="2"/>
      <c r="P128" s="2"/>
      <c r="Q128" s="2"/>
      <c r="R128" s="2"/>
      <c r="S128" s="2"/>
      <c r="T128" s="2"/>
      <c r="U128" s="2"/>
      <c r="V128" s="2"/>
      <c r="W128" s="2" t="str">
        <f>((1+J128) * (M128+N128+O128+P128+Q128+R128+S128+T128+U128+V128))*(1+K128)</f>
        <v>0</v>
      </c>
      <c r="X128" s="2" t="str">
        <f>IF(LEN(FLOOR((1+L128) * W128,1)) &gt;= 6,ROUNDUP((1+L128) * W128,-3),IF(LEN(FLOOR((1+L128) * W128,1))  = 5,ROUNDUP((1+L128) * W128,-3),IF(LEN(FLOOR((1+L128) * W128,1))  = 4,ROUNDUP((1+L128) * W128,-2),IF((1+L128) * W128  &gt; 300 ,ROUNDUP((1+L128) * W128,-1),IF((1+L128) * W128 &lt;= 300 ,ROUNDUP((1+L128) * W128,0),0)))))</f>
        <v>0</v>
      </c>
      <c r="Y128" s="2"/>
      <c r="Z128" s="23" t="str">
        <f>IF(AF128 = 0, ROUNDUP(W128*Y128,1), ROUNDUP(W128/Y128,1))</f>
        <v>0</v>
      </c>
      <c r="AA128" s="2"/>
      <c r="AB128" s="23" t="str">
        <f>IF(AF128 = 0, ROUNDUP(X128*AA128,1), ROUNDUP(X128/AA128,1))</f>
        <v>0</v>
      </c>
      <c r="AC128" s="1" t="str">
        <f>IF(AB128 = 0,0,(AB128 - Z128)/AB128)</f>
        <v>0</v>
      </c>
      <c r="AD128" s="11">
        <v>0</v>
      </c>
      <c r="AE128" s="11">
        <v>1</v>
      </c>
      <c r="AF128" s="11">
        <v>0</v>
      </c>
      <c r="AG128" s="4">
        <v>0</v>
      </c>
      <c r="AH128" s="4">
        <v>1</v>
      </c>
      <c r="AI128" s="11">
        <v>3</v>
      </c>
      <c r="AK128" s="11"/>
    </row>
    <row r="129" spans="1:38">
      <c r="B129" s="11" t="s">
        <v>353</v>
      </c>
      <c r="C129" s="11">
        <v>1</v>
      </c>
      <c r="D129" s="11" t="s">
        <v>37</v>
      </c>
      <c r="E129" s="11">
        <v>481</v>
      </c>
      <c r="F129" s="11" t="s">
        <v>351</v>
      </c>
      <c r="G129" s="11">
        <v>1</v>
      </c>
      <c r="H129" s="11" t="s">
        <v>39</v>
      </c>
      <c r="I129" s="11" t="s">
        <v>354</v>
      </c>
      <c r="J129" s="7">
        <v>0</v>
      </c>
      <c r="K129" s="1">
        <v>0</v>
      </c>
      <c r="L129" s="1">
        <v>0</v>
      </c>
      <c r="M129" s="2">
        <v>5026.68</v>
      </c>
      <c r="N129" s="2"/>
      <c r="O129" s="2"/>
      <c r="P129" s="2"/>
      <c r="Q129" s="2"/>
      <c r="R129" s="2"/>
      <c r="S129" s="2"/>
      <c r="T129" s="2"/>
      <c r="U129" s="2"/>
      <c r="V129" s="2"/>
      <c r="W129" s="2" t="str">
        <f>((1+J129) * (M129+N129+O129+P129+Q129+R129+S129+T129+U129+V129))*(1+K129)</f>
        <v>0</v>
      </c>
      <c r="X129" s="2">
        <v>6100</v>
      </c>
      <c r="Y129" s="2"/>
      <c r="Z129" s="23" t="str">
        <f>IF(AF129 = 0, ROUNDUP(W129*Y129,1), ROUNDUP(W129/Y129,1))</f>
        <v>0</v>
      </c>
      <c r="AA129" s="2"/>
      <c r="AB129" s="23" t="str">
        <f>IF(AF129 = 0, ROUNDUP(X129*AA129,1), ROUNDUP(X129/AA129,1))</f>
        <v>0</v>
      </c>
      <c r="AC129" s="1" t="str">
        <f>IF(AB129 = 0,0,(AB129 - Z129)/AB129)</f>
        <v>0</v>
      </c>
      <c r="AD129" s="11">
        <v>0</v>
      </c>
      <c r="AE129" s="11">
        <v>1</v>
      </c>
      <c r="AF129" s="11">
        <v>0</v>
      </c>
      <c r="AG129" s="4">
        <v>0</v>
      </c>
      <c r="AH129" s="4">
        <v>1</v>
      </c>
      <c r="AI129" s="11">
        <v>2</v>
      </c>
      <c r="AK129" s="11"/>
    </row>
    <row r="130" spans="1:38">
      <c r="B130" s="11" t="s">
        <v>355</v>
      </c>
      <c r="C130" s="11">
        <v>1</v>
      </c>
      <c r="D130" s="11" t="s">
        <v>37</v>
      </c>
      <c r="E130" s="11">
        <v>3</v>
      </c>
      <c r="F130" s="11" t="s">
        <v>262</v>
      </c>
      <c r="G130" s="11">
        <v>4</v>
      </c>
      <c r="H130" s="11" t="s">
        <v>356</v>
      </c>
      <c r="I130" s="11" t="s">
        <v>357</v>
      </c>
      <c r="J130" s="7">
        <v>0.04712</v>
      </c>
      <c r="K130" s="1">
        <v>0</v>
      </c>
      <c r="L130" s="1">
        <v>0</v>
      </c>
      <c r="M130" s="2">
        <v>1675</v>
      </c>
      <c r="N130" s="2"/>
      <c r="O130" s="2"/>
      <c r="P130" s="2"/>
      <c r="Q130" s="2"/>
      <c r="R130" s="2"/>
      <c r="S130" s="2"/>
      <c r="T130" s="2"/>
      <c r="U130" s="2"/>
      <c r="V130" s="2"/>
      <c r="W130" s="2" t="str">
        <f>((1+J130) * (M130+N130+O130+P130+Q130+R130+S130+T130+U130+V130))*(1+K130)</f>
        <v>0</v>
      </c>
      <c r="X130" s="2">
        <v>1800</v>
      </c>
      <c r="Y130" s="2"/>
      <c r="Z130" s="23" t="str">
        <f>IF(AF130 = 0, ROUNDUP(W130*Y130,1), ROUNDUP(W130/Y130,1))</f>
        <v>0</v>
      </c>
      <c r="AA130" s="2"/>
      <c r="AB130" s="23" t="str">
        <f>IF(AF130 = 0, ROUNDUP(X130*AA130,1), ROUNDUP(X130/AA130,1))</f>
        <v>0</v>
      </c>
      <c r="AC130" s="1" t="str">
        <f>IF(AB130 = 0,0,(AB130 - Z130)/AB130)</f>
        <v>0</v>
      </c>
      <c r="AD130" s="11">
        <v>0</v>
      </c>
      <c r="AE130" s="11">
        <v>1</v>
      </c>
      <c r="AF130" s="11">
        <v>0</v>
      </c>
      <c r="AG130" s="4">
        <v>0.2</v>
      </c>
      <c r="AH130" s="4">
        <v>0.8</v>
      </c>
      <c r="AI130" s="11">
        <v>7</v>
      </c>
      <c r="AK130" s="11"/>
    </row>
    <row r="131" spans="1:38">
      <c r="B131" s="11" t="s">
        <v>358</v>
      </c>
      <c r="C131" s="11">
        <v>1</v>
      </c>
      <c r="D131" s="11" t="s">
        <v>37</v>
      </c>
      <c r="E131" s="11">
        <v>4</v>
      </c>
      <c r="F131" s="11" t="s">
        <v>359</v>
      </c>
      <c r="G131" s="11">
        <v>4</v>
      </c>
      <c r="H131" s="11" t="s">
        <v>356</v>
      </c>
      <c r="I131" s="11" t="s">
        <v>360</v>
      </c>
      <c r="J131" s="7">
        <v>0.04712</v>
      </c>
      <c r="K131" s="1">
        <v>0</v>
      </c>
      <c r="L131" s="1">
        <v>0</v>
      </c>
      <c r="M131" s="2">
        <v>1385</v>
      </c>
      <c r="N131" s="2"/>
      <c r="O131" s="2"/>
      <c r="P131" s="2"/>
      <c r="Q131" s="2"/>
      <c r="R131" s="2"/>
      <c r="S131" s="2"/>
      <c r="T131" s="2"/>
      <c r="U131" s="2"/>
      <c r="V131" s="2"/>
      <c r="W131" s="2" t="str">
        <f>((1+J131) * (M131+N131+O131+P131+Q131+R131+S131+T131+U131+V131))*(1+K131)</f>
        <v>0</v>
      </c>
      <c r="X131" s="2">
        <v>1500</v>
      </c>
      <c r="Y131" s="2"/>
      <c r="Z131" s="23" t="str">
        <f>IF(AF131 = 0, ROUNDUP(W131*Y131,1), ROUNDUP(W131/Y131,1))</f>
        <v>0</v>
      </c>
      <c r="AA131" s="2"/>
      <c r="AB131" s="23" t="str">
        <f>IF(AF131 = 0, ROUNDUP(X131*AA131,1), ROUNDUP(X131/AA131,1))</f>
        <v>0</v>
      </c>
      <c r="AC131" s="1" t="str">
        <f>IF(AB131 = 0,0,(AB131 - Z131)/AB131)</f>
        <v>0</v>
      </c>
      <c r="AD131" s="11">
        <v>0</v>
      </c>
      <c r="AE131" s="11">
        <v>1</v>
      </c>
      <c r="AF131" s="11">
        <v>0</v>
      </c>
      <c r="AG131" s="4">
        <v>0.2</v>
      </c>
      <c r="AH131" s="4">
        <v>0.8</v>
      </c>
      <c r="AI131" s="11">
        <v>5</v>
      </c>
      <c r="AK131" s="11"/>
    </row>
    <row r="132" spans="1:38">
      <c r="B132" s="11" t="s">
        <v>361</v>
      </c>
      <c r="C132" s="11">
        <v>1</v>
      </c>
      <c r="D132" s="11" t="s">
        <v>37</v>
      </c>
      <c r="E132" s="11">
        <v>462</v>
      </c>
      <c r="F132" s="11" t="s">
        <v>362</v>
      </c>
      <c r="G132" s="11">
        <v>4</v>
      </c>
      <c r="H132" s="11" t="s">
        <v>356</v>
      </c>
      <c r="I132" s="11" t="s">
        <v>363</v>
      </c>
      <c r="J132" s="7">
        <v>0.04712</v>
      </c>
      <c r="K132" s="1">
        <v>0</v>
      </c>
      <c r="L132" s="1">
        <v>0</v>
      </c>
      <c r="M132" s="2">
        <v>1260</v>
      </c>
      <c r="N132" s="2"/>
      <c r="O132" s="2"/>
      <c r="P132" s="2"/>
      <c r="Q132" s="2"/>
      <c r="R132" s="2"/>
      <c r="S132" s="2"/>
      <c r="T132" s="2"/>
      <c r="U132" s="2"/>
      <c r="V132" s="2"/>
      <c r="W132" s="2" t="str">
        <f>((1+J132) * (M132+N132+O132+P132+Q132+R132+S132+T132+U132+V132))*(1+K132)</f>
        <v>0</v>
      </c>
      <c r="X132" s="2">
        <v>1400</v>
      </c>
      <c r="Y132" s="2"/>
      <c r="Z132" s="23" t="str">
        <f>IF(AF132 = 0, ROUNDUP(W132*Y132,1), ROUNDUP(W132/Y132,1))</f>
        <v>0</v>
      </c>
      <c r="AA132" s="2"/>
      <c r="AB132" s="23" t="str">
        <f>IF(AF132 = 0, ROUNDUP(X132*AA132,1), ROUNDUP(X132/AA132,1))</f>
        <v>0</v>
      </c>
      <c r="AC132" s="1" t="str">
        <f>IF(AB132 = 0,0,(AB132 - Z132)/AB132)</f>
        <v>0</v>
      </c>
      <c r="AD132" s="11">
        <v>0</v>
      </c>
      <c r="AE132" s="11">
        <v>1</v>
      </c>
      <c r="AF132" s="11">
        <v>0</v>
      </c>
      <c r="AG132" s="4">
        <v>0.2</v>
      </c>
      <c r="AH132" s="4">
        <v>0.8</v>
      </c>
      <c r="AI132" s="11">
        <v>3</v>
      </c>
      <c r="AK132" s="11"/>
    </row>
    <row r="133" spans="1:38">
      <c r="B133" s="11" t="s">
        <v>364</v>
      </c>
      <c r="C133" s="11">
        <v>1</v>
      </c>
      <c r="D133" s="11" t="s">
        <v>37</v>
      </c>
      <c r="E133" s="11">
        <v>485</v>
      </c>
      <c r="F133" s="11" t="s">
        <v>365</v>
      </c>
      <c r="G133" s="11">
        <v>133</v>
      </c>
      <c r="H133" s="11" t="s">
        <v>366</v>
      </c>
      <c r="I133" s="11" t="s">
        <v>367</v>
      </c>
      <c r="J133" s="7">
        <v>0.015</v>
      </c>
      <c r="K133" s="1">
        <v>0</v>
      </c>
      <c r="L133" s="1">
        <v>0</v>
      </c>
      <c r="M133" s="2">
        <v>580</v>
      </c>
      <c r="N133" s="2"/>
      <c r="O133" s="2"/>
      <c r="P133" s="2"/>
      <c r="Q133" s="2"/>
      <c r="R133" s="2"/>
      <c r="S133" s="2"/>
      <c r="T133" s="2"/>
      <c r="U133" s="2"/>
      <c r="V133" s="2"/>
      <c r="W133" s="2" t="str">
        <f>((1+J133) * (M133+N133+O133+P133+Q133+R133+S133+T133+U133+V133))*(1+K133)</f>
        <v>0</v>
      </c>
      <c r="X133" s="2">
        <v>590</v>
      </c>
      <c r="Y133" s="2"/>
      <c r="Z133" s="23" t="str">
        <f>IF(AF133 = 0, ROUNDUP(W133*Y133,1), ROUNDUP(W133/Y133,1))</f>
        <v>0</v>
      </c>
      <c r="AA133" s="2"/>
      <c r="AB133" s="23" t="str">
        <f>IF(AF133 = 0, ROUNDUP(X133*AA133,1), ROUNDUP(X133/AA133,1))</f>
        <v>0</v>
      </c>
      <c r="AC133" s="1" t="str">
        <f>IF(AB133 = 0,0,(AB133 - Z133)/AB133)</f>
        <v>0</v>
      </c>
      <c r="AD133" s="11">
        <v>0</v>
      </c>
      <c r="AE133" s="11">
        <v>1</v>
      </c>
      <c r="AF133" s="11">
        <v>0</v>
      </c>
      <c r="AG133" s="4">
        <v>0.2</v>
      </c>
      <c r="AH133" s="4">
        <v>0.8</v>
      </c>
      <c r="AI133" s="11">
        <v>1</v>
      </c>
      <c r="AK133" s="11"/>
    </row>
    <row r="134" spans="1:38">
      <c r="B134" s="11" t="s">
        <v>368</v>
      </c>
      <c r="C134" s="11">
        <v>1</v>
      </c>
      <c r="D134" s="11" t="s">
        <v>37</v>
      </c>
      <c r="E134" s="11">
        <v>485</v>
      </c>
      <c r="F134" s="11" t="s">
        <v>365</v>
      </c>
      <c r="G134" s="11">
        <v>1</v>
      </c>
      <c r="H134" s="11" t="s">
        <v>39</v>
      </c>
      <c r="I134" s="11" t="s">
        <v>369</v>
      </c>
      <c r="J134" s="7">
        <v>0</v>
      </c>
      <c r="K134" s="1">
        <v>0</v>
      </c>
      <c r="L134" s="1">
        <v>0</v>
      </c>
      <c r="M134" s="2">
        <v>847.86</v>
      </c>
      <c r="N134" s="2"/>
      <c r="O134" s="2"/>
      <c r="P134" s="2"/>
      <c r="Q134" s="2"/>
      <c r="R134" s="2"/>
      <c r="S134" s="2"/>
      <c r="T134" s="2"/>
      <c r="U134" s="2"/>
      <c r="V134" s="2"/>
      <c r="W134" s="2" t="str">
        <f>((1+J134) * (M134+N134+O134+P134+Q134+R134+S134+T134+U134+V134))*(1+K134)</f>
        <v>0</v>
      </c>
      <c r="X134" s="2">
        <v>1050</v>
      </c>
      <c r="Y134" s="2"/>
      <c r="Z134" s="23" t="str">
        <f>IF(AF134 = 0, ROUNDUP(W134*Y134,1), ROUNDUP(W134/Y134,1))</f>
        <v>0</v>
      </c>
      <c r="AA134" s="2"/>
      <c r="AB134" s="23" t="str">
        <f>IF(AF134 = 0, ROUNDUP(X134*AA134,1), ROUNDUP(X134/AA134,1))</f>
        <v>0</v>
      </c>
      <c r="AC134" s="1" t="str">
        <f>IF(AB134 = 0,0,(AB134 - Z134)/AB134)</f>
        <v>0</v>
      </c>
      <c r="AD134" s="11">
        <v>0</v>
      </c>
      <c r="AE134" s="11">
        <v>1</v>
      </c>
      <c r="AF134" s="11">
        <v>0</v>
      </c>
      <c r="AG134" s="4">
        <v>0.2</v>
      </c>
      <c r="AH134" s="4">
        <v>0.8</v>
      </c>
      <c r="AI134" s="11">
        <v>1</v>
      </c>
      <c r="AK134" s="11"/>
    </row>
    <row r="135" spans="1:38">
      <c r="B135" s="11" t="s">
        <v>370</v>
      </c>
      <c r="C135" s="11">
        <v>1</v>
      </c>
      <c r="D135" s="11" t="s">
        <v>37</v>
      </c>
      <c r="E135" s="11">
        <v>304</v>
      </c>
      <c r="F135" s="11" t="s">
        <v>371</v>
      </c>
      <c r="G135" s="11">
        <v>127</v>
      </c>
      <c r="H135" s="11" t="s">
        <v>372</v>
      </c>
      <c r="I135" s="11" t="s">
        <v>373</v>
      </c>
      <c r="J135" s="7">
        <v>0.04712</v>
      </c>
      <c r="K135" s="1">
        <v>0.05</v>
      </c>
      <c r="L135" s="1">
        <v>0</v>
      </c>
      <c r="M135" s="2">
        <v>3000</v>
      </c>
      <c r="N135" s="2"/>
      <c r="O135" s="2"/>
      <c r="P135" s="2"/>
      <c r="Q135" s="2"/>
      <c r="R135" s="2"/>
      <c r="S135" s="2"/>
      <c r="T135" s="2"/>
      <c r="U135" s="2"/>
      <c r="V135" s="2"/>
      <c r="W135" s="2" t="str">
        <f>((1+J135) * (M135+N135+O135+P135+Q135+R135+S135+T135+U135+V135))*(1+K135)</f>
        <v>0</v>
      </c>
      <c r="X135" s="2">
        <v>3300</v>
      </c>
      <c r="Y135" s="2"/>
      <c r="Z135" s="23" t="str">
        <f>IF(AF135 = 0, ROUNDUP(W135*Y135,1), ROUNDUP(W135/Y135,1))</f>
        <v>0</v>
      </c>
      <c r="AA135" s="2"/>
      <c r="AB135" s="23" t="str">
        <f>IF(AF135 = 0, ROUNDUP(X135*AA135,1), ROUNDUP(X135/AA135,1))</f>
        <v>0</v>
      </c>
      <c r="AC135" s="1" t="str">
        <f>IF(AB135 = 0,0,(AB135 - Z135)/AB135)</f>
        <v>0</v>
      </c>
      <c r="AD135" s="11">
        <v>0</v>
      </c>
      <c r="AE135" s="11">
        <v>1</v>
      </c>
      <c r="AF135" s="11">
        <v>0</v>
      </c>
      <c r="AG135" s="4">
        <v>0.2</v>
      </c>
      <c r="AH135" s="4">
        <v>0.8</v>
      </c>
      <c r="AI135" s="11">
        <v>2</v>
      </c>
      <c r="AK135" s="11"/>
    </row>
    <row r="136" spans="1:38">
      <c r="B136" s="11" t="s">
        <v>374</v>
      </c>
      <c r="C136" s="11">
        <v>1</v>
      </c>
      <c r="D136" s="11" t="s">
        <v>37</v>
      </c>
      <c r="E136" s="11">
        <v>304</v>
      </c>
      <c r="F136" s="11" t="s">
        <v>371</v>
      </c>
      <c r="G136" s="11">
        <v>1</v>
      </c>
      <c r="H136" s="11" t="s">
        <v>39</v>
      </c>
      <c r="I136" s="11" t="s">
        <v>375</v>
      </c>
      <c r="J136" s="7">
        <v>0</v>
      </c>
      <c r="K136" s="1">
        <v>0</v>
      </c>
      <c r="L136" s="1">
        <v>0</v>
      </c>
      <c r="M136" s="2">
        <v>3658.85</v>
      </c>
      <c r="N136" s="2"/>
      <c r="O136" s="2"/>
      <c r="P136" s="2"/>
      <c r="Q136" s="2"/>
      <c r="R136" s="2"/>
      <c r="S136" s="2"/>
      <c r="T136" s="2"/>
      <c r="U136" s="2"/>
      <c r="V136" s="2"/>
      <c r="W136" s="2" t="str">
        <f>((1+J136) * (M136+N136+O136+P136+Q136+R136+S136+T136+U136+V136))*(1+K136)</f>
        <v>0</v>
      </c>
      <c r="X136" s="2">
        <v>4400</v>
      </c>
      <c r="Y136" s="2"/>
      <c r="Z136" s="23" t="str">
        <f>IF(AF136 = 0, ROUNDUP(W136*Y136,1), ROUNDUP(W136/Y136,1))</f>
        <v>0</v>
      </c>
      <c r="AA136" s="2"/>
      <c r="AB136" s="23" t="str">
        <f>IF(AF136 = 0, ROUNDUP(X136*AA136,1), ROUNDUP(X136/AA136,1))</f>
        <v>0</v>
      </c>
      <c r="AC136" s="1" t="str">
        <f>IF(AB136 = 0,0,(AB136 - Z136)/AB136)</f>
        <v>0</v>
      </c>
      <c r="AD136" s="11">
        <v>0</v>
      </c>
      <c r="AE136" s="11">
        <v>1</v>
      </c>
      <c r="AF136" s="11">
        <v>0</v>
      </c>
      <c r="AG136" s="4">
        <v>0.2</v>
      </c>
      <c r="AH136" s="4">
        <v>0.8</v>
      </c>
      <c r="AI136" s="11">
        <v>1</v>
      </c>
      <c r="AK136" s="11"/>
    </row>
    <row r="137" spans="1:38">
      <c r="B137" s="11" t="s">
        <v>376</v>
      </c>
      <c r="C137" s="11">
        <v>1</v>
      </c>
      <c r="D137" s="11" t="s">
        <v>37</v>
      </c>
      <c r="E137" s="11">
        <v>461</v>
      </c>
      <c r="F137" s="11" t="s">
        <v>377</v>
      </c>
      <c r="G137" s="11">
        <v>68</v>
      </c>
      <c r="H137" s="11" t="s">
        <v>136</v>
      </c>
      <c r="I137" s="11" t="s">
        <v>378</v>
      </c>
      <c r="J137" s="7">
        <v>0.04167</v>
      </c>
      <c r="K137" s="1">
        <v>0</v>
      </c>
      <c r="L137" s="1">
        <v>0.2</v>
      </c>
      <c r="M137" s="2">
        <v>1200</v>
      </c>
      <c r="N137" s="2"/>
      <c r="O137" s="2"/>
      <c r="P137" s="2"/>
      <c r="Q137" s="2"/>
      <c r="R137" s="2"/>
      <c r="S137" s="2"/>
      <c r="T137" s="2"/>
      <c r="U137" s="2"/>
      <c r="V137" s="2"/>
      <c r="W137" s="2" t="str">
        <f>((1+J137) * (M137+N137+O137+P137+Q137+R137+S137+T137+U137+V137))*(1+K137)</f>
        <v>0</v>
      </c>
      <c r="X137" s="2" t="str">
        <f>IF(LEN(FLOOR((1+L137) * W137,1)) &gt;= 6,ROUNDUP((1+L137) * W137,-3),IF(LEN(FLOOR((1+L137) * W137,1))  = 5,ROUNDUP((1+L137) * W137,-3),IF(LEN(FLOOR((1+L137) * W137,1))  = 4,ROUNDUP((1+L137) * W137,-2),IF((1+L137) * W137  &gt; 300 ,ROUNDUP((1+L137) * W137,-1),IF((1+L137) * W137 &lt;= 300 ,ROUNDUP((1+L137) * W137,0),0)))))</f>
        <v>0</v>
      </c>
      <c r="Y137" s="2"/>
      <c r="Z137" s="23" t="str">
        <f>IF(AF137 = 0, ROUNDUP(W137*Y137,1), ROUNDUP(W137/Y137,1))</f>
        <v>0</v>
      </c>
      <c r="AA137" s="2"/>
      <c r="AB137" s="23" t="str">
        <f>IF(AF137 = 0, ROUNDUP(X137*AA137,1), ROUNDUP(X137/AA137,1))</f>
        <v>0</v>
      </c>
      <c r="AC137" s="1" t="str">
        <f>IF(AB137 = 0,0,(AB137 - Z137)/AB137)</f>
        <v>0</v>
      </c>
      <c r="AD137" s="11">
        <v>0</v>
      </c>
      <c r="AE137" s="11">
        <v>1</v>
      </c>
      <c r="AF137" s="11">
        <v>0</v>
      </c>
      <c r="AG137" s="4">
        <v>0</v>
      </c>
      <c r="AH137" s="4">
        <v>1</v>
      </c>
      <c r="AI137" s="11">
        <v>2</v>
      </c>
      <c r="AK137" s="11"/>
    </row>
    <row r="138" spans="1:38">
      <c r="B138" s="11" t="s">
        <v>379</v>
      </c>
      <c r="C138" s="11">
        <v>1</v>
      </c>
      <c r="D138" s="11" t="s">
        <v>37</v>
      </c>
      <c r="E138" s="11">
        <v>265</v>
      </c>
      <c r="F138" s="11" t="s">
        <v>149</v>
      </c>
      <c r="G138" s="11">
        <v>1</v>
      </c>
      <c r="H138" s="11" t="s">
        <v>39</v>
      </c>
      <c r="I138" s="11" t="s">
        <v>380</v>
      </c>
      <c r="J138" s="7">
        <v>0</v>
      </c>
      <c r="K138" s="1">
        <v>0</v>
      </c>
      <c r="L138" s="1">
        <v>0</v>
      </c>
      <c r="M138" s="2">
        <v>3641.88</v>
      </c>
      <c r="N138" s="2"/>
      <c r="O138" s="2"/>
      <c r="P138" s="2"/>
      <c r="Q138" s="2"/>
      <c r="R138" s="2"/>
      <c r="S138" s="2"/>
      <c r="T138" s="2"/>
      <c r="U138" s="2"/>
      <c r="V138" s="2"/>
      <c r="W138" s="2" t="str">
        <f>((1+J138) * (M138+N138+O138+P138+Q138+R138+S138+T138+U138+V138))*(1+K138)</f>
        <v>0</v>
      </c>
      <c r="X138" s="2">
        <v>4200</v>
      </c>
      <c r="Y138" s="2"/>
      <c r="Z138" s="23" t="str">
        <f>IF(AF138 = 0, ROUNDUP(W138*Y138,1), ROUNDUP(W138/Y138,1))</f>
        <v>0</v>
      </c>
      <c r="AA138" s="2"/>
      <c r="AB138" s="23" t="str">
        <f>IF(AF138 = 0, ROUNDUP(X138*AA138,1), ROUNDUP(X138/AA138,1))</f>
        <v>0</v>
      </c>
      <c r="AC138" s="1" t="str">
        <f>IF(AB138 = 0,0,(AB138 - Z138)/AB138)</f>
        <v>0</v>
      </c>
      <c r="AD138" s="11">
        <v>0</v>
      </c>
      <c r="AE138" s="11">
        <v>1</v>
      </c>
      <c r="AF138" s="11">
        <v>0</v>
      </c>
      <c r="AG138" s="4">
        <v>0.2</v>
      </c>
      <c r="AH138" s="4">
        <v>0.8</v>
      </c>
      <c r="AI138" s="11">
        <v>2</v>
      </c>
      <c r="AK138" s="11"/>
    </row>
    <row r="139" spans="1:38">
      <c r="B139" s="11" t="s">
        <v>381</v>
      </c>
      <c r="C139" s="11">
        <v>1</v>
      </c>
      <c r="D139" s="11" t="s">
        <v>37</v>
      </c>
      <c r="E139" s="11">
        <v>490</v>
      </c>
      <c r="F139" s="11" t="s">
        <v>382</v>
      </c>
      <c r="G139" s="11">
        <v>138</v>
      </c>
      <c r="H139" s="11" t="s">
        <v>383</v>
      </c>
      <c r="I139" s="11" t="s">
        <v>131</v>
      </c>
      <c r="J139" s="7">
        <v>0</v>
      </c>
      <c r="K139" s="1">
        <v>0</v>
      </c>
      <c r="L139" s="1">
        <v>0</v>
      </c>
      <c r="M139" s="2">
        <v>825</v>
      </c>
      <c r="N139" s="2"/>
      <c r="O139" s="2"/>
      <c r="P139" s="2"/>
      <c r="Q139" s="2"/>
      <c r="R139" s="2"/>
      <c r="S139" s="2"/>
      <c r="T139" s="2"/>
      <c r="U139" s="2"/>
      <c r="V139" s="2"/>
      <c r="W139" s="2" t="str">
        <f>((1+J139) * (M139+N139+O139+P139+Q139+R139+S139+T139+U139+V139))*(1+K139)</f>
        <v>0</v>
      </c>
      <c r="X139" s="2">
        <v>830</v>
      </c>
      <c r="Y139" s="2"/>
      <c r="Z139" s="23" t="str">
        <f>IF(AF139 = 0, ROUNDUP(W139*Y139,1), ROUNDUP(W139/Y139,1))</f>
        <v>0</v>
      </c>
      <c r="AA139" s="2"/>
      <c r="AB139" s="23" t="str">
        <f>IF(AF139 = 0, ROUNDUP(X139*AA139,1), ROUNDUP(X139/AA139,1))</f>
        <v>0</v>
      </c>
      <c r="AC139" s="1" t="str">
        <f>IF(AB139 = 0,0,(AB139 - Z139)/AB139)</f>
        <v>0</v>
      </c>
      <c r="AD139" s="11">
        <v>0</v>
      </c>
      <c r="AE139" s="11">
        <v>1</v>
      </c>
      <c r="AF139" s="11">
        <v>0</v>
      </c>
      <c r="AG139" s="4">
        <v>0</v>
      </c>
      <c r="AH139" s="4">
        <v>1</v>
      </c>
      <c r="AI139" s="11">
        <v>1</v>
      </c>
      <c r="AK139" s="11"/>
    </row>
    <row r="140" spans="1:38">
      <c r="B140" s="11" t="s">
        <v>384</v>
      </c>
      <c r="C140" s="11">
        <v>1</v>
      </c>
      <c r="D140" s="11" t="s">
        <v>37</v>
      </c>
      <c r="E140" s="11">
        <v>357</v>
      </c>
      <c r="F140" s="11" t="s">
        <v>170</v>
      </c>
      <c r="G140" s="11">
        <v>1</v>
      </c>
      <c r="H140" s="11" t="s">
        <v>39</v>
      </c>
      <c r="I140" s="11" t="s">
        <v>385</v>
      </c>
      <c r="J140" s="7">
        <v>0</v>
      </c>
      <c r="K140" s="1">
        <v>0</v>
      </c>
      <c r="L140" s="1">
        <v>0</v>
      </c>
      <c r="M140" s="2">
        <v>2753.58</v>
      </c>
      <c r="N140" s="2"/>
      <c r="O140" s="2"/>
      <c r="P140" s="2"/>
      <c r="Q140" s="2"/>
      <c r="R140" s="2"/>
      <c r="S140" s="2"/>
      <c r="T140" s="2"/>
      <c r="U140" s="2"/>
      <c r="V140" s="2"/>
      <c r="W140" s="2" t="str">
        <f>((1+J140) * (M140+N140+O140+P140+Q140+R140+S140+T140+U140+V140))*(1+K140)</f>
        <v>0</v>
      </c>
      <c r="X140" s="2">
        <v>3700</v>
      </c>
      <c r="Y140" s="2"/>
      <c r="Z140" s="23" t="str">
        <f>IF(AF140 = 0, ROUNDUP(W140*Y140,1), ROUNDUP(W140/Y140,1))</f>
        <v>0</v>
      </c>
      <c r="AA140" s="2"/>
      <c r="AB140" s="23" t="str">
        <f>IF(AF140 = 0, ROUNDUP(X140*AA140,1), ROUNDUP(X140/AA140,1))</f>
        <v>0</v>
      </c>
      <c r="AC140" s="1" t="str">
        <f>IF(AB140 = 0,0,(AB140 - Z140)/AB140)</f>
        <v>0</v>
      </c>
      <c r="AD140" s="11">
        <v>0</v>
      </c>
      <c r="AE140" s="11">
        <v>1</v>
      </c>
      <c r="AF140" s="11">
        <v>0</v>
      </c>
      <c r="AG140" s="4">
        <v>0</v>
      </c>
      <c r="AH140" s="4">
        <v>1</v>
      </c>
      <c r="AI140" s="11">
        <v>2</v>
      </c>
      <c r="AK140" s="11"/>
    </row>
    <row r="141" spans="1:38">
      <c r="B141" s="11" t="s">
        <v>386</v>
      </c>
      <c r="C141" s="11">
        <v>1</v>
      </c>
      <c r="D141" s="11" t="s">
        <v>37</v>
      </c>
      <c r="E141" s="11">
        <v>490</v>
      </c>
      <c r="F141" s="11" t="s">
        <v>382</v>
      </c>
      <c r="G141" s="11">
        <v>1</v>
      </c>
      <c r="H141" s="11" t="s">
        <v>39</v>
      </c>
      <c r="I141" s="11" t="s">
        <v>385</v>
      </c>
      <c r="J141" s="7">
        <v>0</v>
      </c>
      <c r="K141" s="1">
        <v>0</v>
      </c>
      <c r="L141" s="1">
        <v>0</v>
      </c>
      <c r="M141" s="2">
        <v>2578.58</v>
      </c>
      <c r="N141" s="2"/>
      <c r="O141" s="2"/>
      <c r="P141" s="2"/>
      <c r="Q141" s="2"/>
      <c r="R141" s="2"/>
      <c r="S141" s="2"/>
      <c r="T141" s="2"/>
      <c r="U141" s="2"/>
      <c r="V141" s="2"/>
      <c r="W141" s="2" t="str">
        <f>((1+J141) * (M141+N141+O141+P141+Q141+R141+S141+T141+U141+V141))*(1+K141)</f>
        <v>0</v>
      </c>
      <c r="X141" s="2">
        <v>3500</v>
      </c>
      <c r="Y141" s="2"/>
      <c r="Z141" s="23" t="str">
        <f>IF(AF141 = 0, ROUNDUP(W141*Y141,1), ROUNDUP(W141/Y141,1))</f>
        <v>0</v>
      </c>
      <c r="AA141" s="2"/>
      <c r="AB141" s="23" t="str">
        <f>IF(AF141 = 0, ROUNDUP(X141*AA141,1), ROUNDUP(X141/AA141,1))</f>
        <v>0</v>
      </c>
      <c r="AC141" s="1" t="str">
        <f>IF(AB141 = 0,0,(AB141 - Z141)/AB141)</f>
        <v>0</v>
      </c>
      <c r="AD141" s="11">
        <v>0</v>
      </c>
      <c r="AE141" s="11">
        <v>1</v>
      </c>
      <c r="AF141" s="11">
        <v>0</v>
      </c>
      <c r="AG141" s="4">
        <v>0</v>
      </c>
      <c r="AH141" s="4">
        <v>1</v>
      </c>
      <c r="AI141" s="11">
        <v>1</v>
      </c>
      <c r="AK141" s="11"/>
    </row>
    <row r="142" spans="1:38">
      <c r="B142" s="11" t="s">
        <v>387</v>
      </c>
      <c r="C142" s="11">
        <v>1</v>
      </c>
      <c r="D142" s="11" t="s">
        <v>37</v>
      </c>
      <c r="E142" s="11">
        <v>491</v>
      </c>
      <c r="F142" s="11" t="s">
        <v>388</v>
      </c>
      <c r="G142" s="11">
        <v>140</v>
      </c>
      <c r="H142" s="11" t="s">
        <v>389</v>
      </c>
      <c r="I142" s="11" t="s">
        <v>390</v>
      </c>
      <c r="J142" s="7">
        <v>0</v>
      </c>
      <c r="K142" s="1">
        <v>0</v>
      </c>
      <c r="L142" s="1">
        <v>0</v>
      </c>
      <c r="M142" s="2">
        <v>1700</v>
      </c>
      <c r="N142" s="2"/>
      <c r="O142" s="2"/>
      <c r="P142" s="2"/>
      <c r="Q142" s="2"/>
      <c r="R142" s="2"/>
      <c r="S142" s="2"/>
      <c r="T142" s="2"/>
      <c r="U142" s="2"/>
      <c r="V142" s="2"/>
      <c r="W142" s="2" t="str">
        <f>((1+J142) * (M142+N142+O142+P142+Q142+R142+S142+T142+U142+V142))*(1+K142)</f>
        <v>0</v>
      </c>
      <c r="X142" s="2">
        <v>1700</v>
      </c>
      <c r="Y142" s="2"/>
      <c r="Z142" s="23" t="str">
        <f>IF(AF142 = 0, ROUNDUP(W142*Y142,1), ROUNDUP(W142/Y142,1))</f>
        <v>0</v>
      </c>
      <c r="AA142" s="2"/>
      <c r="AB142" s="23" t="str">
        <f>IF(AF142 = 0, ROUNDUP(X142*AA142,1), ROUNDUP(X142/AA142,1))</f>
        <v>0</v>
      </c>
      <c r="AC142" s="1" t="str">
        <f>IF(AB142 = 0,0,(AB142 - Z142)/AB142)</f>
        <v>0</v>
      </c>
      <c r="AD142" s="11">
        <v>0</v>
      </c>
      <c r="AE142" s="11">
        <v>1</v>
      </c>
      <c r="AF142" s="11">
        <v>0</v>
      </c>
      <c r="AG142" s="4">
        <v>0.2</v>
      </c>
      <c r="AH142" s="4">
        <v>0.8</v>
      </c>
      <c r="AI142" s="11">
        <v>1</v>
      </c>
      <c r="AK142" s="11"/>
    </row>
    <row r="143" spans="1:38">
      <c r="B143" s="11" t="s">
        <v>391</v>
      </c>
      <c r="C143" s="11">
        <v>1</v>
      </c>
      <c r="D143" s="11" t="s">
        <v>37</v>
      </c>
      <c r="E143" s="11">
        <v>491</v>
      </c>
      <c r="F143" s="11" t="s">
        <v>388</v>
      </c>
      <c r="G143" s="11">
        <v>140</v>
      </c>
      <c r="H143" s="11" t="s">
        <v>389</v>
      </c>
      <c r="I143" s="11" t="s">
        <v>392</v>
      </c>
      <c r="J143" s="7">
        <v>0</v>
      </c>
      <c r="K143" s="1">
        <v>0</v>
      </c>
      <c r="L143" s="1">
        <v>0</v>
      </c>
      <c r="M143" s="2">
        <v>2000</v>
      </c>
      <c r="N143" s="2"/>
      <c r="O143" s="2"/>
      <c r="P143" s="2"/>
      <c r="Q143" s="2"/>
      <c r="R143" s="2"/>
      <c r="S143" s="2"/>
      <c r="T143" s="2"/>
      <c r="U143" s="2"/>
      <c r="V143" s="2"/>
      <c r="W143" s="2" t="str">
        <f>((1+J143) * (M143+N143+O143+P143+Q143+R143+S143+T143+U143+V143))*(1+K143)</f>
        <v>0</v>
      </c>
      <c r="X143" s="2">
        <v>2000</v>
      </c>
      <c r="Y143" s="2"/>
      <c r="Z143" s="23" t="str">
        <f>IF(AF143 = 0, ROUNDUP(W143*Y143,1), ROUNDUP(W143/Y143,1))</f>
        <v>0</v>
      </c>
      <c r="AA143" s="2"/>
      <c r="AB143" s="23" t="str">
        <f>IF(AF143 = 0, ROUNDUP(X143*AA143,1), ROUNDUP(X143/AA143,1))</f>
        <v>0</v>
      </c>
      <c r="AC143" s="1" t="str">
        <f>IF(AB143 = 0,0,(AB143 - Z143)/AB143)</f>
        <v>0</v>
      </c>
      <c r="AD143" s="11">
        <v>0</v>
      </c>
      <c r="AE143" s="11">
        <v>1</v>
      </c>
      <c r="AF143" s="11">
        <v>0</v>
      </c>
      <c r="AG143" s="4">
        <v>0.2</v>
      </c>
      <c r="AH143" s="4">
        <v>0.8</v>
      </c>
      <c r="AI143" s="11">
        <v>1</v>
      </c>
      <c r="AK143" s="11"/>
    </row>
    <row r="144" spans="1:38">
      <c r="B144" s="11" t="s">
        <v>393</v>
      </c>
      <c r="C144" s="11">
        <v>1</v>
      </c>
      <c r="D144" s="11" t="s">
        <v>37</v>
      </c>
      <c r="E144" s="11">
        <v>491</v>
      </c>
      <c r="F144" s="11" t="s">
        <v>388</v>
      </c>
      <c r="G144" s="11">
        <v>140</v>
      </c>
      <c r="H144" s="11" t="s">
        <v>389</v>
      </c>
      <c r="I144" s="11" t="s">
        <v>394</v>
      </c>
      <c r="J144" s="7">
        <v>0</v>
      </c>
      <c r="K144" s="1">
        <v>0</v>
      </c>
      <c r="L144" s="1">
        <v>0</v>
      </c>
      <c r="M144" s="2">
        <v>2500</v>
      </c>
      <c r="N144" s="2"/>
      <c r="O144" s="2"/>
      <c r="P144" s="2"/>
      <c r="Q144" s="2"/>
      <c r="R144" s="2"/>
      <c r="S144" s="2"/>
      <c r="T144" s="2"/>
      <c r="U144" s="2"/>
      <c r="V144" s="2"/>
      <c r="W144" s="2" t="str">
        <f>((1+J144) * (M144+N144+O144+P144+Q144+R144+S144+T144+U144+V144))*(1+K144)</f>
        <v>0</v>
      </c>
      <c r="X144" s="2">
        <v>2500</v>
      </c>
      <c r="Y144" s="2"/>
      <c r="Z144" s="23" t="str">
        <f>IF(AF144 = 0, ROUNDUP(W144*Y144,1), ROUNDUP(W144/Y144,1))</f>
        <v>0</v>
      </c>
      <c r="AA144" s="2"/>
      <c r="AB144" s="23" t="str">
        <f>IF(AF144 = 0, ROUNDUP(X144*AA144,1), ROUNDUP(X144/AA144,1))</f>
        <v>0</v>
      </c>
      <c r="AC144" s="1" t="str">
        <f>IF(AB144 = 0,0,(AB144 - Z144)/AB144)</f>
        <v>0</v>
      </c>
      <c r="AD144" s="11">
        <v>0</v>
      </c>
      <c r="AE144" s="11">
        <v>1</v>
      </c>
      <c r="AF144" s="11">
        <v>0</v>
      </c>
      <c r="AG144" s="4">
        <v>0.2</v>
      </c>
      <c r="AH144" s="4">
        <v>0.8</v>
      </c>
      <c r="AI144" s="11">
        <v>1</v>
      </c>
      <c r="AK144" s="11"/>
    </row>
    <row r="145" spans="1:38">
      <c r="B145" s="11" t="s">
        <v>395</v>
      </c>
      <c r="C145" s="11">
        <v>1</v>
      </c>
      <c r="D145" s="11" t="s">
        <v>37</v>
      </c>
      <c r="E145" s="11">
        <v>491</v>
      </c>
      <c r="F145" s="11" t="s">
        <v>388</v>
      </c>
      <c r="G145" s="11">
        <v>140</v>
      </c>
      <c r="H145" s="11" t="s">
        <v>389</v>
      </c>
      <c r="I145" s="11" t="s">
        <v>396</v>
      </c>
      <c r="J145" s="7">
        <v>0</v>
      </c>
      <c r="K145" s="1">
        <v>0</v>
      </c>
      <c r="L145" s="1">
        <v>0</v>
      </c>
      <c r="M145" s="2">
        <v>3100</v>
      </c>
      <c r="N145" s="2"/>
      <c r="O145" s="2"/>
      <c r="P145" s="2"/>
      <c r="Q145" s="2"/>
      <c r="R145" s="2"/>
      <c r="S145" s="2"/>
      <c r="T145" s="2"/>
      <c r="U145" s="2"/>
      <c r="V145" s="2"/>
      <c r="W145" s="2" t="str">
        <f>((1+J145) * (M145+N145+O145+P145+Q145+R145+S145+T145+U145+V145))*(1+K145)</f>
        <v>0</v>
      </c>
      <c r="X145" s="2">
        <v>3100</v>
      </c>
      <c r="Y145" s="2"/>
      <c r="Z145" s="23" t="str">
        <f>IF(AF145 = 0, ROUNDUP(W145*Y145,1), ROUNDUP(W145/Y145,1))</f>
        <v>0</v>
      </c>
      <c r="AA145" s="2"/>
      <c r="AB145" s="23" t="str">
        <f>IF(AF145 = 0, ROUNDUP(X145*AA145,1), ROUNDUP(X145/AA145,1))</f>
        <v>0</v>
      </c>
      <c r="AC145" s="1" t="str">
        <f>IF(AB145 = 0,0,(AB145 - Z145)/AB145)</f>
        <v>0</v>
      </c>
      <c r="AD145" s="11">
        <v>0</v>
      </c>
      <c r="AE145" s="11">
        <v>1</v>
      </c>
      <c r="AF145" s="11">
        <v>0</v>
      </c>
      <c r="AG145" s="4">
        <v>0.2</v>
      </c>
      <c r="AH145" s="4">
        <v>0.8</v>
      </c>
      <c r="AI145" s="11">
        <v>1</v>
      </c>
      <c r="AK145" s="11"/>
    </row>
    <row r="146" spans="1:38">
      <c r="B146" s="11" t="s">
        <v>397</v>
      </c>
      <c r="C146" s="11">
        <v>1</v>
      </c>
      <c r="D146" s="11" t="s">
        <v>37</v>
      </c>
      <c r="E146" s="11">
        <v>491</v>
      </c>
      <c r="F146" s="11" t="s">
        <v>388</v>
      </c>
      <c r="G146" s="11">
        <v>140</v>
      </c>
      <c r="H146" s="11" t="s">
        <v>389</v>
      </c>
      <c r="I146" s="11" t="s">
        <v>398</v>
      </c>
      <c r="J146" s="7">
        <v>0</v>
      </c>
      <c r="K146" s="1">
        <v>0</v>
      </c>
      <c r="L146" s="1">
        <v>0</v>
      </c>
      <c r="M146" s="2">
        <v>3800</v>
      </c>
      <c r="N146" s="2"/>
      <c r="O146" s="2"/>
      <c r="P146" s="2"/>
      <c r="Q146" s="2"/>
      <c r="R146" s="2"/>
      <c r="S146" s="2"/>
      <c r="T146" s="2"/>
      <c r="U146" s="2"/>
      <c r="V146" s="2"/>
      <c r="W146" s="2" t="str">
        <f>((1+J146) * (M146+N146+O146+P146+Q146+R146+S146+T146+U146+V146))*(1+K146)</f>
        <v>0</v>
      </c>
      <c r="X146" s="2">
        <v>3800</v>
      </c>
      <c r="Y146" s="2"/>
      <c r="Z146" s="23" t="str">
        <f>IF(AF146 = 0, ROUNDUP(W146*Y146,1), ROUNDUP(W146/Y146,1))</f>
        <v>0</v>
      </c>
      <c r="AA146" s="2"/>
      <c r="AB146" s="23" t="str">
        <f>IF(AF146 = 0, ROUNDUP(X146*AA146,1), ROUNDUP(X146/AA146,1))</f>
        <v>0</v>
      </c>
      <c r="AC146" s="1" t="str">
        <f>IF(AB146 = 0,0,(AB146 - Z146)/AB146)</f>
        <v>0</v>
      </c>
      <c r="AD146" s="11">
        <v>0</v>
      </c>
      <c r="AE146" s="11">
        <v>1</v>
      </c>
      <c r="AF146" s="11">
        <v>0</v>
      </c>
      <c r="AG146" s="4">
        <v>0.2</v>
      </c>
      <c r="AH146" s="4">
        <v>0.8</v>
      </c>
      <c r="AI146" s="11">
        <v>1</v>
      </c>
      <c r="AK146" s="11"/>
    </row>
    <row r="147" spans="1:38">
      <c r="B147" s="11" t="s">
        <v>399</v>
      </c>
      <c r="C147" s="11">
        <v>1</v>
      </c>
      <c r="D147" s="11" t="s">
        <v>37</v>
      </c>
      <c r="E147" s="11">
        <v>491</v>
      </c>
      <c r="F147" s="11" t="s">
        <v>388</v>
      </c>
      <c r="G147" s="11">
        <v>140</v>
      </c>
      <c r="H147" s="11" t="s">
        <v>389</v>
      </c>
      <c r="I147" s="11" t="s">
        <v>400</v>
      </c>
      <c r="J147" s="7">
        <v>0</v>
      </c>
      <c r="K147" s="1">
        <v>0</v>
      </c>
      <c r="L147" s="1">
        <v>0</v>
      </c>
      <c r="M147" s="2">
        <v>5000</v>
      </c>
      <c r="N147" s="2"/>
      <c r="O147" s="2"/>
      <c r="P147" s="2"/>
      <c r="Q147" s="2"/>
      <c r="R147" s="2"/>
      <c r="S147" s="2"/>
      <c r="T147" s="2"/>
      <c r="U147" s="2"/>
      <c r="V147" s="2"/>
      <c r="W147" s="2" t="str">
        <f>((1+J147) * (M147+N147+O147+P147+Q147+R147+S147+T147+U147+V147))*(1+K147)</f>
        <v>0</v>
      </c>
      <c r="X147" s="2">
        <v>5000</v>
      </c>
      <c r="Y147" s="2"/>
      <c r="Z147" s="23" t="str">
        <f>IF(AF147 = 0, ROUNDUP(W147*Y147,1), ROUNDUP(W147/Y147,1))</f>
        <v>0</v>
      </c>
      <c r="AA147" s="2"/>
      <c r="AB147" s="23" t="str">
        <f>IF(AF147 = 0, ROUNDUP(X147*AA147,1), ROUNDUP(X147/AA147,1))</f>
        <v>0</v>
      </c>
      <c r="AC147" s="1" t="str">
        <f>IF(AB147 = 0,0,(AB147 - Z147)/AB147)</f>
        <v>0</v>
      </c>
      <c r="AD147" s="11">
        <v>0</v>
      </c>
      <c r="AE147" s="11">
        <v>1</v>
      </c>
      <c r="AF147" s="11">
        <v>0</v>
      </c>
      <c r="AG147" s="4">
        <v>0.2</v>
      </c>
      <c r="AH147" s="4">
        <v>0.8</v>
      </c>
      <c r="AI147" s="11">
        <v>1</v>
      </c>
      <c r="AK147" s="11"/>
    </row>
    <row r="148" spans="1:38">
      <c r="B148" s="11" t="s">
        <v>401</v>
      </c>
      <c r="C148" s="11">
        <v>1</v>
      </c>
      <c r="D148" s="11" t="s">
        <v>37</v>
      </c>
      <c r="E148" s="11">
        <v>491</v>
      </c>
      <c r="F148" s="11" t="s">
        <v>388</v>
      </c>
      <c r="G148" s="11">
        <v>1</v>
      </c>
      <c r="H148" s="11" t="s">
        <v>39</v>
      </c>
      <c r="I148" s="11" t="s">
        <v>402</v>
      </c>
      <c r="J148" s="7">
        <v>0</v>
      </c>
      <c r="K148" s="1">
        <v>0</v>
      </c>
      <c r="L148" s="1">
        <v>0</v>
      </c>
      <c r="M148" s="2">
        <v>1660.42</v>
      </c>
      <c r="N148" s="2"/>
      <c r="O148" s="2"/>
      <c r="P148" s="2"/>
      <c r="Q148" s="2"/>
      <c r="R148" s="2"/>
      <c r="S148" s="2"/>
      <c r="T148" s="2"/>
      <c r="U148" s="2"/>
      <c r="V148" s="2"/>
      <c r="W148" s="2" t="str">
        <f>((1+J148) * (M148+N148+O148+P148+Q148+R148+S148+T148+U148+V148))*(1+K148)</f>
        <v>0</v>
      </c>
      <c r="X148" s="2">
        <v>2100</v>
      </c>
      <c r="Y148" s="2"/>
      <c r="Z148" s="23" t="str">
        <f>IF(AF148 = 0, ROUNDUP(W148*Y148,1), ROUNDUP(W148/Y148,1))</f>
        <v>0</v>
      </c>
      <c r="AA148" s="2"/>
      <c r="AB148" s="23" t="str">
        <f>IF(AF148 = 0, ROUNDUP(X148*AA148,1), ROUNDUP(X148/AA148,1))</f>
        <v>0</v>
      </c>
      <c r="AC148" s="1" t="str">
        <f>IF(AB148 = 0,0,(AB148 - Z148)/AB148)</f>
        <v>0</v>
      </c>
      <c r="AD148" s="11">
        <v>0</v>
      </c>
      <c r="AE148" s="11">
        <v>1</v>
      </c>
      <c r="AF148" s="11">
        <v>0</v>
      </c>
      <c r="AG148" s="4">
        <v>0.2</v>
      </c>
      <c r="AH148" s="4">
        <v>0.8</v>
      </c>
      <c r="AI148" s="11">
        <v>1</v>
      </c>
      <c r="AK148" s="11"/>
    </row>
    <row r="149" spans="1:38">
      <c r="B149" s="11" t="s">
        <v>403</v>
      </c>
      <c r="C149" s="11">
        <v>1</v>
      </c>
      <c r="D149" s="11" t="s">
        <v>37</v>
      </c>
      <c r="E149" s="11">
        <v>491</v>
      </c>
      <c r="F149" s="11" t="s">
        <v>388</v>
      </c>
      <c r="G149" s="11">
        <v>1</v>
      </c>
      <c r="H149" s="11" t="s">
        <v>39</v>
      </c>
      <c r="I149" s="11" t="s">
        <v>404</v>
      </c>
      <c r="J149" s="7">
        <v>0</v>
      </c>
      <c r="K149" s="1">
        <v>0</v>
      </c>
      <c r="L149" s="1">
        <v>0</v>
      </c>
      <c r="M149" s="2">
        <v>2060.42</v>
      </c>
      <c r="N149" s="2"/>
      <c r="O149" s="2"/>
      <c r="P149" s="2"/>
      <c r="Q149" s="2"/>
      <c r="R149" s="2"/>
      <c r="S149" s="2"/>
      <c r="T149" s="2"/>
      <c r="U149" s="2"/>
      <c r="V149" s="2"/>
      <c r="W149" s="2" t="str">
        <f>((1+J149) * (M149+N149+O149+P149+Q149+R149+S149+T149+U149+V149))*(1+K149)</f>
        <v>0</v>
      </c>
      <c r="X149" s="2">
        <v>2600</v>
      </c>
      <c r="Y149" s="2"/>
      <c r="Z149" s="23" t="str">
        <f>IF(AF149 = 0, ROUNDUP(W149*Y149,1), ROUNDUP(W149/Y149,1))</f>
        <v>0</v>
      </c>
      <c r="AA149" s="2"/>
      <c r="AB149" s="23" t="str">
        <f>IF(AF149 = 0, ROUNDUP(X149*AA149,1), ROUNDUP(X149/AA149,1))</f>
        <v>0</v>
      </c>
      <c r="AC149" s="1" t="str">
        <f>IF(AB149 = 0,0,(AB149 - Z149)/AB149)</f>
        <v>0</v>
      </c>
      <c r="AD149" s="11">
        <v>0</v>
      </c>
      <c r="AE149" s="11">
        <v>1</v>
      </c>
      <c r="AF149" s="11">
        <v>0</v>
      </c>
      <c r="AG149" s="4">
        <v>0.2</v>
      </c>
      <c r="AH149" s="4">
        <v>0.8</v>
      </c>
      <c r="AI149" s="11">
        <v>1</v>
      </c>
      <c r="AK149" s="11"/>
    </row>
    <row r="150" spans="1:38">
      <c r="B150" s="11" t="s">
        <v>405</v>
      </c>
      <c r="C150" s="11">
        <v>1</v>
      </c>
      <c r="D150" s="11" t="s">
        <v>37</v>
      </c>
      <c r="E150" s="11">
        <v>491</v>
      </c>
      <c r="F150" s="11" t="s">
        <v>388</v>
      </c>
      <c r="G150" s="11">
        <v>1</v>
      </c>
      <c r="H150" s="11" t="s">
        <v>39</v>
      </c>
      <c r="I150" s="11" t="s">
        <v>406</v>
      </c>
      <c r="J150" s="7">
        <v>0</v>
      </c>
      <c r="K150" s="1">
        <v>0</v>
      </c>
      <c r="L150" s="1">
        <v>0</v>
      </c>
      <c r="M150" s="2">
        <v>2360.42</v>
      </c>
      <c r="N150" s="2"/>
      <c r="O150" s="2"/>
      <c r="P150" s="2"/>
      <c r="Q150" s="2"/>
      <c r="R150" s="2"/>
      <c r="S150" s="2"/>
      <c r="T150" s="2"/>
      <c r="U150" s="2"/>
      <c r="V150" s="2"/>
      <c r="W150" s="2" t="str">
        <f>((1+J150) * (M150+N150+O150+P150+Q150+R150+S150+T150+U150+V150))*(1+K150)</f>
        <v>0</v>
      </c>
      <c r="X150" s="2">
        <v>3000</v>
      </c>
      <c r="Y150" s="2"/>
      <c r="Z150" s="23" t="str">
        <f>IF(AF150 = 0, ROUNDUP(W150*Y150,1), ROUNDUP(W150/Y150,1))</f>
        <v>0</v>
      </c>
      <c r="AA150" s="2"/>
      <c r="AB150" s="23" t="str">
        <f>IF(AF150 = 0, ROUNDUP(X150*AA150,1), ROUNDUP(X150/AA150,1))</f>
        <v>0</v>
      </c>
      <c r="AC150" s="1" t="str">
        <f>IF(AB150 = 0,0,(AB150 - Z150)/AB150)</f>
        <v>0</v>
      </c>
      <c r="AD150" s="11">
        <v>0</v>
      </c>
      <c r="AE150" s="11">
        <v>1</v>
      </c>
      <c r="AF150" s="11">
        <v>0</v>
      </c>
      <c r="AG150" s="4">
        <v>0.2</v>
      </c>
      <c r="AH150" s="4">
        <v>0.8</v>
      </c>
      <c r="AI150" s="11">
        <v>1</v>
      </c>
      <c r="AK150" s="11"/>
    </row>
    <row r="151" spans="1:38">
      <c r="B151" s="11" t="s">
        <v>407</v>
      </c>
      <c r="C151" s="11">
        <v>1</v>
      </c>
      <c r="D151" s="11" t="s">
        <v>37</v>
      </c>
      <c r="E151" s="11">
        <v>491</v>
      </c>
      <c r="F151" s="11" t="s">
        <v>388</v>
      </c>
      <c r="G151" s="11">
        <v>1</v>
      </c>
      <c r="H151" s="11" t="s">
        <v>39</v>
      </c>
      <c r="I151" s="11" t="s">
        <v>408</v>
      </c>
      <c r="J151" s="7">
        <v>0</v>
      </c>
      <c r="K151" s="1">
        <v>0</v>
      </c>
      <c r="L151" s="1">
        <v>0</v>
      </c>
      <c r="M151" s="2">
        <v>2860.42</v>
      </c>
      <c r="N151" s="2"/>
      <c r="O151" s="2"/>
      <c r="P151" s="2"/>
      <c r="Q151" s="2"/>
      <c r="R151" s="2"/>
      <c r="S151" s="2"/>
      <c r="T151" s="2"/>
      <c r="U151" s="2"/>
      <c r="V151" s="2"/>
      <c r="W151" s="2" t="str">
        <f>((1+J151) * (M151+N151+O151+P151+Q151+R151+S151+T151+U151+V151))*(1+K151)</f>
        <v>0</v>
      </c>
      <c r="X151" s="2">
        <v>3600</v>
      </c>
      <c r="Y151" s="2"/>
      <c r="Z151" s="23" t="str">
        <f>IF(AF151 = 0, ROUNDUP(W151*Y151,1), ROUNDUP(W151/Y151,1))</f>
        <v>0</v>
      </c>
      <c r="AA151" s="2"/>
      <c r="AB151" s="23" t="str">
        <f>IF(AF151 = 0, ROUNDUP(X151*AA151,1), ROUNDUP(X151/AA151,1))</f>
        <v>0</v>
      </c>
      <c r="AC151" s="1" t="str">
        <f>IF(AB151 = 0,0,(AB151 - Z151)/AB151)</f>
        <v>0</v>
      </c>
      <c r="AD151" s="11">
        <v>0</v>
      </c>
      <c r="AE151" s="11">
        <v>1</v>
      </c>
      <c r="AF151" s="11">
        <v>0</v>
      </c>
      <c r="AG151" s="4">
        <v>0.2</v>
      </c>
      <c r="AH151" s="4">
        <v>0.8</v>
      </c>
      <c r="AI151" s="11">
        <v>1</v>
      </c>
      <c r="AK151" s="11"/>
    </row>
    <row r="152" spans="1:38">
      <c r="B152" s="11" t="s">
        <v>409</v>
      </c>
      <c r="C152" s="11">
        <v>1</v>
      </c>
      <c r="D152" s="11" t="s">
        <v>37</v>
      </c>
      <c r="E152" s="11">
        <v>491</v>
      </c>
      <c r="F152" s="11" t="s">
        <v>388</v>
      </c>
      <c r="G152" s="11">
        <v>1</v>
      </c>
      <c r="H152" s="11" t="s">
        <v>39</v>
      </c>
      <c r="I152" s="11" t="s">
        <v>410</v>
      </c>
      <c r="J152" s="7">
        <v>0</v>
      </c>
      <c r="K152" s="1">
        <v>0</v>
      </c>
      <c r="L152" s="1">
        <v>0</v>
      </c>
      <c r="M152" s="2">
        <v>3460.42</v>
      </c>
      <c r="N152" s="2"/>
      <c r="O152" s="2"/>
      <c r="P152" s="2"/>
      <c r="Q152" s="2"/>
      <c r="R152" s="2"/>
      <c r="S152" s="2"/>
      <c r="T152" s="2"/>
      <c r="U152" s="2"/>
      <c r="V152" s="2"/>
      <c r="W152" s="2" t="str">
        <f>((1+J152) * (M152+N152+O152+P152+Q152+R152+S152+T152+U152+V152))*(1+K152)</f>
        <v>0</v>
      </c>
      <c r="X152" s="2">
        <v>4350</v>
      </c>
      <c r="Y152" s="2"/>
      <c r="Z152" s="23" t="str">
        <f>IF(AF152 = 0, ROUNDUP(W152*Y152,1), ROUNDUP(W152/Y152,1))</f>
        <v>0</v>
      </c>
      <c r="AA152" s="2"/>
      <c r="AB152" s="23" t="str">
        <f>IF(AF152 = 0, ROUNDUP(X152*AA152,1), ROUNDUP(X152/AA152,1))</f>
        <v>0</v>
      </c>
      <c r="AC152" s="1" t="str">
        <f>IF(AB152 = 0,0,(AB152 - Z152)/AB152)</f>
        <v>0</v>
      </c>
      <c r="AD152" s="11">
        <v>0</v>
      </c>
      <c r="AE152" s="11">
        <v>1</v>
      </c>
      <c r="AF152" s="11">
        <v>0</v>
      </c>
      <c r="AG152" s="4">
        <v>0.2</v>
      </c>
      <c r="AH152" s="4">
        <v>0.8</v>
      </c>
      <c r="AI152" s="11">
        <v>1</v>
      </c>
      <c r="AK152" s="11"/>
    </row>
    <row r="153" spans="1:38">
      <c r="B153" s="11" t="s">
        <v>411</v>
      </c>
      <c r="C153" s="11">
        <v>1</v>
      </c>
      <c r="D153" s="11" t="s">
        <v>37</v>
      </c>
      <c r="E153" s="11">
        <v>491</v>
      </c>
      <c r="F153" s="11" t="s">
        <v>388</v>
      </c>
      <c r="G153" s="11">
        <v>1</v>
      </c>
      <c r="H153" s="11" t="s">
        <v>39</v>
      </c>
      <c r="I153" s="11" t="s">
        <v>412</v>
      </c>
      <c r="J153" s="7">
        <v>0</v>
      </c>
      <c r="K153" s="1">
        <v>0</v>
      </c>
      <c r="L153" s="1">
        <v>0</v>
      </c>
      <c r="M153" s="2">
        <v>4160.42</v>
      </c>
      <c r="N153" s="2"/>
      <c r="O153" s="2"/>
      <c r="P153" s="2"/>
      <c r="Q153" s="2"/>
      <c r="R153" s="2"/>
      <c r="S153" s="2"/>
      <c r="T153" s="2"/>
      <c r="U153" s="2"/>
      <c r="V153" s="2"/>
      <c r="W153" s="2" t="str">
        <f>((1+J153) * (M153+N153+O153+P153+Q153+R153+S153+T153+U153+V153))*(1+K153)</f>
        <v>0</v>
      </c>
      <c r="X153" s="2">
        <v>5200</v>
      </c>
      <c r="Y153" s="2"/>
      <c r="Z153" s="23" t="str">
        <f>IF(AF153 = 0, ROUNDUP(W153*Y153,1), ROUNDUP(W153/Y153,1))</f>
        <v>0</v>
      </c>
      <c r="AA153" s="2"/>
      <c r="AB153" s="23" t="str">
        <f>IF(AF153 = 0, ROUNDUP(X153*AA153,1), ROUNDUP(X153/AA153,1))</f>
        <v>0</v>
      </c>
      <c r="AC153" s="1" t="str">
        <f>IF(AB153 = 0,0,(AB153 - Z153)/AB153)</f>
        <v>0</v>
      </c>
      <c r="AD153" s="11">
        <v>0</v>
      </c>
      <c r="AE153" s="11">
        <v>1</v>
      </c>
      <c r="AF153" s="11">
        <v>0</v>
      </c>
      <c r="AG153" s="4">
        <v>0.2</v>
      </c>
      <c r="AH153" s="4">
        <v>0.8</v>
      </c>
      <c r="AI153" s="11">
        <v>1</v>
      </c>
      <c r="AK153" s="11"/>
    </row>
    <row r="154" spans="1:38">
      <c r="B154" s="11" t="s">
        <v>413</v>
      </c>
      <c r="C154" s="11">
        <v>1</v>
      </c>
      <c r="D154" s="11" t="s">
        <v>37</v>
      </c>
      <c r="E154" s="11">
        <v>491</v>
      </c>
      <c r="F154" s="11" t="s">
        <v>388</v>
      </c>
      <c r="G154" s="11">
        <v>1</v>
      </c>
      <c r="H154" s="11" t="s">
        <v>39</v>
      </c>
      <c r="I154" s="11" t="s">
        <v>414</v>
      </c>
      <c r="J154" s="7">
        <v>0</v>
      </c>
      <c r="K154" s="1">
        <v>0</v>
      </c>
      <c r="L154" s="1">
        <v>0</v>
      </c>
      <c r="M154" s="2">
        <v>5360.42</v>
      </c>
      <c r="N154" s="2"/>
      <c r="O154" s="2"/>
      <c r="P154" s="2"/>
      <c r="Q154" s="2"/>
      <c r="R154" s="2"/>
      <c r="S154" s="2"/>
      <c r="T154" s="2"/>
      <c r="U154" s="2"/>
      <c r="V154" s="2"/>
      <c r="W154" s="2" t="str">
        <f>((1+J154) * (M154+N154+O154+P154+Q154+R154+S154+T154+U154+V154))*(1+K154)</f>
        <v>0</v>
      </c>
      <c r="X154" s="2">
        <v>6700</v>
      </c>
      <c r="Y154" s="2"/>
      <c r="Z154" s="23" t="str">
        <f>IF(AF154 = 0, ROUNDUP(W154*Y154,1), ROUNDUP(W154/Y154,1))</f>
        <v>0</v>
      </c>
      <c r="AA154" s="2"/>
      <c r="AB154" s="23" t="str">
        <f>IF(AF154 = 0, ROUNDUP(X154*AA154,1), ROUNDUP(X154/AA154,1))</f>
        <v>0</v>
      </c>
      <c r="AC154" s="1" t="str">
        <f>IF(AB154 = 0,0,(AB154 - Z154)/AB154)</f>
        <v>0</v>
      </c>
      <c r="AD154" s="11">
        <v>0</v>
      </c>
      <c r="AE154" s="11">
        <v>1</v>
      </c>
      <c r="AF154" s="11">
        <v>0</v>
      </c>
      <c r="AG154" s="4">
        <v>0.2</v>
      </c>
      <c r="AH154" s="4">
        <v>0.8</v>
      </c>
      <c r="AI154" s="11">
        <v>1</v>
      </c>
      <c r="AK154" s="11"/>
    </row>
    <row r="155" spans="1:38">
      <c r="B155" s="11" t="s">
        <v>415</v>
      </c>
      <c r="C155" s="11">
        <v>1</v>
      </c>
      <c r="D155" s="11" t="s">
        <v>37</v>
      </c>
      <c r="E155" s="11">
        <v>491</v>
      </c>
      <c r="F155" s="11" t="s">
        <v>388</v>
      </c>
      <c r="G155" s="11">
        <v>140</v>
      </c>
      <c r="H155" s="11" t="s">
        <v>389</v>
      </c>
      <c r="I155" s="11" t="s">
        <v>416</v>
      </c>
      <c r="J155" s="7">
        <v>0</v>
      </c>
      <c r="K155" s="1">
        <v>0</v>
      </c>
      <c r="L155" s="1">
        <v>0</v>
      </c>
      <c r="M155" s="2">
        <v>1300</v>
      </c>
      <c r="N155" s="2"/>
      <c r="O155" s="2"/>
      <c r="P155" s="2"/>
      <c r="Q155" s="2"/>
      <c r="R155" s="2"/>
      <c r="S155" s="2"/>
      <c r="T155" s="2"/>
      <c r="U155" s="2"/>
      <c r="V155" s="2"/>
      <c r="W155" s="2" t="str">
        <f>((1+J155) * (M155+N155+O155+P155+Q155+R155+S155+T155+U155+V155))*(1+K155)</f>
        <v>0</v>
      </c>
      <c r="X155" s="2">
        <v>1300</v>
      </c>
      <c r="Y155" s="2"/>
      <c r="Z155" s="23" t="str">
        <f>IF(AF155 = 0, ROUNDUP(W155*Y155,1), ROUNDUP(W155/Y155,1))</f>
        <v>0</v>
      </c>
      <c r="AA155" s="2"/>
      <c r="AB155" s="23" t="str">
        <f>IF(AF155 = 0, ROUNDUP(X155*AA155,1), ROUNDUP(X155/AA155,1))</f>
        <v>0</v>
      </c>
      <c r="AC155" s="1" t="str">
        <f>IF(AB155 = 0,0,(AB155 - Z155)/AB155)</f>
        <v>0</v>
      </c>
      <c r="AD155" s="11">
        <v>0</v>
      </c>
      <c r="AE155" s="11">
        <v>1</v>
      </c>
      <c r="AF155" s="11">
        <v>0</v>
      </c>
      <c r="AG155" s="4">
        <v>0.2</v>
      </c>
      <c r="AH155" s="4">
        <v>0.8</v>
      </c>
      <c r="AI155" s="11">
        <v>2</v>
      </c>
      <c r="AK155" s="11"/>
    </row>
    <row r="156" spans="1:38">
      <c r="B156" s="11" t="s">
        <v>417</v>
      </c>
      <c r="C156" s="11">
        <v>1</v>
      </c>
      <c r="D156" s="11" t="s">
        <v>37</v>
      </c>
      <c r="E156" s="11">
        <v>331</v>
      </c>
      <c r="F156" s="11" t="s">
        <v>99</v>
      </c>
      <c r="G156" s="11">
        <v>68</v>
      </c>
      <c r="H156" s="11" t="s">
        <v>136</v>
      </c>
      <c r="I156" s="11" t="s">
        <v>418</v>
      </c>
      <c r="J156" s="7">
        <v>0.04166</v>
      </c>
      <c r="K156" s="1">
        <v>0.21</v>
      </c>
      <c r="L156" s="1">
        <v>0</v>
      </c>
      <c r="M156" s="2">
        <v>5000</v>
      </c>
      <c r="N156" s="2"/>
      <c r="O156" s="2"/>
      <c r="P156" s="2"/>
      <c r="Q156" s="2"/>
      <c r="R156" s="2"/>
      <c r="S156" s="2"/>
      <c r="T156" s="2"/>
      <c r="U156" s="2"/>
      <c r="V156" s="2"/>
      <c r="W156" s="2" t="str">
        <f>((1+J156) * (M156+N156+O156+P156+Q156+R156+S156+T156+U156+V156))*(1+K156)</f>
        <v>0</v>
      </c>
      <c r="X156" s="2">
        <v>6400</v>
      </c>
      <c r="Y156" s="2"/>
      <c r="Z156" s="23" t="str">
        <f>IF(AF156 = 0, ROUNDUP(W156*Y156,1), ROUNDUP(W156/Y156,1))</f>
        <v>0</v>
      </c>
      <c r="AA156" s="2"/>
      <c r="AB156" s="23" t="str">
        <f>IF(AF156 = 0, ROUNDUP(X156*AA156,1), ROUNDUP(X156/AA156,1))</f>
        <v>0</v>
      </c>
      <c r="AC156" s="1" t="str">
        <f>IF(AB156 = 0,0,(AB156 - Z156)/AB156)</f>
        <v>0</v>
      </c>
      <c r="AD156" s="11">
        <v>0</v>
      </c>
      <c r="AE156" s="11">
        <v>1</v>
      </c>
      <c r="AF156" s="11">
        <v>0</v>
      </c>
      <c r="AG156" s="4">
        <v>0</v>
      </c>
      <c r="AH156" s="4">
        <v>1</v>
      </c>
      <c r="AI156" s="11">
        <v>1</v>
      </c>
      <c r="AK156" s="11"/>
    </row>
    <row r="157" spans="1:38">
      <c r="B157" s="11" t="s">
        <v>419</v>
      </c>
      <c r="C157" s="11">
        <v>1</v>
      </c>
      <c r="D157" s="11" t="s">
        <v>37</v>
      </c>
      <c r="E157" s="11">
        <v>331</v>
      </c>
      <c r="F157" s="11" t="s">
        <v>99</v>
      </c>
      <c r="G157" s="11">
        <v>1</v>
      </c>
      <c r="H157" s="11" t="s">
        <v>39</v>
      </c>
      <c r="I157" s="11" t="s">
        <v>420</v>
      </c>
      <c r="J157" s="7">
        <v>0</v>
      </c>
      <c r="K157" s="1">
        <v>0</v>
      </c>
      <c r="L157" s="1">
        <v>0</v>
      </c>
      <c r="M157" s="2">
        <v>6562.46</v>
      </c>
      <c r="N157" s="2"/>
      <c r="O157" s="2"/>
      <c r="P157" s="2"/>
      <c r="Q157" s="2"/>
      <c r="R157" s="2"/>
      <c r="S157" s="2"/>
      <c r="T157" s="2"/>
      <c r="U157" s="2"/>
      <c r="V157" s="2"/>
      <c r="W157" s="2" t="str">
        <f>((1+J157) * (M157+N157+O157+P157+Q157+R157+S157+T157+U157+V157))*(1+K157)</f>
        <v>0</v>
      </c>
      <c r="X157" s="2">
        <v>7800</v>
      </c>
      <c r="Y157" s="2"/>
      <c r="Z157" s="23" t="str">
        <f>IF(AF157 = 0, ROUNDUP(W157*Y157,1), ROUNDUP(W157/Y157,1))</f>
        <v>0</v>
      </c>
      <c r="AA157" s="2"/>
      <c r="AB157" s="23" t="str">
        <f>IF(AF157 = 0, ROUNDUP(X157*AA157,1), ROUNDUP(X157/AA157,1))</f>
        <v>0</v>
      </c>
      <c r="AC157" s="1" t="str">
        <f>IF(AB157 = 0,0,(AB157 - Z157)/AB157)</f>
        <v>0</v>
      </c>
      <c r="AD157" s="11">
        <v>0</v>
      </c>
      <c r="AE157" s="11">
        <v>1</v>
      </c>
      <c r="AF157" s="11">
        <v>0</v>
      </c>
      <c r="AG157" s="4">
        <v>0</v>
      </c>
      <c r="AH157" s="4">
        <v>1</v>
      </c>
      <c r="AI157" s="11">
        <v>1</v>
      </c>
      <c r="AK157" s="11"/>
    </row>
    <row r="158" spans="1:38">
      <c r="B158" s="11" t="s">
        <v>421</v>
      </c>
      <c r="C158" s="11">
        <v>1</v>
      </c>
      <c r="D158" s="11" t="s">
        <v>37</v>
      </c>
      <c r="E158" s="11">
        <v>310</v>
      </c>
      <c r="F158" s="11" t="s">
        <v>422</v>
      </c>
      <c r="G158" s="11">
        <v>68</v>
      </c>
      <c r="H158" s="11" t="s">
        <v>136</v>
      </c>
      <c r="I158" s="11" t="s">
        <v>423</v>
      </c>
      <c r="J158" s="7">
        <v>0.04166</v>
      </c>
      <c r="K158" s="1">
        <v>0</v>
      </c>
      <c r="L158" s="1">
        <v>0.25</v>
      </c>
      <c r="M158" s="2">
        <v>3000</v>
      </c>
      <c r="N158" s="2"/>
      <c r="O158" s="2"/>
      <c r="P158" s="2"/>
      <c r="Q158" s="2"/>
      <c r="R158" s="2"/>
      <c r="S158" s="2"/>
      <c r="T158" s="2"/>
      <c r="U158" s="2"/>
      <c r="V158" s="2"/>
      <c r="W158" s="2" t="str">
        <f>((1+J158) * (M158+N158+O158+P158+Q158+R158+S158+T158+U158+V158))*(1+K158)</f>
        <v>0</v>
      </c>
      <c r="X158" s="2" t="str">
        <f>IF(LEN(FLOOR((1+L158) * W158,1)) &gt;= 6,ROUNDUP((1+L158) * W158,-3),IF(LEN(FLOOR((1+L158) * W158,1))  = 5,ROUNDUP((1+L158) * W158,-3),IF(LEN(FLOOR((1+L158) * W158,1))  = 4,ROUNDUP((1+L158) * W158,-2),IF((1+L158) * W158  &gt; 300 ,ROUNDUP((1+L158) * W158,-1),IF((1+L158) * W158 &lt;= 300 ,ROUNDUP((1+L158) * W158,0),0)))))</f>
        <v>0</v>
      </c>
      <c r="Y158" s="2"/>
      <c r="Z158" s="23" t="str">
        <f>IF(AF158 = 0, ROUNDUP(W158*Y158,1), ROUNDUP(W158/Y158,1))</f>
        <v>0</v>
      </c>
      <c r="AA158" s="2"/>
      <c r="AB158" s="23" t="str">
        <f>IF(AF158 = 0, ROUNDUP(X158*AA158,1), ROUNDUP(X158/AA158,1))</f>
        <v>0</v>
      </c>
      <c r="AC158" s="1" t="str">
        <f>IF(AB158 = 0,0,(AB158 - Z158)/AB158)</f>
        <v>0</v>
      </c>
      <c r="AD158" s="11">
        <v>0</v>
      </c>
      <c r="AE158" s="11">
        <v>1</v>
      </c>
      <c r="AF158" s="11">
        <v>0</v>
      </c>
      <c r="AG158" s="4">
        <v>0</v>
      </c>
      <c r="AH158" s="4">
        <v>1</v>
      </c>
      <c r="AI158" s="11">
        <v>3</v>
      </c>
      <c r="AK158" s="11"/>
    </row>
    <row r="159" spans="1:38">
      <c r="B159" s="11" t="s">
        <v>424</v>
      </c>
      <c r="C159" s="11">
        <v>1</v>
      </c>
      <c r="D159" s="11" t="s">
        <v>37</v>
      </c>
      <c r="E159" s="11">
        <v>310</v>
      </c>
      <c r="F159" s="11" t="s">
        <v>422</v>
      </c>
      <c r="G159" s="11">
        <v>1</v>
      </c>
      <c r="H159" s="11" t="s">
        <v>39</v>
      </c>
      <c r="I159" s="11" t="s">
        <v>425</v>
      </c>
      <c r="J159" s="7">
        <v>0</v>
      </c>
      <c r="K159" s="1">
        <v>0</v>
      </c>
      <c r="L159" s="1">
        <v>0</v>
      </c>
      <c r="M159" s="2">
        <v>3645.82</v>
      </c>
      <c r="N159" s="2"/>
      <c r="O159" s="2"/>
      <c r="P159" s="2"/>
      <c r="Q159" s="2"/>
      <c r="R159" s="2"/>
      <c r="S159" s="2"/>
      <c r="T159" s="2"/>
      <c r="U159" s="2"/>
      <c r="V159" s="2"/>
      <c r="W159" s="2" t="str">
        <f>((1+J159) * (M159+N159+O159+P159+Q159+R159+S159+T159+U159+V159))*(1+K159)</f>
        <v>0</v>
      </c>
      <c r="X159" s="2">
        <v>4600</v>
      </c>
      <c r="Y159" s="2"/>
      <c r="Z159" s="23" t="str">
        <f>IF(AF159 = 0, ROUNDUP(W159*Y159,1), ROUNDUP(W159/Y159,1))</f>
        <v>0</v>
      </c>
      <c r="AA159" s="2"/>
      <c r="AB159" s="23" t="str">
        <f>IF(AF159 = 0, ROUNDUP(X159*AA159,1), ROUNDUP(X159/AA159,1))</f>
        <v>0</v>
      </c>
      <c r="AC159" s="1" t="str">
        <f>IF(AB159 = 0,0,(AB159 - Z159)/AB159)</f>
        <v>0</v>
      </c>
      <c r="AD159" s="11">
        <v>0</v>
      </c>
      <c r="AE159" s="11">
        <v>1</v>
      </c>
      <c r="AF159" s="11">
        <v>0</v>
      </c>
      <c r="AG159" s="4">
        <v>0.1</v>
      </c>
      <c r="AH159" s="4">
        <v>0.9</v>
      </c>
      <c r="AI159" s="11">
        <v>3</v>
      </c>
      <c r="AK159" s="11"/>
    </row>
    <row r="160" spans="1:38">
      <c r="B160" s="11" t="s">
        <v>426</v>
      </c>
      <c r="C160" s="11">
        <v>1</v>
      </c>
      <c r="D160" s="11" t="s">
        <v>37</v>
      </c>
      <c r="E160" s="11">
        <v>310</v>
      </c>
      <c r="F160" s="11" t="s">
        <v>422</v>
      </c>
      <c r="G160" s="11">
        <v>68</v>
      </c>
      <c r="H160" s="11" t="s">
        <v>136</v>
      </c>
      <c r="I160" s="11" t="s">
        <v>427</v>
      </c>
      <c r="J160" s="7">
        <v>0.04166</v>
      </c>
      <c r="K160" s="1">
        <v>0</v>
      </c>
      <c r="L160" s="1">
        <v>0</v>
      </c>
      <c r="M160" s="2">
        <v>3500</v>
      </c>
      <c r="N160" s="2"/>
      <c r="O160" s="2"/>
      <c r="P160" s="2"/>
      <c r="Q160" s="2"/>
      <c r="R160" s="2"/>
      <c r="S160" s="2"/>
      <c r="T160" s="2"/>
      <c r="U160" s="2"/>
      <c r="V160" s="2"/>
      <c r="W160" s="2" t="str">
        <f>((1+J160) * (M160+N160+O160+P160+Q160+R160+S160+T160+U160+V160))*(1+K160)</f>
        <v>0</v>
      </c>
      <c r="X160" s="2">
        <v>3700</v>
      </c>
      <c r="Y160" s="2"/>
      <c r="Z160" s="23" t="str">
        <f>IF(AF160 = 0, ROUNDUP(W160*Y160,1), ROUNDUP(W160/Y160,1))</f>
        <v>0</v>
      </c>
      <c r="AA160" s="2"/>
      <c r="AB160" s="23" t="str">
        <f>IF(AF160 = 0, ROUNDUP(X160*AA160,1), ROUNDUP(X160/AA160,1))</f>
        <v>0</v>
      </c>
      <c r="AC160" s="1" t="str">
        <f>IF(AB160 = 0,0,(AB160 - Z160)/AB160)</f>
        <v>0</v>
      </c>
      <c r="AD160" s="11">
        <v>0</v>
      </c>
      <c r="AE160" s="11">
        <v>1</v>
      </c>
      <c r="AF160" s="11">
        <v>0</v>
      </c>
      <c r="AG160" s="4">
        <v>0.1</v>
      </c>
      <c r="AH160" s="4">
        <v>0.9</v>
      </c>
      <c r="AI160" s="11">
        <v>1</v>
      </c>
      <c r="AK160" s="11"/>
    </row>
    <row r="161" spans="1:38">
      <c r="B161" s="11" t="s">
        <v>428</v>
      </c>
      <c r="C161" s="11">
        <v>1</v>
      </c>
      <c r="D161" s="11" t="s">
        <v>37</v>
      </c>
      <c r="E161" s="11">
        <v>310</v>
      </c>
      <c r="F161" s="11" t="s">
        <v>422</v>
      </c>
      <c r="G161" s="11">
        <v>1</v>
      </c>
      <c r="H161" s="11" t="s">
        <v>39</v>
      </c>
      <c r="I161" s="11" t="s">
        <v>429</v>
      </c>
      <c r="J161" s="7">
        <v>0</v>
      </c>
      <c r="K161" s="1">
        <v>0</v>
      </c>
      <c r="L161" s="1">
        <v>0</v>
      </c>
      <c r="M161" s="2">
        <v>4166.65</v>
      </c>
      <c r="N161" s="2"/>
      <c r="O161" s="2"/>
      <c r="P161" s="2"/>
      <c r="Q161" s="2"/>
      <c r="R161" s="2"/>
      <c r="S161" s="2"/>
      <c r="T161" s="2"/>
      <c r="U161" s="2"/>
      <c r="V161" s="2"/>
      <c r="W161" s="2" t="str">
        <f>((1+J161) * (M161+N161+O161+P161+Q161+R161+S161+T161+U161+V161))*(1+K161)</f>
        <v>0</v>
      </c>
      <c r="X161" s="2">
        <v>5250</v>
      </c>
      <c r="Y161" s="2"/>
      <c r="Z161" s="23" t="str">
        <f>IF(AF161 = 0, ROUNDUP(W161*Y161,1), ROUNDUP(W161/Y161,1))</f>
        <v>0</v>
      </c>
      <c r="AA161" s="2"/>
      <c r="AB161" s="23" t="str">
        <f>IF(AF161 = 0, ROUNDUP(X161*AA161,1), ROUNDUP(X161/AA161,1))</f>
        <v>0</v>
      </c>
      <c r="AC161" s="1" t="str">
        <f>IF(AB161 = 0,0,(AB161 - Z161)/AB161)</f>
        <v>0</v>
      </c>
      <c r="AD161" s="11">
        <v>0</v>
      </c>
      <c r="AE161" s="11">
        <v>1</v>
      </c>
      <c r="AF161" s="11">
        <v>0</v>
      </c>
      <c r="AG161" s="4">
        <v>0.1</v>
      </c>
      <c r="AH161" s="4">
        <v>0.9</v>
      </c>
      <c r="AI161" s="11">
        <v>2</v>
      </c>
      <c r="AK161" s="11"/>
    </row>
    <row r="162" spans="1:38">
      <c r="B162" s="11" t="s">
        <v>430</v>
      </c>
      <c r="C162" s="11">
        <v>1</v>
      </c>
      <c r="D162" s="11" t="s">
        <v>37</v>
      </c>
      <c r="E162" s="11">
        <v>326</v>
      </c>
      <c r="F162" s="11" t="s">
        <v>266</v>
      </c>
      <c r="G162" s="11">
        <v>109</v>
      </c>
      <c r="H162" s="11" t="s">
        <v>267</v>
      </c>
      <c r="I162" s="11" t="s">
        <v>431</v>
      </c>
      <c r="J162" s="7">
        <v>0.04166</v>
      </c>
      <c r="K162" s="1">
        <v>0</v>
      </c>
      <c r="L162" s="1">
        <v>0.3</v>
      </c>
      <c r="M162" s="2">
        <v>7500</v>
      </c>
      <c r="N162" s="2"/>
      <c r="O162" s="2"/>
      <c r="P162" s="2"/>
      <c r="Q162" s="2"/>
      <c r="R162" s="2"/>
      <c r="S162" s="2"/>
      <c r="T162" s="2"/>
      <c r="U162" s="2"/>
      <c r="V162" s="2"/>
      <c r="W162" s="2" t="str">
        <f>((1+J162) * (M162+N162+O162+P162+Q162+R162+S162+T162+U162+V162))*(1+K162)</f>
        <v>0</v>
      </c>
      <c r="X162" s="2" t="str">
        <f>IF(LEN(FLOOR((1+L162) * W162,1)) &gt;= 6,ROUNDUP((1+L162) * W162,-3),IF(LEN(FLOOR((1+L162) * W162,1))  = 5,ROUNDUP((1+L162) * W162,-3),IF(LEN(FLOOR((1+L162) * W162,1))  = 4,ROUNDUP((1+L162) * W162,-2),IF((1+L162) * W162  &gt; 300 ,ROUNDUP((1+L162) * W162,-1),IF((1+L162) * W162 &lt;= 300 ,ROUNDUP((1+L162) * W162,0),0)))))</f>
        <v>0</v>
      </c>
      <c r="Y162" s="2"/>
      <c r="Z162" s="23" t="str">
        <f>IF(AF162 = 0, ROUNDUP(W162*Y162,1), ROUNDUP(W162/Y162,1))</f>
        <v>0</v>
      </c>
      <c r="AA162" s="2"/>
      <c r="AB162" s="23" t="str">
        <f>IF(AF162 = 0, ROUNDUP(X162*AA162,1), ROUNDUP(X162/AA162,1))</f>
        <v>0</v>
      </c>
      <c r="AC162" s="1" t="str">
        <f>IF(AB162 = 0,0,(AB162 - Z162)/AB162)</f>
        <v>0</v>
      </c>
      <c r="AD162" s="11">
        <v>0</v>
      </c>
      <c r="AE162" s="11">
        <v>1</v>
      </c>
      <c r="AF162" s="11">
        <v>0</v>
      </c>
      <c r="AG162" s="4">
        <v>0</v>
      </c>
      <c r="AH162" s="4">
        <v>1</v>
      </c>
      <c r="AI162" s="11">
        <v>2</v>
      </c>
      <c r="AK162" s="11"/>
    </row>
    <row r="163" spans="1:38">
      <c r="B163" s="11" t="s">
        <v>432</v>
      </c>
      <c r="C163" s="11">
        <v>1</v>
      </c>
      <c r="D163" s="11" t="s">
        <v>37</v>
      </c>
      <c r="E163" s="11">
        <v>326</v>
      </c>
      <c r="F163" s="11" t="s">
        <v>266</v>
      </c>
      <c r="G163" s="11">
        <v>1</v>
      </c>
      <c r="H163" s="11" t="s">
        <v>39</v>
      </c>
      <c r="I163" s="11" t="s">
        <v>433</v>
      </c>
      <c r="J163" s="7">
        <v>0</v>
      </c>
      <c r="K163" s="1">
        <v>0</v>
      </c>
      <c r="L163" s="1">
        <v>0</v>
      </c>
      <c r="M163" s="2">
        <v>7979.12</v>
      </c>
      <c r="N163" s="2"/>
      <c r="O163" s="2"/>
      <c r="P163" s="2"/>
      <c r="Q163" s="2"/>
      <c r="R163" s="2"/>
      <c r="S163" s="2"/>
      <c r="T163" s="2"/>
      <c r="U163" s="2"/>
      <c r="V163" s="2"/>
      <c r="W163" s="2" t="str">
        <f>((1+J163) * (M163+N163+O163+P163+Q163+R163+S163+T163+U163+V163))*(1+K163)</f>
        <v>0</v>
      </c>
      <c r="X163" s="2">
        <v>10400</v>
      </c>
      <c r="Y163" s="2"/>
      <c r="Z163" s="23" t="str">
        <f>IF(AF163 = 0, ROUNDUP(W163*Y163,1), ROUNDUP(W163/Y163,1))</f>
        <v>0</v>
      </c>
      <c r="AA163" s="2"/>
      <c r="AB163" s="23" t="str">
        <f>IF(AF163 = 0, ROUNDUP(X163*AA163,1), ROUNDUP(X163/AA163,1))</f>
        <v>0</v>
      </c>
      <c r="AC163" s="1" t="str">
        <f>IF(AB163 = 0,0,(AB163 - Z163)/AB163)</f>
        <v>0</v>
      </c>
      <c r="AD163" s="11">
        <v>0</v>
      </c>
      <c r="AE163" s="11">
        <v>1</v>
      </c>
      <c r="AF163" s="11">
        <v>0</v>
      </c>
      <c r="AG163" s="4">
        <v>0</v>
      </c>
      <c r="AH163" s="4">
        <v>1</v>
      </c>
      <c r="AI163" s="11">
        <v>2</v>
      </c>
      <c r="AK163" s="11"/>
    </row>
    <row r="164" spans="1:38">
      <c r="B164" s="11" t="s">
        <v>434</v>
      </c>
      <c r="C164" s="11">
        <v>1</v>
      </c>
      <c r="D164" s="11" t="s">
        <v>37</v>
      </c>
      <c r="E164" s="11">
        <v>326</v>
      </c>
      <c r="F164" s="11" t="s">
        <v>266</v>
      </c>
      <c r="G164" s="11">
        <v>1</v>
      </c>
      <c r="H164" s="11" t="s">
        <v>39</v>
      </c>
      <c r="I164" s="11" t="s">
        <v>435</v>
      </c>
      <c r="J164" s="7">
        <v>0</v>
      </c>
      <c r="K164" s="1">
        <v>0</v>
      </c>
      <c r="L164" s="1">
        <v>0</v>
      </c>
      <c r="M164" s="2">
        <v>8645.190000000001</v>
      </c>
      <c r="N164" s="2"/>
      <c r="O164" s="2"/>
      <c r="P164" s="2"/>
      <c r="Q164" s="2"/>
      <c r="R164" s="2"/>
      <c r="S164" s="2"/>
      <c r="T164" s="2"/>
      <c r="U164" s="2"/>
      <c r="V164" s="2"/>
      <c r="W164" s="2" t="str">
        <f>((1+J164) * (M164+N164+O164+P164+Q164+R164+S164+T164+U164+V164))*(1+K164)</f>
        <v>0</v>
      </c>
      <c r="X164" s="2">
        <v>10900</v>
      </c>
      <c r="Y164" s="2"/>
      <c r="Z164" s="23" t="str">
        <f>IF(AF164 = 0, ROUNDUP(W164*Y164,1), ROUNDUP(W164/Y164,1))</f>
        <v>0</v>
      </c>
      <c r="AA164" s="2"/>
      <c r="AB164" s="23" t="str">
        <f>IF(AF164 = 0, ROUNDUP(X164*AA164,1), ROUNDUP(X164/AA164,1))</f>
        <v>0</v>
      </c>
      <c r="AC164" s="1" t="str">
        <f>IF(AB164 = 0,0,(AB164 - Z164)/AB164)</f>
        <v>0</v>
      </c>
      <c r="AD164" s="11">
        <v>0</v>
      </c>
      <c r="AE164" s="11">
        <v>1</v>
      </c>
      <c r="AF164" s="11">
        <v>0</v>
      </c>
      <c r="AG164" s="4">
        <v>0</v>
      </c>
      <c r="AH164" s="4">
        <v>1</v>
      </c>
      <c r="AI164" s="11">
        <v>3</v>
      </c>
      <c r="AK164" s="11"/>
    </row>
    <row r="165" spans="1:38">
      <c r="B165" s="11" t="s">
        <v>436</v>
      </c>
      <c r="C165" s="11">
        <v>1</v>
      </c>
      <c r="D165" s="11" t="s">
        <v>37</v>
      </c>
      <c r="E165" s="11">
        <v>407</v>
      </c>
      <c r="F165" s="11" t="s">
        <v>437</v>
      </c>
      <c r="G165" s="11">
        <v>2</v>
      </c>
      <c r="H165" s="11" t="s">
        <v>438</v>
      </c>
      <c r="I165" s="11" t="s">
        <v>125</v>
      </c>
      <c r="J165" s="7">
        <v>0</v>
      </c>
      <c r="K165" s="1">
        <v>0</v>
      </c>
      <c r="L165" s="1">
        <v>0</v>
      </c>
      <c r="M165" s="2">
        <v>525</v>
      </c>
      <c r="N165" s="2"/>
      <c r="O165" s="2"/>
      <c r="P165" s="2"/>
      <c r="Q165" s="2"/>
      <c r="R165" s="2"/>
      <c r="S165" s="2"/>
      <c r="T165" s="2"/>
      <c r="U165" s="2"/>
      <c r="V165" s="2"/>
      <c r="W165" s="2" t="str">
        <f>((1+J165) * (M165+N165+O165+P165+Q165+R165+S165+T165+U165+V165))*(1+K165)</f>
        <v>0</v>
      </c>
      <c r="X165" s="2">
        <v>530</v>
      </c>
      <c r="Y165" s="2"/>
      <c r="Z165" s="23" t="str">
        <f>IF(AF165 = 0, ROUNDUP(W165*Y165,1), ROUNDUP(W165/Y165,1))</f>
        <v>0</v>
      </c>
      <c r="AA165" s="2"/>
      <c r="AB165" s="23" t="str">
        <f>IF(AF165 = 0, ROUNDUP(X165*AA165,1), ROUNDUP(X165/AA165,1))</f>
        <v>0</v>
      </c>
      <c r="AC165" s="1" t="str">
        <f>IF(AB165 = 0,0,(AB165 - Z165)/AB165)</f>
        <v>0</v>
      </c>
      <c r="AD165" s="11">
        <v>0</v>
      </c>
      <c r="AE165" s="11">
        <v>1</v>
      </c>
      <c r="AF165" s="11">
        <v>0</v>
      </c>
      <c r="AG165" s="4">
        <v>0.2</v>
      </c>
      <c r="AH165" s="4">
        <v>0.8</v>
      </c>
      <c r="AI165" s="11">
        <v>2</v>
      </c>
      <c r="AK165" s="11"/>
    </row>
    <row r="166" spans="1:38">
      <c r="B166" s="11" t="s">
        <v>439</v>
      </c>
      <c r="C166" s="11">
        <v>1</v>
      </c>
      <c r="D166" s="11" t="s">
        <v>37</v>
      </c>
      <c r="E166" s="11">
        <v>407</v>
      </c>
      <c r="F166" s="11" t="s">
        <v>437</v>
      </c>
      <c r="G166" s="11">
        <v>1</v>
      </c>
      <c r="H166" s="11" t="s">
        <v>39</v>
      </c>
      <c r="I166" s="11" t="s">
        <v>440</v>
      </c>
      <c r="J166" s="7">
        <v>0</v>
      </c>
      <c r="K166" s="1">
        <v>0</v>
      </c>
      <c r="L166" s="1">
        <v>0</v>
      </c>
      <c r="M166" s="2">
        <v>750.63</v>
      </c>
      <c r="N166" s="2"/>
      <c r="O166" s="2"/>
      <c r="P166" s="2"/>
      <c r="Q166" s="2"/>
      <c r="R166" s="2"/>
      <c r="S166" s="2"/>
      <c r="T166" s="2"/>
      <c r="U166" s="2"/>
      <c r="V166" s="2"/>
      <c r="W166" s="2" t="str">
        <f>((1+J166) * (M166+N166+O166+P166+Q166+R166+S166+T166+U166+V166))*(1+K166)</f>
        <v>0</v>
      </c>
      <c r="X166" s="2">
        <v>800</v>
      </c>
      <c r="Y166" s="2"/>
      <c r="Z166" s="23" t="str">
        <f>IF(AF166 = 0, ROUNDUP(W166*Y166,1), ROUNDUP(W166/Y166,1))</f>
        <v>0</v>
      </c>
      <c r="AA166" s="2"/>
      <c r="AB166" s="23" t="str">
        <f>IF(AF166 = 0, ROUNDUP(X166*AA166,1), ROUNDUP(X166/AA166,1))</f>
        <v>0</v>
      </c>
      <c r="AC166" s="1" t="str">
        <f>IF(AB166 = 0,0,(AB166 - Z166)/AB166)</f>
        <v>0</v>
      </c>
      <c r="AD166" s="11">
        <v>0</v>
      </c>
      <c r="AE166" s="11">
        <v>1</v>
      </c>
      <c r="AF166" s="11">
        <v>0</v>
      </c>
      <c r="AG166" s="4">
        <v>0.2</v>
      </c>
      <c r="AH166" s="4">
        <v>0.8</v>
      </c>
      <c r="AI166" s="11">
        <v>3</v>
      </c>
      <c r="AK166" s="11"/>
    </row>
    <row r="167" spans="1:38">
      <c r="B167" s="11" t="s">
        <v>441</v>
      </c>
      <c r="C167" s="11">
        <v>1</v>
      </c>
      <c r="D167" s="11" t="s">
        <v>37</v>
      </c>
      <c r="E167" s="11">
        <v>407</v>
      </c>
      <c r="F167" s="11" t="s">
        <v>437</v>
      </c>
      <c r="G167" s="11">
        <v>1</v>
      </c>
      <c r="H167" s="11" t="s">
        <v>39</v>
      </c>
      <c r="I167" s="11" t="s">
        <v>442</v>
      </c>
      <c r="J167" s="7">
        <v>0</v>
      </c>
      <c r="K167" s="1">
        <v>0</v>
      </c>
      <c r="L167" s="1">
        <v>0</v>
      </c>
      <c r="M167" s="2">
        <v>1384.16</v>
      </c>
      <c r="N167" s="2"/>
      <c r="O167" s="2"/>
      <c r="P167" s="2"/>
      <c r="Q167" s="2"/>
      <c r="R167" s="2"/>
      <c r="S167" s="2"/>
      <c r="T167" s="2"/>
      <c r="U167" s="2"/>
      <c r="V167" s="2"/>
      <c r="W167" s="2" t="str">
        <f>((1+J167) * (M167+N167+O167+P167+Q167+R167+S167+T167+U167+V167))*(1+K167)</f>
        <v>0</v>
      </c>
      <c r="X167" s="2">
        <v>1480</v>
      </c>
      <c r="Y167" s="2"/>
      <c r="Z167" s="23" t="str">
        <f>IF(AF167 = 0, ROUNDUP(W167*Y167,1), ROUNDUP(W167/Y167,1))</f>
        <v>0</v>
      </c>
      <c r="AA167" s="2"/>
      <c r="AB167" s="23" t="str">
        <f>IF(AF167 = 0, ROUNDUP(X167*AA167,1), ROUNDUP(X167/AA167,1))</f>
        <v>0</v>
      </c>
      <c r="AC167" s="1" t="str">
        <f>IF(AB167 = 0,0,(AB167 - Z167)/AB167)</f>
        <v>0</v>
      </c>
      <c r="AD167" s="11">
        <v>0</v>
      </c>
      <c r="AE167" s="11">
        <v>1</v>
      </c>
      <c r="AF167" s="11">
        <v>0</v>
      </c>
      <c r="AG167" s="4">
        <v>0.2</v>
      </c>
      <c r="AH167" s="4">
        <v>0.8</v>
      </c>
      <c r="AI167" s="11">
        <v>3</v>
      </c>
      <c r="AK167" s="11"/>
    </row>
    <row r="168" spans="1:38">
      <c r="B168" s="11" t="s">
        <v>443</v>
      </c>
      <c r="C168" s="11">
        <v>1</v>
      </c>
      <c r="D168" s="11" t="s">
        <v>37</v>
      </c>
      <c r="E168" s="11">
        <v>292</v>
      </c>
      <c r="F168" s="11" t="s">
        <v>444</v>
      </c>
      <c r="G168" s="11">
        <v>2</v>
      </c>
      <c r="H168" s="11" t="s">
        <v>438</v>
      </c>
      <c r="I168" s="11" t="s">
        <v>125</v>
      </c>
      <c r="J168" s="7">
        <v>0</v>
      </c>
      <c r="K168" s="1">
        <v>0</v>
      </c>
      <c r="L168" s="1">
        <v>0</v>
      </c>
      <c r="M168" s="2">
        <v>1510</v>
      </c>
      <c r="N168" s="2"/>
      <c r="O168" s="2"/>
      <c r="P168" s="2"/>
      <c r="Q168" s="2"/>
      <c r="R168" s="2"/>
      <c r="S168" s="2"/>
      <c r="T168" s="2"/>
      <c r="U168" s="2"/>
      <c r="V168" s="2"/>
      <c r="W168" s="2" t="str">
        <f>((1+J168) * (M168+N168+O168+P168+Q168+R168+S168+T168+U168+V168))*(1+K168)</f>
        <v>0</v>
      </c>
      <c r="X168" s="2">
        <v>1600</v>
      </c>
      <c r="Y168" s="2"/>
      <c r="Z168" s="23" t="str">
        <f>IF(AF168 = 0, ROUNDUP(W168*Y168,1), ROUNDUP(W168/Y168,1))</f>
        <v>0</v>
      </c>
      <c r="AA168" s="2"/>
      <c r="AB168" s="23" t="str">
        <f>IF(AF168 = 0, ROUNDUP(X168*AA168,1), ROUNDUP(X168/AA168,1))</f>
        <v>0</v>
      </c>
      <c r="AC168" s="1" t="str">
        <f>IF(AB168 = 0,0,(AB168 - Z168)/AB168)</f>
        <v>0</v>
      </c>
      <c r="AD168" s="11">
        <v>0</v>
      </c>
      <c r="AE168" s="11">
        <v>1</v>
      </c>
      <c r="AF168" s="11">
        <v>0</v>
      </c>
      <c r="AG168" s="4">
        <v>0.2</v>
      </c>
      <c r="AH168" s="4">
        <v>0.8</v>
      </c>
      <c r="AI168" s="11">
        <v>2</v>
      </c>
      <c r="AK168" s="11"/>
    </row>
    <row r="169" spans="1:38">
      <c r="B169" s="11" t="s">
        <v>445</v>
      </c>
      <c r="C169" s="11">
        <v>1</v>
      </c>
      <c r="D169" s="11" t="s">
        <v>37</v>
      </c>
      <c r="E169" s="11">
        <v>292</v>
      </c>
      <c r="F169" s="11" t="s">
        <v>444</v>
      </c>
      <c r="G169" s="11">
        <v>1</v>
      </c>
      <c r="H169" s="11" t="s">
        <v>39</v>
      </c>
      <c r="I169" s="11" t="s">
        <v>79</v>
      </c>
      <c r="J169" s="7">
        <v>0</v>
      </c>
      <c r="K169" s="1">
        <v>0</v>
      </c>
      <c r="L169" s="1">
        <v>0</v>
      </c>
      <c r="M169" s="2">
        <v>1735.63</v>
      </c>
      <c r="N169" s="2"/>
      <c r="O169" s="2"/>
      <c r="P169" s="2"/>
      <c r="Q169" s="2"/>
      <c r="R169" s="2"/>
      <c r="S169" s="2"/>
      <c r="T169" s="2"/>
      <c r="U169" s="2"/>
      <c r="V169" s="2"/>
      <c r="W169" s="2" t="str">
        <f>((1+J169) * (M169+N169+O169+P169+Q169+R169+S169+T169+U169+V169))*(1+K169)</f>
        <v>0</v>
      </c>
      <c r="X169" s="2">
        <v>2000</v>
      </c>
      <c r="Y169" s="2"/>
      <c r="Z169" s="23" t="str">
        <f>IF(AF169 = 0, ROUNDUP(W169*Y169,1), ROUNDUP(W169/Y169,1))</f>
        <v>0</v>
      </c>
      <c r="AA169" s="2"/>
      <c r="AB169" s="23" t="str">
        <f>IF(AF169 = 0, ROUNDUP(X169*AA169,1), ROUNDUP(X169/AA169,1))</f>
        <v>0</v>
      </c>
      <c r="AC169" s="1" t="str">
        <f>IF(AB169 = 0,0,(AB169 - Z169)/AB169)</f>
        <v>0</v>
      </c>
      <c r="AD169" s="11">
        <v>0</v>
      </c>
      <c r="AE169" s="11">
        <v>1</v>
      </c>
      <c r="AF169" s="11">
        <v>0</v>
      </c>
      <c r="AG169" s="4">
        <v>0.2</v>
      </c>
      <c r="AH169" s="4">
        <v>0.8</v>
      </c>
      <c r="AI169" s="11">
        <v>2</v>
      </c>
      <c r="AK169" s="11"/>
    </row>
    <row r="170" spans="1:38">
      <c r="B170" s="11" t="s">
        <v>446</v>
      </c>
      <c r="C170" s="11">
        <v>1</v>
      </c>
      <c r="D170" s="11" t="s">
        <v>37</v>
      </c>
      <c r="E170" s="11">
        <v>1</v>
      </c>
      <c r="F170" s="11" t="s">
        <v>38</v>
      </c>
      <c r="G170" s="11">
        <v>2</v>
      </c>
      <c r="H170" s="11" t="s">
        <v>438</v>
      </c>
      <c r="I170" s="11" t="s">
        <v>125</v>
      </c>
      <c r="J170" s="7">
        <v>0</v>
      </c>
      <c r="K170" s="1">
        <v>0</v>
      </c>
      <c r="L170" s="1">
        <v>0</v>
      </c>
      <c r="M170" s="2">
        <v>1510</v>
      </c>
      <c r="N170" s="2"/>
      <c r="O170" s="2"/>
      <c r="P170" s="2"/>
      <c r="Q170" s="2"/>
      <c r="R170" s="2"/>
      <c r="S170" s="2"/>
      <c r="T170" s="2"/>
      <c r="U170" s="2"/>
      <c r="V170" s="2"/>
      <c r="W170" s="2" t="str">
        <f>((1+J170) * (M170+N170+O170+P170+Q170+R170+S170+T170+U170+V170))*(1+K170)</f>
        <v>0</v>
      </c>
      <c r="X170" s="2">
        <v>1600</v>
      </c>
      <c r="Y170" s="2"/>
      <c r="Z170" s="23" t="str">
        <f>IF(AF170 = 0, ROUNDUP(W170*Y170,1), ROUNDUP(W170/Y170,1))</f>
        <v>0</v>
      </c>
      <c r="AA170" s="2"/>
      <c r="AB170" s="23" t="str">
        <f>IF(AF170 = 0, ROUNDUP(X170*AA170,1), ROUNDUP(X170/AA170,1))</f>
        <v>0</v>
      </c>
      <c r="AC170" s="1" t="str">
        <f>IF(AB170 = 0,0,(AB170 - Z170)/AB170)</f>
        <v>0</v>
      </c>
      <c r="AD170" s="11">
        <v>0</v>
      </c>
      <c r="AE170" s="11">
        <v>1</v>
      </c>
      <c r="AF170" s="11">
        <v>0</v>
      </c>
      <c r="AG170" s="4">
        <v>0.2</v>
      </c>
      <c r="AH170" s="4">
        <v>0.8</v>
      </c>
      <c r="AI170" s="11">
        <v>2</v>
      </c>
      <c r="AK170" s="11"/>
    </row>
    <row r="171" spans="1:38">
      <c r="B171" s="11" t="s">
        <v>447</v>
      </c>
      <c r="C171" s="11">
        <v>1</v>
      </c>
      <c r="D171" s="11" t="s">
        <v>37</v>
      </c>
      <c r="E171" s="11">
        <v>1</v>
      </c>
      <c r="F171" s="11" t="s">
        <v>38</v>
      </c>
      <c r="G171" s="11">
        <v>1</v>
      </c>
      <c r="H171" s="11" t="s">
        <v>39</v>
      </c>
      <c r="I171" s="11" t="s">
        <v>440</v>
      </c>
      <c r="J171" s="7">
        <v>0</v>
      </c>
      <c r="K171" s="1">
        <v>0</v>
      </c>
      <c r="L171" s="1">
        <v>0</v>
      </c>
      <c r="M171" s="2">
        <v>1740.63</v>
      </c>
      <c r="N171" s="2"/>
      <c r="O171" s="2"/>
      <c r="P171" s="2"/>
      <c r="Q171" s="2"/>
      <c r="R171" s="2"/>
      <c r="S171" s="2"/>
      <c r="T171" s="2"/>
      <c r="U171" s="2"/>
      <c r="V171" s="2"/>
      <c r="W171" s="2" t="str">
        <f>((1+J171) * (M171+N171+O171+P171+Q171+R171+S171+T171+U171+V171))*(1+K171)</f>
        <v>0</v>
      </c>
      <c r="X171" s="2">
        <v>1750</v>
      </c>
      <c r="Y171" s="2"/>
      <c r="Z171" s="23" t="str">
        <f>IF(AF171 = 0, ROUNDUP(W171*Y171,1), ROUNDUP(W171/Y171,1))</f>
        <v>0</v>
      </c>
      <c r="AA171" s="2"/>
      <c r="AB171" s="23" t="str">
        <f>IF(AF171 = 0, ROUNDUP(X171*AA171,1), ROUNDUP(X171/AA171,1))</f>
        <v>0</v>
      </c>
      <c r="AC171" s="1" t="str">
        <f>IF(AB171 = 0,0,(AB171 - Z171)/AB171)</f>
        <v>0</v>
      </c>
      <c r="AD171" s="11">
        <v>0</v>
      </c>
      <c r="AE171" s="11">
        <v>1</v>
      </c>
      <c r="AF171" s="11">
        <v>0</v>
      </c>
      <c r="AG171" s="4">
        <v>0.2</v>
      </c>
      <c r="AH171" s="4">
        <v>0.8</v>
      </c>
      <c r="AI171" s="11">
        <v>5</v>
      </c>
      <c r="AK171" s="11"/>
    </row>
    <row r="172" spans="1:38">
      <c r="B172" s="11" t="s">
        <v>448</v>
      </c>
      <c r="C172" s="11">
        <v>1</v>
      </c>
      <c r="D172" s="11" t="s">
        <v>37</v>
      </c>
      <c r="E172" s="11">
        <v>1</v>
      </c>
      <c r="F172" s="11" t="s">
        <v>38</v>
      </c>
      <c r="G172" s="11">
        <v>1</v>
      </c>
      <c r="H172" s="11" t="s">
        <v>39</v>
      </c>
      <c r="I172" s="11" t="s">
        <v>442</v>
      </c>
      <c r="J172" s="7">
        <v>0</v>
      </c>
      <c r="K172" s="1">
        <v>0</v>
      </c>
      <c r="L172" s="1">
        <v>0</v>
      </c>
      <c r="M172" s="2">
        <v>3359.16</v>
      </c>
      <c r="N172" s="2"/>
      <c r="O172" s="2"/>
      <c r="P172" s="2"/>
      <c r="Q172" s="2"/>
      <c r="R172" s="2"/>
      <c r="S172" s="2"/>
      <c r="T172" s="2"/>
      <c r="U172" s="2"/>
      <c r="V172" s="2"/>
      <c r="W172" s="2" t="str">
        <f>((1+J172) * (M172+N172+O172+P172+Q172+R172+S172+T172+U172+V172))*(1+K172)</f>
        <v>0</v>
      </c>
      <c r="X172" s="2">
        <v>3360</v>
      </c>
      <c r="Y172" s="2"/>
      <c r="Z172" s="23" t="str">
        <f>IF(AF172 = 0, ROUNDUP(W172*Y172,1), ROUNDUP(W172/Y172,1))</f>
        <v>0</v>
      </c>
      <c r="AA172" s="2"/>
      <c r="AB172" s="23" t="str">
        <f>IF(AF172 = 0, ROUNDUP(X172*AA172,1), ROUNDUP(X172/AA172,1))</f>
        <v>0</v>
      </c>
      <c r="AC172" s="1" t="str">
        <f>IF(AB172 = 0,0,(AB172 - Z172)/AB172)</f>
        <v>0</v>
      </c>
      <c r="AD172" s="11">
        <v>0</v>
      </c>
      <c r="AE172" s="11">
        <v>1</v>
      </c>
      <c r="AF172" s="11">
        <v>0</v>
      </c>
      <c r="AG172" s="4">
        <v>0.2</v>
      </c>
      <c r="AH172" s="4">
        <v>0.8</v>
      </c>
      <c r="AI172" s="11">
        <v>5</v>
      </c>
      <c r="AK172" s="11"/>
    </row>
    <row r="173" spans="1:38">
      <c r="B173" s="11" t="s">
        <v>449</v>
      </c>
      <c r="C173" s="11">
        <v>1</v>
      </c>
      <c r="D173" s="11" t="s">
        <v>37</v>
      </c>
      <c r="E173" s="11">
        <v>389</v>
      </c>
      <c r="F173" s="11" t="s">
        <v>450</v>
      </c>
      <c r="G173" s="11">
        <v>91</v>
      </c>
      <c r="H173" s="11" t="s">
        <v>451</v>
      </c>
      <c r="I173" s="11" t="s">
        <v>452</v>
      </c>
      <c r="J173" s="7">
        <v>0</v>
      </c>
      <c r="K173" s="1">
        <v>0</v>
      </c>
      <c r="L173" s="1">
        <v>0.11</v>
      </c>
      <c r="M173" s="2">
        <v>241200</v>
      </c>
      <c r="N173" s="2"/>
      <c r="O173" s="2"/>
      <c r="P173" s="2"/>
      <c r="Q173" s="2"/>
      <c r="R173" s="2"/>
      <c r="S173" s="2"/>
      <c r="T173" s="2"/>
      <c r="U173" s="2"/>
      <c r="V173" s="2"/>
      <c r="W173" s="2" t="str">
        <f>((1+J173) * (M173+N173+O173+P173+Q173+R173+S173+T173+U173+V173))*(1+K173)</f>
        <v>0</v>
      </c>
      <c r="X173" s="2" t="str">
        <f>IF(LEN(FLOOR((1+L173) * W173,1)) &gt;= 6,ROUNDUP((1+L173) * W173,-3),IF(LEN(FLOOR((1+L173) * W173,1))  = 5,ROUNDUP((1+L173) * W173,-3),IF(LEN(FLOOR((1+L173) * W173,1))  = 4,ROUNDUP((1+L173) * W173,-2),IF((1+L173) * W173  &gt; 300 ,ROUNDUP((1+L173) * W173,-1),IF((1+L173) * W173 &lt;= 300 ,ROUNDUP((1+L173) * W173,0),0)))))</f>
        <v>0</v>
      </c>
      <c r="Y173" s="2"/>
      <c r="Z173" s="23" t="str">
        <f>IF(AF173 = 0, ROUNDUP(W173*Y173,1), ROUNDUP(W173/Y173,1))</f>
        <v>0</v>
      </c>
      <c r="AA173" s="2"/>
      <c r="AB173" s="23" t="str">
        <f>IF(AF173 = 0, ROUNDUP(X173*AA173,1), ROUNDUP(X173/AA173,1))</f>
        <v>0</v>
      </c>
      <c r="AC173" s="1" t="str">
        <f>IF(AB173 = 0,0,(AB173 - Z173)/AB173)</f>
        <v>0</v>
      </c>
      <c r="AD173" s="11">
        <v>1</v>
      </c>
      <c r="AE173" s="11">
        <v>4</v>
      </c>
      <c r="AF173" s="11">
        <v>1</v>
      </c>
      <c r="AG173" s="4">
        <v>0</v>
      </c>
      <c r="AH173" s="4">
        <v>1</v>
      </c>
      <c r="AI173" s="11">
        <v>4</v>
      </c>
      <c r="AK173" s="11"/>
    </row>
    <row r="174" spans="1:38">
      <c r="B174" s="11" t="s">
        <v>453</v>
      </c>
      <c r="C174" s="11">
        <v>1</v>
      </c>
      <c r="D174" s="11" t="s">
        <v>37</v>
      </c>
      <c r="E174" s="11">
        <v>3</v>
      </c>
      <c r="F174" s="11" t="s">
        <v>262</v>
      </c>
      <c r="G174" s="11">
        <v>1</v>
      </c>
      <c r="H174" s="11" t="s">
        <v>39</v>
      </c>
      <c r="I174" s="11" t="s">
        <v>79</v>
      </c>
      <c r="J174" s="7">
        <v>0</v>
      </c>
      <c r="K174" s="1">
        <v>0</v>
      </c>
      <c r="L174" s="1">
        <v>0</v>
      </c>
      <c r="M174" s="2">
        <v>1976.56</v>
      </c>
      <c r="N174" s="2"/>
      <c r="O174" s="2"/>
      <c r="P174" s="2"/>
      <c r="Q174" s="2"/>
      <c r="R174" s="2"/>
      <c r="S174" s="2"/>
      <c r="T174" s="2"/>
      <c r="U174" s="2"/>
      <c r="V174" s="2"/>
      <c r="W174" s="2" t="str">
        <f>((1+J174) * (M174+N174+O174+P174+Q174+R174+S174+T174+U174+V174))*(1+K174)</f>
        <v>0</v>
      </c>
      <c r="X174" s="2">
        <v>2000</v>
      </c>
      <c r="Y174" s="2"/>
      <c r="Z174" s="23" t="str">
        <f>IF(AF174 = 0, ROUNDUP(W174*Y174,1), ROUNDUP(W174/Y174,1))</f>
        <v>0</v>
      </c>
      <c r="AA174" s="2"/>
      <c r="AB174" s="23" t="str">
        <f>IF(AF174 = 0, ROUNDUP(X174*AA174,1), ROUNDUP(X174/AA174,1))</f>
        <v>0</v>
      </c>
      <c r="AC174" s="1" t="str">
        <f>IF(AB174 = 0,0,(AB174 - Z174)/AB174)</f>
        <v>0</v>
      </c>
      <c r="AD174" s="11">
        <v>0</v>
      </c>
      <c r="AE174" s="11">
        <v>1</v>
      </c>
      <c r="AF174" s="11">
        <v>0</v>
      </c>
      <c r="AG174" s="4">
        <v>0.2</v>
      </c>
      <c r="AH174" s="4">
        <v>0.8</v>
      </c>
      <c r="AI174" s="11">
        <v>7</v>
      </c>
      <c r="AK174" s="11"/>
    </row>
    <row r="175" spans="1:38">
      <c r="B175" s="11" t="s">
        <v>454</v>
      </c>
      <c r="C175" s="11">
        <v>1</v>
      </c>
      <c r="D175" s="11" t="s">
        <v>37</v>
      </c>
      <c r="E175" s="11">
        <v>4</v>
      </c>
      <c r="F175" s="11" t="s">
        <v>359</v>
      </c>
      <c r="G175" s="11">
        <v>1</v>
      </c>
      <c r="H175" s="11" t="s">
        <v>39</v>
      </c>
      <c r="I175" s="11" t="s">
        <v>455</v>
      </c>
      <c r="J175" s="7">
        <v>0</v>
      </c>
      <c r="K175" s="1">
        <v>0</v>
      </c>
      <c r="L175" s="1">
        <v>0</v>
      </c>
      <c r="M175" s="2">
        <v>1672.89</v>
      </c>
      <c r="N175" s="2"/>
      <c r="O175" s="2"/>
      <c r="P175" s="2"/>
      <c r="Q175" s="2"/>
      <c r="R175" s="2"/>
      <c r="S175" s="2"/>
      <c r="T175" s="2"/>
      <c r="U175" s="2"/>
      <c r="V175" s="2"/>
      <c r="W175" s="2" t="str">
        <f>((1+J175) * (M175+N175+O175+P175+Q175+R175+S175+T175+U175+V175))*(1+K175)</f>
        <v>0</v>
      </c>
      <c r="X175" s="2">
        <v>1650</v>
      </c>
      <c r="Y175" s="2"/>
      <c r="Z175" s="23" t="str">
        <f>IF(AF175 = 0, ROUNDUP(W175*Y175,1), ROUNDUP(W175/Y175,1))</f>
        <v>0</v>
      </c>
      <c r="AA175" s="2"/>
      <c r="AB175" s="23" t="str">
        <f>IF(AF175 = 0, ROUNDUP(X175*AA175,1), ROUNDUP(X175/AA175,1))</f>
        <v>0</v>
      </c>
      <c r="AC175" s="1" t="str">
        <f>IF(AB175 = 0,0,(AB175 - Z175)/AB175)</f>
        <v>0</v>
      </c>
      <c r="AD175" s="11">
        <v>0</v>
      </c>
      <c r="AE175" s="11">
        <v>1</v>
      </c>
      <c r="AF175" s="11">
        <v>0</v>
      </c>
      <c r="AG175" s="4">
        <v>0.2</v>
      </c>
      <c r="AH175" s="4">
        <v>0.8</v>
      </c>
      <c r="AI175" s="11">
        <v>6</v>
      </c>
      <c r="AK175" s="11"/>
    </row>
    <row r="176" spans="1:38">
      <c r="B176" s="11" t="s">
        <v>456</v>
      </c>
      <c r="C176" s="11">
        <v>1</v>
      </c>
      <c r="D176" s="11" t="s">
        <v>37</v>
      </c>
      <c r="E176" s="11">
        <v>462</v>
      </c>
      <c r="F176" s="11" t="s">
        <v>362</v>
      </c>
      <c r="G176" s="11">
        <v>1</v>
      </c>
      <c r="H176" s="11" t="s">
        <v>39</v>
      </c>
      <c r="I176" s="11" t="s">
        <v>457</v>
      </c>
      <c r="J176" s="7">
        <v>0</v>
      </c>
      <c r="K176" s="1">
        <v>0</v>
      </c>
      <c r="L176" s="1">
        <v>0</v>
      </c>
      <c r="M176" s="2">
        <v>1542</v>
      </c>
      <c r="N176" s="2"/>
      <c r="O176" s="2"/>
      <c r="P176" s="2"/>
      <c r="Q176" s="2"/>
      <c r="R176" s="2"/>
      <c r="S176" s="2"/>
      <c r="T176" s="2"/>
      <c r="U176" s="2"/>
      <c r="V176" s="2"/>
      <c r="W176" s="2" t="str">
        <f>((1+J176) * (M176+N176+O176+P176+Q176+R176+S176+T176+U176+V176))*(1+K176)</f>
        <v>0</v>
      </c>
      <c r="X176" s="2">
        <v>1550</v>
      </c>
      <c r="Y176" s="2"/>
      <c r="Z176" s="23" t="str">
        <f>IF(AF176 = 0, ROUNDUP(W176*Y176,1), ROUNDUP(W176/Y176,1))</f>
        <v>0</v>
      </c>
      <c r="AA176" s="2"/>
      <c r="AB176" s="23" t="str">
        <f>IF(AF176 = 0, ROUNDUP(X176*AA176,1), ROUNDUP(X176/AA176,1))</f>
        <v>0</v>
      </c>
      <c r="AC176" s="1" t="str">
        <f>IF(AB176 = 0,0,(AB176 - Z176)/AB176)</f>
        <v>0</v>
      </c>
      <c r="AD176" s="11">
        <v>0</v>
      </c>
      <c r="AE176" s="11">
        <v>1</v>
      </c>
      <c r="AF176" s="11">
        <v>0</v>
      </c>
      <c r="AG176" s="4">
        <v>0.2</v>
      </c>
      <c r="AH176" s="4">
        <v>0.8</v>
      </c>
      <c r="AI176" s="11">
        <v>5</v>
      </c>
      <c r="AK176" s="11"/>
    </row>
    <row r="177" spans="1:38">
      <c r="B177" s="11" t="s">
        <v>458</v>
      </c>
      <c r="C177" s="11">
        <v>1</v>
      </c>
      <c r="D177" s="11" t="s">
        <v>37</v>
      </c>
      <c r="E177" s="11">
        <v>302</v>
      </c>
      <c r="F177" s="11" t="s">
        <v>258</v>
      </c>
      <c r="G177" s="11">
        <v>1</v>
      </c>
      <c r="H177" s="11" t="s">
        <v>39</v>
      </c>
      <c r="I177" s="11" t="s">
        <v>459</v>
      </c>
      <c r="J177" s="7">
        <v>0</v>
      </c>
      <c r="K177" s="1">
        <v>0</v>
      </c>
      <c r="L177" s="1">
        <v>0</v>
      </c>
      <c r="M177" s="2">
        <v>2065.45</v>
      </c>
      <c r="N177" s="2"/>
      <c r="O177" s="2"/>
      <c r="P177" s="2"/>
      <c r="Q177" s="2"/>
      <c r="R177" s="2"/>
      <c r="S177" s="2"/>
      <c r="T177" s="2"/>
      <c r="U177" s="2"/>
      <c r="V177" s="2"/>
      <c r="W177" s="2" t="str">
        <f>((1+J177) * (M177+N177+O177+P177+Q177+R177+S177+T177+U177+V177))*(1+K177)</f>
        <v>0</v>
      </c>
      <c r="X177" s="2">
        <v>2480</v>
      </c>
      <c r="Y177" s="2"/>
      <c r="Z177" s="23" t="str">
        <f>IF(AF177 = 0, ROUNDUP(W177*Y177,1), ROUNDUP(W177/Y177,1))</f>
        <v>0</v>
      </c>
      <c r="AA177" s="2"/>
      <c r="AB177" s="23" t="str">
        <f>IF(AF177 = 0, ROUNDUP(X177*AA177,1), ROUNDUP(X177/AA177,1))</f>
        <v>0</v>
      </c>
      <c r="AC177" s="1" t="str">
        <f>IF(AB177 = 0,0,(AB177 - Z177)/AB177)</f>
        <v>0</v>
      </c>
      <c r="AD177" s="11">
        <v>0</v>
      </c>
      <c r="AE177" s="11">
        <v>1</v>
      </c>
      <c r="AF177" s="11">
        <v>0</v>
      </c>
      <c r="AG177" s="4">
        <v>0.2</v>
      </c>
      <c r="AH177" s="4">
        <v>0.8</v>
      </c>
      <c r="AI177" s="11">
        <v>2</v>
      </c>
      <c r="AK177" s="11"/>
    </row>
    <row r="178" spans="1:38">
      <c r="B178" s="11" t="s">
        <v>460</v>
      </c>
      <c r="C178" s="11">
        <v>1</v>
      </c>
      <c r="D178" s="11" t="s">
        <v>37</v>
      </c>
      <c r="E178" s="11">
        <v>302</v>
      </c>
      <c r="F178" s="11" t="s">
        <v>258</v>
      </c>
      <c r="G178" s="11">
        <v>1</v>
      </c>
      <c r="H178" s="11" t="s">
        <v>39</v>
      </c>
      <c r="I178" s="11" t="s">
        <v>461</v>
      </c>
      <c r="J178" s="7">
        <v>0</v>
      </c>
      <c r="K178" s="1">
        <v>0</v>
      </c>
      <c r="L178" s="1">
        <v>0</v>
      </c>
      <c r="M178" s="2">
        <v>3059.16</v>
      </c>
      <c r="N178" s="2"/>
      <c r="O178" s="2"/>
      <c r="P178" s="2"/>
      <c r="Q178" s="2"/>
      <c r="R178" s="2"/>
      <c r="S178" s="2"/>
      <c r="T178" s="2"/>
      <c r="U178" s="2"/>
      <c r="V178" s="2"/>
      <c r="W178" s="2" t="str">
        <f>((1+J178) * (M178+N178+O178+P178+Q178+R178+S178+T178+U178+V178))*(1+K178)</f>
        <v>0</v>
      </c>
      <c r="X178" s="2">
        <v>3680</v>
      </c>
      <c r="Y178" s="2"/>
      <c r="Z178" s="23" t="str">
        <f>IF(AF178 = 0, ROUNDUP(W178*Y178,1), ROUNDUP(W178/Y178,1))</f>
        <v>0</v>
      </c>
      <c r="AA178" s="2"/>
      <c r="AB178" s="23" t="str">
        <f>IF(AF178 = 0, ROUNDUP(X178*AA178,1), ROUNDUP(X178/AA178,1))</f>
        <v>0</v>
      </c>
      <c r="AC178" s="1" t="str">
        <f>IF(AB178 = 0,0,(AB178 - Z178)/AB178)</f>
        <v>0</v>
      </c>
      <c r="AD178" s="11">
        <v>0</v>
      </c>
      <c r="AE178" s="11">
        <v>1</v>
      </c>
      <c r="AF178" s="11">
        <v>0</v>
      </c>
      <c r="AG178" s="4">
        <v>0.2</v>
      </c>
      <c r="AH178" s="4">
        <v>0.8</v>
      </c>
      <c r="AI178" s="11">
        <v>3</v>
      </c>
      <c r="AK178" s="11"/>
    </row>
    <row r="179" spans="1:38">
      <c r="B179" s="11" t="s">
        <v>462</v>
      </c>
      <c r="C179" s="11">
        <v>1</v>
      </c>
      <c r="D179" s="11" t="s">
        <v>37</v>
      </c>
      <c r="E179" s="11">
        <v>302</v>
      </c>
      <c r="F179" s="11" t="s">
        <v>258</v>
      </c>
      <c r="G179" s="11">
        <v>1</v>
      </c>
      <c r="H179" s="11" t="s">
        <v>39</v>
      </c>
      <c r="I179" s="11" t="s">
        <v>463</v>
      </c>
      <c r="J179" s="7">
        <v>0</v>
      </c>
      <c r="K179" s="1">
        <v>0</v>
      </c>
      <c r="L179" s="1">
        <v>0</v>
      </c>
      <c r="M179" s="2">
        <v>3259.16</v>
      </c>
      <c r="N179" s="2"/>
      <c r="O179" s="2"/>
      <c r="P179" s="2"/>
      <c r="Q179" s="2"/>
      <c r="R179" s="2"/>
      <c r="S179" s="2"/>
      <c r="T179" s="2"/>
      <c r="U179" s="2"/>
      <c r="V179" s="2"/>
      <c r="W179" s="2" t="str">
        <f>((1+J179) * (M179+N179+O179+P179+Q179+R179+S179+T179+U179+V179))*(1+K179)</f>
        <v>0</v>
      </c>
      <c r="X179" s="2">
        <v>3920</v>
      </c>
      <c r="Y179" s="2"/>
      <c r="Z179" s="23" t="str">
        <f>IF(AF179 = 0, ROUNDUP(W179*Y179,1), ROUNDUP(W179/Y179,1))</f>
        <v>0</v>
      </c>
      <c r="AA179" s="2"/>
      <c r="AB179" s="23" t="str">
        <f>IF(AF179 = 0, ROUNDUP(X179*AA179,1), ROUNDUP(X179/AA179,1))</f>
        <v>0</v>
      </c>
      <c r="AC179" s="1" t="str">
        <f>IF(AB179 = 0,0,(AB179 - Z179)/AB179)</f>
        <v>0</v>
      </c>
      <c r="AD179" s="11">
        <v>0</v>
      </c>
      <c r="AE179" s="11">
        <v>1</v>
      </c>
      <c r="AF179" s="11">
        <v>0</v>
      </c>
      <c r="AG179" s="4">
        <v>0.2</v>
      </c>
      <c r="AH179" s="4">
        <v>0.8</v>
      </c>
      <c r="AI179" s="11">
        <v>3</v>
      </c>
      <c r="AK179" s="11"/>
    </row>
    <row r="180" spans="1:38">
      <c r="B180" s="11" t="s">
        <v>464</v>
      </c>
      <c r="C180" s="11">
        <v>1</v>
      </c>
      <c r="D180" s="11" t="s">
        <v>37</v>
      </c>
      <c r="E180" s="11">
        <v>302</v>
      </c>
      <c r="F180" s="11" t="s">
        <v>258</v>
      </c>
      <c r="G180" s="11">
        <v>1</v>
      </c>
      <c r="H180" s="11" t="s">
        <v>39</v>
      </c>
      <c r="I180" s="11" t="s">
        <v>465</v>
      </c>
      <c r="J180" s="7">
        <v>0</v>
      </c>
      <c r="K180" s="1">
        <v>0</v>
      </c>
      <c r="L180" s="1">
        <v>0</v>
      </c>
      <c r="M180" s="2">
        <v>2959.16</v>
      </c>
      <c r="N180" s="2"/>
      <c r="O180" s="2"/>
      <c r="P180" s="2"/>
      <c r="Q180" s="2"/>
      <c r="R180" s="2"/>
      <c r="S180" s="2"/>
      <c r="T180" s="2"/>
      <c r="U180" s="2"/>
      <c r="V180" s="2"/>
      <c r="W180" s="2" t="str">
        <f>((1+J180) * (M180+N180+O180+P180+Q180+R180+S180+T180+U180+V180))*(1+K180)</f>
        <v>0</v>
      </c>
      <c r="X180" s="2">
        <v>3560</v>
      </c>
      <c r="Y180" s="2"/>
      <c r="Z180" s="23" t="str">
        <f>IF(AF180 = 0, ROUNDUP(W180*Y180,1), ROUNDUP(W180/Y180,1))</f>
        <v>0</v>
      </c>
      <c r="AA180" s="2"/>
      <c r="AB180" s="23" t="str">
        <f>IF(AF180 = 0, ROUNDUP(X180*AA180,1), ROUNDUP(X180/AA180,1))</f>
        <v>0</v>
      </c>
      <c r="AC180" s="1" t="str">
        <f>IF(AB180 = 0,0,(AB180 - Z180)/AB180)</f>
        <v>0</v>
      </c>
      <c r="AD180" s="11">
        <v>0</v>
      </c>
      <c r="AE180" s="11">
        <v>1</v>
      </c>
      <c r="AF180" s="11">
        <v>0</v>
      </c>
      <c r="AG180" s="4">
        <v>0.2</v>
      </c>
      <c r="AH180" s="4">
        <v>0.8</v>
      </c>
      <c r="AI180" s="11">
        <v>3</v>
      </c>
      <c r="AK180" s="11"/>
    </row>
    <row r="181" spans="1:38">
      <c r="B181" s="11" t="s">
        <v>466</v>
      </c>
      <c r="C181" s="11">
        <v>1</v>
      </c>
      <c r="D181" s="11" t="s">
        <v>37</v>
      </c>
      <c r="E181" s="11">
        <v>490</v>
      </c>
      <c r="F181" s="11" t="s">
        <v>382</v>
      </c>
      <c r="G181" s="11">
        <v>1</v>
      </c>
      <c r="H181" s="11" t="s">
        <v>39</v>
      </c>
      <c r="I181" s="11" t="s">
        <v>467</v>
      </c>
      <c r="J181" s="7">
        <v>0</v>
      </c>
      <c r="K181" s="1">
        <v>0</v>
      </c>
      <c r="L181" s="1">
        <v>0</v>
      </c>
      <c r="M181" s="2">
        <v>1512.51</v>
      </c>
      <c r="N181" s="2"/>
      <c r="O181" s="2"/>
      <c r="P181" s="2"/>
      <c r="Q181" s="2"/>
      <c r="R181" s="2"/>
      <c r="S181" s="2"/>
      <c r="T181" s="2"/>
      <c r="U181" s="2"/>
      <c r="V181" s="2"/>
      <c r="W181" s="2" t="str">
        <f>((1+J181) * (M181+N181+O181+P181+Q181+R181+S181+T181+U181+V181))*(1+K181)</f>
        <v>0</v>
      </c>
      <c r="X181" s="2">
        <v>2000</v>
      </c>
      <c r="Y181" s="2"/>
      <c r="Z181" s="23" t="str">
        <f>IF(AF181 = 0, ROUNDUP(W181*Y181,1), ROUNDUP(W181/Y181,1))</f>
        <v>0</v>
      </c>
      <c r="AA181" s="2"/>
      <c r="AB181" s="23" t="str">
        <f>IF(AF181 = 0, ROUNDUP(X181*AA181,1), ROUNDUP(X181/AA181,1))</f>
        <v>0</v>
      </c>
      <c r="AC181" s="1" t="str">
        <f>IF(AB181 = 0,0,(AB181 - Z181)/AB181)</f>
        <v>0</v>
      </c>
      <c r="AD181" s="11">
        <v>0</v>
      </c>
      <c r="AE181" s="11">
        <v>1</v>
      </c>
      <c r="AF181" s="11">
        <v>0</v>
      </c>
      <c r="AG181" s="4">
        <v>0</v>
      </c>
      <c r="AH181" s="4">
        <v>1</v>
      </c>
      <c r="AI181" s="11">
        <v>3</v>
      </c>
      <c r="AK181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