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<sst xmlns="http://schemas.openxmlformats.org/spreadsheetml/2006/main" uniqueCount="55">
  <si>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</si>
  <si>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</si>
  <si>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</si>
  <si>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</si>
  <si>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</si>
  <si>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</si>
  <si>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</si>
  <si>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</si>
  <si>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</si>
  <si>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</si>
  <si>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</si>
  <si>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</si>
  <si>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</si>
  <si>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</si>
  <si>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</si>
  <si>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</si>
  <si>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</si>
  <si>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</si>
  <si>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</si>
  <si>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</si>
  <si>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</si>
  <si>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</si>
  <si>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</si>
  <si>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</si>
  <si>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</si>
  <si>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</si>
  <si>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</si>
  <si>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</si>
  <si>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</si>
  <si>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</si>
  <si>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</si>
  <si>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</si>
  <si>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</si>
  <si>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</si>
  <si>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</si>
  <si>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</si>
  <si>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PG12-020</t>
  </si>
  <si>
    <t>Photographer</t>
  </si>
  <si>
    <t>フォトグラファー：Lester Miyashiro</t>
  </si>
  <si>
    <t>ILUMINI PHOTOGRAPHY ARTS</t>
  </si>
  <si>
    <t>お支度→ホテル館内→リムジン→挙式→フォトツアー2ヶ所(ワイキキ周辺）/撮影データ</t>
  </si>
  <si>
    <t>PG12-027</t>
  </si>
  <si>
    <t>出張料(東海岸)</t>
  </si>
  <si>
    <t>PG12-317</t>
  </si>
  <si>
    <t>出張料(ノースショア)</t>
  </si>
  <si>
    <t>PG12-017</t>
  </si>
  <si>
    <t>挙式のみ/撮影データ</t>
  </si>
  <si>
    <t>PG12-019</t>
  </si>
  <si>
    <t>お支度→ホテル館内→リムジン→挙式→フォトツアー1ヶ所(ワイキキ周辺）/撮影データ</t>
  </si>
  <si>
    <t>PG12-021</t>
  </si>
  <si>
    <t>フォトツアー1カ所追加（ワイキキ周辺）</t>
  </si>
  <si>
    <t>PG12-022</t>
  </si>
  <si>
    <t>延長1時間</t>
  </si>
  <si>
    <t>PG12-318</t>
  </si>
  <si>
    <t>レセプション前半(ワイキキ周辺)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</si>
</sst>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9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9</v>
      </c>
      <c r="D2" s="11" t="s">
        <v>37</v>
      </c>
      <c r="E2" s="11">
        <v>34</v>
      </c>
      <c r="F2" s="11" t="s">
        <v>38</v>
      </c>
      <c r="G2" s="11">
        <v>27</v>
      </c>
      <c r="H2" s="11" t="s">
        <v>39</v>
      </c>
      <c r="I2" s="11" t="s">
        <v>40</v>
      </c>
      <c r="J2" s="7">
        <v>0</v>
      </c>
      <c r="K2" s="1">
        <v>0</v>
      </c>
      <c r="L2" s="1">
        <v>0.4</v>
      </c>
      <c r="M2" s="2">
        <v>1170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 t="str">
        <f>IF(LEN(FLOOR((1+L2) * W2,1)) &gt;= 6,ROUNDUP((1+L2) * W2,-3),IF(LEN(FLOOR((1+L2) * W2,1))  = 5,ROUNDUP((1+L2) * W2,-3),IF(LEN(FLOOR((1+L2) * W2,1))  = 4,ROUNDUP((1+L2) * W2,-2),IF((1+L2) * W2  &gt; 300 ,ROUNDUP((1+L2) * W2,-1),IF((1+L2) * W2 &lt;= 300 ,ROUNDUP((1+L2) * W2,0),0)))))</f>
        <v>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6</v>
      </c>
      <c r="AK2" s="12"/>
    </row>
    <row r="3" spans="1:38">
      <c r="B3" s="11" t="s">
        <v>41</v>
      </c>
      <c r="C3" s="11">
        <v>9</v>
      </c>
      <c r="D3" s="11" t="s">
        <v>37</v>
      </c>
      <c r="E3" s="11">
        <v>34</v>
      </c>
      <c r="F3" s="11" t="s">
        <v>38</v>
      </c>
      <c r="G3" s="11">
        <v>27</v>
      </c>
      <c r="H3" s="11" t="s">
        <v>39</v>
      </c>
      <c r="I3" s="11" t="s">
        <v>42</v>
      </c>
      <c r="J3" s="7">
        <v>0</v>
      </c>
      <c r="K3" s="1">
        <v>0</v>
      </c>
      <c r="L3" s="1">
        <v>0.4</v>
      </c>
      <c r="M3" s="2">
        <v>200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 t="str">
        <f>IF(LEN(FLOOR((1+L3) * W3,1)) &gt;= 6,ROUNDUP((1+L3) * W3,-3),IF(LEN(FLOOR((1+L3) * W3,1))  = 5,ROUNDUP((1+L3) * W3,-3),IF(LEN(FLOOR((1+L3) * W3,1))  = 4,ROUNDUP((1+L3) * W3,-2),IF((1+L3) * W3  &gt; 300 ,ROUNDUP((1+L3) * W3,-1),IF((1+L3) * W3 &lt;= 300 ,ROUNDUP((1+L3) * W3,0),0)))))</f>
        <v>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3</v>
      </c>
      <c r="AK3" s="11"/>
    </row>
    <row r="4" spans="1:38">
      <c r="B4" s="11" t="s">
        <v>43</v>
      </c>
      <c r="C4" s="11">
        <v>9</v>
      </c>
      <c r="D4" s="11" t="s">
        <v>37</v>
      </c>
      <c r="E4" s="11">
        <v>34</v>
      </c>
      <c r="F4" s="11" t="s">
        <v>38</v>
      </c>
      <c r="G4" s="11">
        <v>27</v>
      </c>
      <c r="H4" s="11" t="s">
        <v>39</v>
      </c>
      <c r="I4" s="11" t="s">
        <v>44</v>
      </c>
      <c r="J4" s="7">
        <v>0</v>
      </c>
      <c r="K4" s="1">
        <v>0</v>
      </c>
      <c r="L4" s="1">
        <v>0.4</v>
      </c>
      <c r="M4" s="2">
        <v>300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 t="str">
        <f>IF(LEN(FLOOR((1+L4) * W4,1)) &gt;= 6,ROUNDUP((1+L4) * W4,-3),IF(LEN(FLOOR((1+L4) * W4,1))  = 5,ROUNDUP((1+L4) * W4,-3),IF(LEN(FLOOR((1+L4) * W4,1))  = 4,ROUNDUP((1+L4) * W4,-2),IF((1+L4) * W4  &gt; 300 ,ROUNDUP((1+L4) * W4,-1),IF((1+L4) * W4 &lt;= 300 ,ROUNDUP((1+L4) * W4,0),0)))))</f>
        <v>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2</v>
      </c>
      <c r="AK4" s="11"/>
    </row>
    <row r="5" spans="1:38">
      <c r="B5" s="11" t="s">
        <v>45</v>
      </c>
      <c r="C5" s="11">
        <v>9</v>
      </c>
      <c r="D5" s="11" t="s">
        <v>37</v>
      </c>
      <c r="E5" s="11">
        <v>34</v>
      </c>
      <c r="F5" s="11" t="s">
        <v>38</v>
      </c>
      <c r="G5" s="11">
        <v>27</v>
      </c>
      <c r="H5" s="11" t="s">
        <v>39</v>
      </c>
      <c r="I5" s="11" t="s">
        <v>46</v>
      </c>
      <c r="J5" s="7">
        <v>0</v>
      </c>
      <c r="K5" s="1">
        <v>0</v>
      </c>
      <c r="L5" s="1">
        <v>0.4</v>
      </c>
      <c r="M5" s="2">
        <v>570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 t="str">
        <f>IF(LEN(FLOOR((1+L5) * W5,1)) &gt;= 6,ROUNDUP((1+L5) * W5,-3),IF(LEN(FLOOR((1+L5) * W5,1))  = 5,ROUNDUP((1+L5) * W5,-3),IF(LEN(FLOOR((1+L5) * W5,1))  = 4,ROUNDUP((1+L5) * W5,-2),IF((1+L5) * W5  &gt; 300 ,ROUNDUP((1+L5) * W5,-1),IF((1+L5) * W5 &lt;= 300 ,ROUNDUP((1+L5) * W5,0),0)))))</f>
        <v>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7</v>
      </c>
      <c r="AK5" s="11"/>
    </row>
    <row r="6" spans="1:38">
      <c r="B6" s="11" t="s">
        <v>47</v>
      </c>
      <c r="C6" s="11">
        <v>9</v>
      </c>
      <c r="D6" s="11" t="s">
        <v>37</v>
      </c>
      <c r="E6" s="11">
        <v>34</v>
      </c>
      <c r="F6" s="11" t="s">
        <v>38</v>
      </c>
      <c r="G6" s="11">
        <v>27</v>
      </c>
      <c r="H6" s="11" t="s">
        <v>39</v>
      </c>
      <c r="I6" s="11" t="s">
        <v>48</v>
      </c>
      <c r="J6" s="7">
        <v>0</v>
      </c>
      <c r="K6" s="1">
        <v>0</v>
      </c>
      <c r="L6" s="1">
        <v>0.4</v>
      </c>
      <c r="M6" s="2">
        <v>970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 t="str">
        <f>IF(LEN(FLOOR((1+L6) * W6,1)) &gt;= 6,ROUNDUP((1+L6) * W6,-3),IF(LEN(FLOOR((1+L6) * W6,1))  = 5,ROUNDUP((1+L6) * W6,-3),IF(LEN(FLOOR((1+L6) * W6,1))  = 4,ROUNDUP((1+L6) * W6,-2),IF((1+L6) * W6  &gt; 300 ,ROUNDUP((1+L6) * W6,-1),IF((1+L6) * W6 &lt;= 300 ,ROUNDUP((1+L6) * W6,0),0)))))</f>
        <v>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5</v>
      </c>
      <c r="AK6" s="11"/>
    </row>
    <row r="7" spans="1:38">
      <c r="B7" s="11" t="s">
        <v>49</v>
      </c>
      <c r="C7" s="11">
        <v>9</v>
      </c>
      <c r="D7" s="11" t="s">
        <v>37</v>
      </c>
      <c r="E7" s="11">
        <v>34</v>
      </c>
      <c r="F7" s="11" t="s">
        <v>38</v>
      </c>
      <c r="G7" s="11">
        <v>27</v>
      </c>
      <c r="H7" s="11" t="s">
        <v>39</v>
      </c>
      <c r="I7" s="11" t="s">
        <v>50</v>
      </c>
      <c r="J7" s="7">
        <v>0</v>
      </c>
      <c r="K7" s="1">
        <v>0</v>
      </c>
      <c r="L7" s="1">
        <v>0.4</v>
      </c>
      <c r="M7" s="2">
        <v>300</v>
      </c>
      <c r="N7" s="2"/>
      <c r="O7" s="2"/>
      <c r="P7" s="2"/>
      <c r="Q7" s="2"/>
      <c r="R7" s="2"/>
      <c r="S7" s="2"/>
      <c r="T7" s="2"/>
      <c r="U7" s="2"/>
      <c r="V7" s="2"/>
      <c r="W7" s="2" t="str">
        <f>((1+J7) * (M7+N7+O7+P7+Q7+R7+S7+T7+U7+V7))*(1+K7)</f>
        <v>0</v>
      </c>
      <c r="X7" s="2" t="str">
        <f>IF(LEN(FLOOR((1+L7) * W7,1)) &gt;= 6,ROUNDUP((1+L7) * W7,-3),IF(LEN(FLOOR((1+L7) * W7,1))  = 5,ROUNDUP((1+L7) * W7,-3),IF(LEN(FLOOR((1+L7) * W7,1))  = 4,ROUNDUP((1+L7) * W7,-2),IF((1+L7) * W7  &gt; 300 ,ROUNDUP((1+L7) * W7,-1),IF((1+L7) * W7 &lt;= 300 ,ROUNDUP((1+L7) * W7,0),0)))))</f>
        <v>0</v>
      </c>
      <c r="Y7" s="2"/>
      <c r="Z7" s="23" t="str">
        <f>IF(AF7 = 0, ROUNDUP(W7*Y7,1), ROUNDUP(W7/Y7,1))</f>
        <v>0</v>
      </c>
      <c r="AA7" s="2"/>
      <c r="AB7" s="23" t="str">
        <f>IF(AF7 = 0, ROUNDUP(X7*AA7,1), ROUNDUP(X7/AA7,1))</f>
        <v>0</v>
      </c>
      <c r="AC7" s="1" t="str">
        <f>IF(AB7 = 0,0,(AB7 - Z7)/AB7)</f>
        <v>0</v>
      </c>
      <c r="AD7" s="11">
        <v>0</v>
      </c>
      <c r="AE7" s="11">
        <v>1</v>
      </c>
      <c r="AF7" s="11">
        <v>0</v>
      </c>
      <c r="AG7" s="4">
        <v>0.2</v>
      </c>
      <c r="AH7" s="4">
        <v>0.8</v>
      </c>
      <c r="AI7" s="11">
        <v>5</v>
      </c>
      <c r="AK7" s="11"/>
    </row>
    <row r="8" spans="1:38">
      <c r="B8" s="11" t="s">
        <v>51</v>
      </c>
      <c r="C8" s="11">
        <v>9</v>
      </c>
      <c r="D8" s="11" t="s">
        <v>37</v>
      </c>
      <c r="E8" s="11">
        <v>34</v>
      </c>
      <c r="F8" s="11" t="s">
        <v>38</v>
      </c>
      <c r="G8" s="11">
        <v>27</v>
      </c>
      <c r="H8" s="11" t="s">
        <v>39</v>
      </c>
      <c r="I8" s="11" t="s">
        <v>52</v>
      </c>
      <c r="J8" s="7">
        <v>0</v>
      </c>
      <c r="K8" s="1">
        <v>0</v>
      </c>
      <c r="L8" s="1">
        <v>0.4</v>
      </c>
      <c r="M8" s="2">
        <v>300</v>
      </c>
      <c r="N8" s="2"/>
      <c r="O8" s="2"/>
      <c r="P8" s="2"/>
      <c r="Q8" s="2"/>
      <c r="R8" s="2"/>
      <c r="S8" s="2"/>
      <c r="T8" s="2"/>
      <c r="U8" s="2"/>
      <c r="V8" s="2"/>
      <c r="W8" s="2" t="str">
        <f>((1+J8) * (M8+N8+O8+P8+Q8+R8+S8+T8+U8+V8))*(1+K8)</f>
        <v>0</v>
      </c>
      <c r="X8" s="2" t="str">
        <f>IF(LEN(FLOOR((1+L8) * W8,1)) &gt;= 6,ROUNDUP((1+L8) * W8,-3),IF(LEN(FLOOR((1+L8) * W8,1))  = 5,ROUNDUP((1+L8) * W8,-3),IF(LEN(FLOOR((1+L8) * W8,1))  = 4,ROUNDUP((1+L8) * W8,-2),IF((1+L8) * W8  &gt; 300 ,ROUNDUP((1+L8) * W8,-1),IF((1+L8) * W8 &lt;= 300 ,ROUNDUP((1+L8) * W8,0),0)))))</f>
        <v>0</v>
      </c>
      <c r="Y8" s="2"/>
      <c r="Z8" s="23" t="str">
        <f>IF(AF8 = 0, ROUNDUP(W8*Y8,1), ROUNDUP(W8/Y8,1))</f>
        <v>0</v>
      </c>
      <c r="AA8" s="2"/>
      <c r="AB8" s="23" t="str">
        <f>IF(AF8 = 0, ROUNDUP(X8*AA8,1), ROUNDUP(X8/AA8,1))</f>
        <v>0</v>
      </c>
      <c r="AC8" s="1" t="str">
        <f>IF(AB8 = 0,0,(AB8 - Z8)/AB8)</f>
        <v>0</v>
      </c>
      <c r="AD8" s="11">
        <v>0</v>
      </c>
      <c r="AE8" s="11">
        <v>1</v>
      </c>
      <c r="AF8" s="11">
        <v>0</v>
      </c>
      <c r="AG8" s="4">
        <v>0.2</v>
      </c>
      <c r="AH8" s="4">
        <v>0.8</v>
      </c>
      <c r="AI8" s="11">
        <v>4</v>
      </c>
      <c r="AK8" s="11"/>
    </row>
    <row r="9" spans="1:38">
      <c r="B9" s="11" t="s">
        <v>53</v>
      </c>
      <c r="C9" s="11">
        <v>9</v>
      </c>
      <c r="D9" s="11" t="s">
        <v>37</v>
      </c>
      <c r="E9" s="11">
        <v>34</v>
      </c>
      <c r="F9" s="11" t="s">
        <v>38</v>
      </c>
      <c r="G9" s="11">
        <v>27</v>
      </c>
      <c r="H9" s="11" t="s">
        <v>39</v>
      </c>
      <c r="I9" s="11" t="s">
        <v>54</v>
      </c>
      <c r="J9" s="7">
        <v>0</v>
      </c>
      <c r="K9" s="1">
        <v>0</v>
      </c>
      <c r="L9" s="1">
        <v>0.4</v>
      </c>
      <c r="M9" s="2">
        <v>300</v>
      </c>
      <c r="N9" s="2"/>
      <c r="O9" s="2"/>
      <c r="P9" s="2"/>
      <c r="Q9" s="2"/>
      <c r="R9" s="2"/>
      <c r="S9" s="2"/>
      <c r="T9" s="2"/>
      <c r="U9" s="2"/>
      <c r="V9" s="2"/>
      <c r="W9" s="2" t="str">
        <f>((1+J9) * (M9+N9+O9+P9+Q9+R9+S9+T9+U9+V9))*(1+K9)</f>
        <v>0</v>
      </c>
      <c r="X9" s="2" t="str">
        <f>IF(LEN(FLOOR((1+L9) * W9,1)) &gt;= 6,ROUNDUP((1+L9) * W9,-3),IF(LEN(FLOOR((1+L9) * W9,1))  = 5,ROUNDUP((1+L9) * W9,-3),IF(LEN(FLOOR((1+L9) * W9,1))  = 4,ROUNDUP((1+L9) * W9,-2),IF((1+L9) * W9  &gt; 300 ,ROUNDUP((1+L9) * W9,-1),IF((1+L9) * W9 &lt;= 300 ,ROUNDUP((1+L9) * W9,0),0)))))</f>
        <v>0</v>
      </c>
      <c r="Y9" s="2"/>
      <c r="Z9" s="23" t="str">
        <f>IF(AF9 = 0, ROUNDUP(W9*Y9,1), ROUNDUP(W9/Y9,1))</f>
        <v>0</v>
      </c>
      <c r="AA9" s="2"/>
      <c r="AB9" s="23" t="str">
        <f>IF(AF9 = 0, ROUNDUP(X9*AA9,1), ROUNDUP(X9/AA9,1))</f>
        <v>0</v>
      </c>
      <c r="AC9" s="1" t="str">
        <f>IF(AB9 = 0,0,(AB9 - Z9)/AB9)</f>
        <v>0</v>
      </c>
      <c r="AD9" s="11">
        <v>0</v>
      </c>
      <c r="AE9" s="11">
        <v>1</v>
      </c>
      <c r="AF9" s="11">
        <v>0</v>
      </c>
      <c r="AG9" s="4">
        <v>0.2</v>
      </c>
      <c r="AH9" s="4">
        <v>0.8</v>
      </c>
      <c r="AI9" s="11">
        <v>3</v>
      </c>
      <c r="AK9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