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<sst xmlns="http://schemas.openxmlformats.org/spreadsheetml/2006/main" uniqueCount="77">
  <si>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</si>
  <si>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</si>
  <si>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</si>
  <si>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</si>
  <si>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</si>
  <si>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</si>
  <si>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</si>
  <si>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</si>
  <si>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</si>
  <si>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</si>
  <si>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</si>
  <si>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</si>
  <si>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</si>
  <si>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</si>
  <si>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</si>
  <si>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</si>
  <si>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</si>
  <si>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</si>
  <si>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</si>
  <si>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</si>
  <si>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</si>
  <si>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</si>
  <si>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</si>
  <si>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</si>
  <si>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</si>
  <si>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</si>
  <si>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</si>
  <si>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</si>
  <si>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</si>
  <si>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</si>
  <si>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</si>
  <si>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</si>
  <si>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</si>
  <si>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</si>
  <si>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</si>
  <si>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</si>
  <si>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VG12-229</t>
  </si>
  <si>
    <t>Videographer</t>
  </si>
  <si>
    <t>Tree House Production</t>
  </si>
  <si>
    <t>UI Prodaction. Inc.</t>
  </si>
  <si>
    <t>追加：到着、ガーデン、インタビュー、出発）</t>
  </si>
  <si>
    <t>VG12-230</t>
  </si>
  <si>
    <t>追加：1時間以内（メイク&amp;ホテル、フォトツアー/ワイキキ周辺、レセプション/ワイキキ周辺）※いづれか1つをご選択ください。</t>
  </si>
  <si>
    <t>VG12-231</t>
  </si>
  <si>
    <t>追加：ドローン</t>
  </si>
  <si>
    <t>VG12-232</t>
  </si>
  <si>
    <t>追加：インスタグラム</t>
  </si>
  <si>
    <t>VG12-227</t>
  </si>
  <si>
    <t>The Ceremony（ノーカット挙式撮影）/DVDもしくはブルーレイ納品　※いづれか1つをご選択ください。（ワイキキ周辺/撮影1時間以内）</t>
  </si>
  <si>
    <t>VG12-228</t>
  </si>
  <si>
    <t>A Short Film（到着→挙式→ガーデン→出発）/曲選択可/DVDもしくはブルーレイ納品　※いづれか1つをご選択ください。（ワイキキ周辺/撮影1時間以内）</t>
  </si>
  <si>
    <t>VG12-234</t>
  </si>
  <si>
    <t>A Short Film（納期短縮3～6日）</t>
  </si>
  <si>
    <t>VG12-233</t>
  </si>
  <si>
    <t>Package Plan Gold Film（ショートフィルム/メイク&amp;ホテル※→挙式/2カメ→インタビュー→フォトツアー※→レセプション※/曲選択可/DVDもしくはブルーレイ納品　※いづれか1つをご選択ください。（ワイキキ周辺/撮影1時間以内）</t>
  </si>
  <si>
    <t>VG12-235</t>
  </si>
  <si>
    <t>Package Plan Gold Film（納期短縮21～27日）</t>
  </si>
  <si>
    <t>VG12-236</t>
  </si>
  <si>
    <t>Package Plan Gold Film（納期短縮14～20日）</t>
  </si>
  <si>
    <t>VG12-237</t>
  </si>
  <si>
    <t>Tree House Exclusive（8時間撮影/ノーカット挙式/SNSクリップ/インタビュー/曲選択可/DVDもしくはブルーレイ納品）</t>
  </si>
  <si>
    <t>VG12-238</t>
  </si>
  <si>
    <t>Tree House Exclusive（納期短縮42～55日）</t>
  </si>
  <si>
    <t>VG12-239</t>
  </si>
  <si>
    <t>Tree House Exclusive（納期短縮28～41日）</t>
  </si>
  <si>
    <t>VG12-240</t>
  </si>
  <si>
    <t>追加：2時間挙式　※The CeremonyもしくはA Short Filmの場合</t>
  </si>
  <si>
    <t>VG12-241</t>
  </si>
  <si>
    <t>追加：2時間挙式　※Package Plan Gold FilmもしくはTree House Exclusiveの場合</t>
  </si>
  <si>
    <t>VG12-242</t>
  </si>
  <si>
    <t>USB納品へ変更料</t>
  </si>
  <si>
    <t>VG12-243</t>
  </si>
  <si>
    <t>DVDもしくはブルーレイコピー（1枚）</t>
  </si>
  <si>
    <t>VG12-244</t>
  </si>
  <si>
    <t>USBコピー</t>
  </si>
  <si>
    <t>VG12-245</t>
  </si>
  <si>
    <t>ワイマナロビーチ出張料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</si>
</sst>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20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10</v>
      </c>
      <c r="D2" s="11" t="s">
        <v>37</v>
      </c>
      <c r="E2" s="11">
        <v>534</v>
      </c>
      <c r="F2" s="11" t="s">
        <v>38</v>
      </c>
      <c r="G2" s="11">
        <v>2</v>
      </c>
      <c r="H2" s="11" t="s">
        <v>39</v>
      </c>
      <c r="I2" s="11" t="s">
        <v>40</v>
      </c>
      <c r="J2" s="7">
        <v>0.04712</v>
      </c>
      <c r="K2" s="1">
        <v>0</v>
      </c>
      <c r="L2" s="1">
        <v>0.33</v>
      </c>
      <c r="M2" s="2">
        <v>100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10</v>
      </c>
      <c r="D3" s="11" t="s">
        <v>37</v>
      </c>
      <c r="E3" s="11">
        <v>534</v>
      </c>
      <c r="F3" s="11" t="s">
        <v>38</v>
      </c>
      <c r="G3" s="11">
        <v>2</v>
      </c>
      <c r="H3" s="11" t="s">
        <v>39</v>
      </c>
      <c r="I3" s="11" t="s">
        <v>42</v>
      </c>
      <c r="J3" s="7">
        <v>0.04712</v>
      </c>
      <c r="K3" s="1">
        <v>0</v>
      </c>
      <c r="L3" s="1">
        <v>0.25</v>
      </c>
      <c r="M3" s="2">
        <v>300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1</v>
      </c>
      <c r="AK3" s="11"/>
    </row>
    <row r="4" spans="1:38">
      <c r="B4" s="11" t="s">
        <v>43</v>
      </c>
      <c r="C4" s="11">
        <v>10</v>
      </c>
      <c r="D4" s="11" t="s">
        <v>37</v>
      </c>
      <c r="E4" s="11">
        <v>534</v>
      </c>
      <c r="F4" s="11" t="s">
        <v>38</v>
      </c>
      <c r="G4" s="11">
        <v>2</v>
      </c>
      <c r="H4" s="11" t="s">
        <v>39</v>
      </c>
      <c r="I4" s="11" t="s">
        <v>44</v>
      </c>
      <c r="J4" s="7">
        <v>0.04712</v>
      </c>
      <c r="K4" s="1">
        <v>0</v>
      </c>
      <c r="L4" s="1">
        <v>0.32</v>
      </c>
      <c r="M4" s="2">
        <v>250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1</v>
      </c>
      <c r="AK4" s="11"/>
    </row>
    <row r="5" spans="1:38">
      <c r="B5" s="11" t="s">
        <v>45</v>
      </c>
      <c r="C5" s="11">
        <v>10</v>
      </c>
      <c r="D5" s="11" t="s">
        <v>37</v>
      </c>
      <c r="E5" s="11">
        <v>534</v>
      </c>
      <c r="F5" s="11" t="s">
        <v>38</v>
      </c>
      <c r="G5" s="11">
        <v>2</v>
      </c>
      <c r="H5" s="11" t="s">
        <v>39</v>
      </c>
      <c r="I5" s="11" t="s">
        <v>46</v>
      </c>
      <c r="J5" s="7">
        <v>0.04712</v>
      </c>
      <c r="K5" s="1">
        <v>0</v>
      </c>
      <c r="L5" s="1">
        <v>0.33</v>
      </c>
      <c r="M5" s="2">
        <v>100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1</v>
      </c>
      <c r="AK5" s="11"/>
    </row>
    <row r="6" spans="1:38">
      <c r="B6" s="11" t="s">
        <v>47</v>
      </c>
      <c r="C6" s="11">
        <v>10</v>
      </c>
      <c r="D6" s="11" t="s">
        <v>37</v>
      </c>
      <c r="E6" s="11">
        <v>534</v>
      </c>
      <c r="F6" s="11" t="s">
        <v>38</v>
      </c>
      <c r="G6" s="11">
        <v>2</v>
      </c>
      <c r="H6" s="11" t="s">
        <v>39</v>
      </c>
      <c r="I6" s="11" t="s">
        <v>48</v>
      </c>
      <c r="J6" s="7">
        <v>0.04712</v>
      </c>
      <c r="K6" s="1">
        <v>0</v>
      </c>
      <c r="L6" s="1">
        <v>0.32</v>
      </c>
      <c r="M6" s="2">
        <v>500</v>
      </c>
      <c r="N6" s="2">
        <v>75</v>
      </c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2</v>
      </c>
      <c r="AK6" s="11"/>
    </row>
    <row r="7" spans="1:38">
      <c r="B7" s="11" t="s">
        <v>49</v>
      </c>
      <c r="C7" s="11">
        <v>10</v>
      </c>
      <c r="D7" s="11" t="s">
        <v>37</v>
      </c>
      <c r="E7" s="11">
        <v>534</v>
      </c>
      <c r="F7" s="11" t="s">
        <v>38</v>
      </c>
      <c r="G7" s="11">
        <v>2</v>
      </c>
      <c r="H7" s="11" t="s">
        <v>39</v>
      </c>
      <c r="I7" s="11" t="s">
        <v>50</v>
      </c>
      <c r="J7" s="7">
        <v>0.04712</v>
      </c>
      <c r="K7" s="1">
        <v>0</v>
      </c>
      <c r="L7" s="1">
        <v>0.34</v>
      </c>
      <c r="M7" s="2">
        <v>600</v>
      </c>
      <c r="N7" s="2">
        <v>75</v>
      </c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2</v>
      </c>
      <c r="AK7" s="11"/>
    </row>
    <row r="8" spans="1:38">
      <c r="B8" s="11" t="s">
        <v>51</v>
      </c>
      <c r="C8" s="11">
        <v>10</v>
      </c>
      <c r="D8" s="11" t="s">
        <v>37</v>
      </c>
      <c r="E8" s="11">
        <v>534</v>
      </c>
      <c r="F8" s="11" t="s">
        <v>38</v>
      </c>
      <c r="G8" s="11">
        <v>2</v>
      </c>
      <c r="H8" s="11" t="s">
        <v>39</v>
      </c>
      <c r="I8" s="11" t="s">
        <v>52</v>
      </c>
      <c r="J8" s="7">
        <v>0.04712</v>
      </c>
      <c r="K8" s="1">
        <v>0</v>
      </c>
      <c r="L8" s="1">
        <v>0.27</v>
      </c>
      <c r="M8" s="2">
        <v>150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1</v>
      </c>
      <c r="AK8" s="11"/>
    </row>
    <row r="9" spans="1:38">
      <c r="B9" s="11" t="s">
        <v>53</v>
      </c>
      <c r="C9" s="11">
        <v>10</v>
      </c>
      <c r="D9" s="11" t="s">
        <v>37</v>
      </c>
      <c r="E9" s="11">
        <v>534</v>
      </c>
      <c r="F9" s="11" t="s">
        <v>38</v>
      </c>
      <c r="G9" s="11">
        <v>2</v>
      </c>
      <c r="H9" s="11" t="s">
        <v>39</v>
      </c>
      <c r="I9" s="11" t="s">
        <v>54</v>
      </c>
      <c r="J9" s="7">
        <v>0.04712</v>
      </c>
      <c r="K9" s="1">
        <v>0</v>
      </c>
      <c r="L9" s="1">
        <v>0.3</v>
      </c>
      <c r="M9" s="2">
        <v>1000</v>
      </c>
      <c r="N9" s="2">
        <v>75</v>
      </c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2</v>
      </c>
      <c r="AK9" s="11"/>
    </row>
    <row r="10" spans="1:38">
      <c r="B10" s="11" t="s">
        <v>55</v>
      </c>
      <c r="C10" s="11">
        <v>10</v>
      </c>
      <c r="D10" s="11" t="s">
        <v>37</v>
      </c>
      <c r="E10" s="11">
        <v>534</v>
      </c>
      <c r="F10" s="11" t="s">
        <v>38</v>
      </c>
      <c r="G10" s="11">
        <v>2</v>
      </c>
      <c r="H10" s="11" t="s">
        <v>39</v>
      </c>
      <c r="I10" s="11" t="s">
        <v>56</v>
      </c>
      <c r="J10" s="7">
        <v>0.04712</v>
      </c>
      <c r="K10" s="1">
        <v>0</v>
      </c>
      <c r="L10" s="1">
        <v>0.25</v>
      </c>
      <c r="M10" s="2">
        <v>300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0.2</v>
      </c>
      <c r="AH10" s="4">
        <v>0.8</v>
      </c>
      <c r="AI10" s="11">
        <v>1</v>
      </c>
      <c r="AK10" s="11"/>
    </row>
    <row r="11" spans="1:38">
      <c r="B11" s="11" t="s">
        <v>57</v>
      </c>
      <c r="C11" s="11">
        <v>10</v>
      </c>
      <c r="D11" s="11" t="s">
        <v>37</v>
      </c>
      <c r="E11" s="11">
        <v>534</v>
      </c>
      <c r="F11" s="11" t="s">
        <v>38</v>
      </c>
      <c r="G11" s="11">
        <v>2</v>
      </c>
      <c r="H11" s="11" t="s">
        <v>39</v>
      </c>
      <c r="I11" s="11" t="s">
        <v>58</v>
      </c>
      <c r="J11" s="7">
        <v>0.04712</v>
      </c>
      <c r="K11" s="1">
        <v>0</v>
      </c>
      <c r="L11" s="1">
        <v>0.18</v>
      </c>
      <c r="M11" s="2">
        <v>400</v>
      </c>
      <c r="N11" s="2"/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0.2</v>
      </c>
      <c r="AH11" s="4">
        <v>0.8</v>
      </c>
      <c r="AI11" s="11">
        <v>1</v>
      </c>
      <c r="AK11" s="11"/>
    </row>
    <row r="12" spans="1:38">
      <c r="B12" s="11" t="s">
        <v>59</v>
      </c>
      <c r="C12" s="11">
        <v>10</v>
      </c>
      <c r="D12" s="11" t="s">
        <v>37</v>
      </c>
      <c r="E12" s="11">
        <v>534</v>
      </c>
      <c r="F12" s="11" t="s">
        <v>38</v>
      </c>
      <c r="G12" s="11">
        <v>2</v>
      </c>
      <c r="H12" s="11" t="s">
        <v>39</v>
      </c>
      <c r="I12" s="11" t="s">
        <v>60</v>
      </c>
      <c r="J12" s="7">
        <v>0.04712</v>
      </c>
      <c r="K12" s="1">
        <v>0</v>
      </c>
      <c r="L12" s="1">
        <v>0.3</v>
      </c>
      <c r="M12" s="2">
        <v>2300</v>
      </c>
      <c r="N12" s="2">
        <v>75</v>
      </c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0.2</v>
      </c>
      <c r="AH12" s="4">
        <v>0.8</v>
      </c>
      <c r="AI12" s="11">
        <v>1</v>
      </c>
      <c r="AK12" s="11"/>
    </row>
    <row r="13" spans="1:38">
      <c r="B13" s="11" t="s">
        <v>61</v>
      </c>
      <c r="C13" s="11">
        <v>10</v>
      </c>
      <c r="D13" s="11" t="s">
        <v>37</v>
      </c>
      <c r="E13" s="11">
        <v>534</v>
      </c>
      <c r="F13" s="11" t="s">
        <v>38</v>
      </c>
      <c r="G13" s="11">
        <v>2</v>
      </c>
      <c r="H13" s="11" t="s">
        <v>39</v>
      </c>
      <c r="I13" s="11" t="s">
        <v>62</v>
      </c>
      <c r="J13" s="7">
        <v>0.04712</v>
      </c>
      <c r="K13" s="1">
        <v>0</v>
      </c>
      <c r="L13" s="1">
        <v>0.25</v>
      </c>
      <c r="M13" s="2">
        <v>300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0.2</v>
      </c>
      <c r="AH13" s="4">
        <v>0.8</v>
      </c>
      <c r="AI13" s="11">
        <v>1</v>
      </c>
      <c r="AK13" s="11"/>
    </row>
    <row r="14" spans="1:38">
      <c r="B14" s="11" t="s">
        <v>63</v>
      </c>
      <c r="C14" s="11">
        <v>10</v>
      </c>
      <c r="D14" s="11" t="s">
        <v>37</v>
      </c>
      <c r="E14" s="11">
        <v>534</v>
      </c>
      <c r="F14" s="11" t="s">
        <v>38</v>
      </c>
      <c r="G14" s="11">
        <v>2</v>
      </c>
      <c r="H14" s="11" t="s">
        <v>39</v>
      </c>
      <c r="I14" s="11" t="s">
        <v>64</v>
      </c>
      <c r="J14" s="7">
        <v>0.04712</v>
      </c>
      <c r="K14" s="1">
        <v>0</v>
      </c>
      <c r="L14" s="1">
        <v>0.18</v>
      </c>
      <c r="M14" s="2">
        <v>400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0.2</v>
      </c>
      <c r="AH14" s="4">
        <v>0.8</v>
      </c>
      <c r="AI14" s="11">
        <v>1</v>
      </c>
      <c r="AK14" s="11"/>
    </row>
    <row r="15" spans="1:38">
      <c r="B15" s="11" t="s">
        <v>65</v>
      </c>
      <c r="C15" s="11">
        <v>10</v>
      </c>
      <c r="D15" s="11" t="s">
        <v>37</v>
      </c>
      <c r="E15" s="11">
        <v>534</v>
      </c>
      <c r="F15" s="11" t="s">
        <v>38</v>
      </c>
      <c r="G15" s="11">
        <v>2</v>
      </c>
      <c r="H15" s="11" t="s">
        <v>39</v>
      </c>
      <c r="I15" s="11" t="s">
        <v>66</v>
      </c>
      <c r="J15" s="7">
        <v>0.04712</v>
      </c>
      <c r="K15" s="1">
        <v>0</v>
      </c>
      <c r="L15" s="1">
        <v>0.33</v>
      </c>
      <c r="M15" s="2">
        <v>100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0.2</v>
      </c>
      <c r="AH15" s="4">
        <v>0.8</v>
      </c>
      <c r="AI15" s="11">
        <v>1</v>
      </c>
      <c r="AK15" s="11"/>
    </row>
    <row r="16" spans="1:38">
      <c r="B16" s="11" t="s">
        <v>67</v>
      </c>
      <c r="C16" s="11">
        <v>10</v>
      </c>
      <c r="D16" s="11" t="s">
        <v>37</v>
      </c>
      <c r="E16" s="11">
        <v>534</v>
      </c>
      <c r="F16" s="11" t="s">
        <v>38</v>
      </c>
      <c r="G16" s="11">
        <v>2</v>
      </c>
      <c r="H16" s="11" t="s">
        <v>39</v>
      </c>
      <c r="I16" s="11" t="s">
        <v>68</v>
      </c>
      <c r="J16" s="7">
        <v>0.04712</v>
      </c>
      <c r="K16" s="1">
        <v>0</v>
      </c>
      <c r="L16" s="1">
        <v>0.18</v>
      </c>
      <c r="M16" s="2">
        <v>400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0.2</v>
      </c>
      <c r="AH16" s="4">
        <v>0.8</v>
      </c>
      <c r="AI16" s="11">
        <v>1</v>
      </c>
      <c r="AK16" s="11"/>
    </row>
    <row r="17" spans="1:38">
      <c r="B17" s="11" t="s">
        <v>69</v>
      </c>
      <c r="C17" s="11">
        <v>10</v>
      </c>
      <c r="D17" s="11" t="s">
        <v>37</v>
      </c>
      <c r="E17" s="11">
        <v>534</v>
      </c>
      <c r="F17" s="11" t="s">
        <v>38</v>
      </c>
      <c r="G17" s="11">
        <v>2</v>
      </c>
      <c r="H17" s="11" t="s">
        <v>39</v>
      </c>
      <c r="I17" s="11" t="s">
        <v>70</v>
      </c>
      <c r="J17" s="7">
        <v>0.04712</v>
      </c>
      <c r="K17" s="1">
        <v>0</v>
      </c>
      <c r="L17" s="1">
        <v>0.24</v>
      </c>
      <c r="M17" s="2">
        <v>50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0.2</v>
      </c>
      <c r="AH17" s="4">
        <v>0.8</v>
      </c>
      <c r="AI17" s="11">
        <v>1</v>
      </c>
      <c r="AK17" s="11"/>
    </row>
    <row r="18" spans="1:38">
      <c r="B18" s="11" t="s">
        <v>71</v>
      </c>
      <c r="C18" s="11">
        <v>10</v>
      </c>
      <c r="D18" s="11" t="s">
        <v>37</v>
      </c>
      <c r="E18" s="11">
        <v>534</v>
      </c>
      <c r="F18" s="11" t="s">
        <v>38</v>
      </c>
      <c r="G18" s="11">
        <v>2</v>
      </c>
      <c r="H18" s="11" t="s">
        <v>39</v>
      </c>
      <c r="I18" s="11" t="s">
        <v>72</v>
      </c>
      <c r="J18" s="7">
        <v>0.04712</v>
      </c>
      <c r="K18" s="1">
        <v>0</v>
      </c>
      <c r="L18" s="1">
        <v>0.14</v>
      </c>
      <c r="M18" s="2">
        <v>50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0.2</v>
      </c>
      <c r="AH18" s="4">
        <v>0.8</v>
      </c>
      <c r="AI18" s="11">
        <v>1</v>
      </c>
      <c r="AK18" s="11"/>
    </row>
    <row r="19" spans="1:38">
      <c r="B19" s="11" t="s">
        <v>73</v>
      </c>
      <c r="C19" s="11">
        <v>10</v>
      </c>
      <c r="D19" s="11" t="s">
        <v>37</v>
      </c>
      <c r="E19" s="11">
        <v>534</v>
      </c>
      <c r="F19" s="11" t="s">
        <v>38</v>
      </c>
      <c r="G19" s="11">
        <v>2</v>
      </c>
      <c r="H19" s="11" t="s">
        <v>39</v>
      </c>
      <c r="I19" s="11" t="s">
        <v>74</v>
      </c>
      <c r="J19" s="7">
        <v>0.04712</v>
      </c>
      <c r="K19" s="1">
        <v>0</v>
      </c>
      <c r="L19" s="1">
        <v>0.14</v>
      </c>
      <c r="M19" s="2">
        <v>100</v>
      </c>
      <c r="N19" s="2"/>
      <c r="O19" s="2"/>
      <c r="P19" s="2"/>
      <c r="Q19" s="2"/>
      <c r="R19" s="2"/>
      <c r="S19" s="2"/>
      <c r="T19" s="2"/>
      <c r="U19" s="2"/>
      <c r="V19" s="2"/>
      <c r="W19" s="2" t="str">
        <f>((1+J19) * (M19+N19+O19+P19+Q19+R19+S19+T19+U19+V19))*(1+K19)</f>
        <v>0</v>
      </c>
      <c r="X19" s="2" t="str">
        <f>IF(LEN(FLOOR((1+L19) * W19,1)) &gt;= 6,ROUNDUP((1+L19) * W19,-3),IF(LEN(FLOOR((1+L19) * W19,1))  = 5,ROUNDUP((1+L19) * W19,-3),IF(LEN(FLOOR((1+L19) * W19,1))  = 4,ROUNDUP((1+L19) * W19,-2),IF((1+L19) * W19  &gt; 300 ,ROUNDUP((1+L19) * W19,-1),IF((1+L19) * W19 &lt;= 300 ,ROUNDUP((1+L19) * W19,0),0)))))</f>
        <v>0</v>
      </c>
      <c r="Y19" s="2"/>
      <c r="Z19" s="23" t="str">
        <f>IF(AF19 = 0, ROUNDUP(W19*Y19,1), ROUNDUP(W19/Y19,1))</f>
        <v>0</v>
      </c>
      <c r="AA19" s="2"/>
      <c r="AB19" s="23" t="str">
        <f>IF(AF19 = 0, ROUNDUP(X19*AA19,1), ROUNDUP(X19/AA19,1))</f>
        <v>0</v>
      </c>
      <c r="AC19" s="1" t="str">
        <f>IF(AB19 = 0,0,(AB19 - Z19)/AB19)</f>
        <v>0</v>
      </c>
      <c r="AD19" s="11">
        <v>0</v>
      </c>
      <c r="AE19" s="11">
        <v>1</v>
      </c>
      <c r="AF19" s="11">
        <v>0</v>
      </c>
      <c r="AG19" s="4">
        <v>0.2</v>
      </c>
      <c r="AH19" s="4">
        <v>0.8</v>
      </c>
      <c r="AI19" s="11">
        <v>1</v>
      </c>
      <c r="AK19" s="11"/>
    </row>
    <row r="20" spans="1:38">
      <c r="B20" s="11" t="s">
        <v>75</v>
      </c>
      <c r="C20" s="11">
        <v>10</v>
      </c>
      <c r="D20" s="11" t="s">
        <v>37</v>
      </c>
      <c r="E20" s="11">
        <v>534</v>
      </c>
      <c r="F20" s="11" t="s">
        <v>38</v>
      </c>
      <c r="G20" s="11">
        <v>2</v>
      </c>
      <c r="H20" s="11" t="s">
        <v>39</v>
      </c>
      <c r="I20" s="11" t="s">
        <v>76</v>
      </c>
      <c r="J20" s="7">
        <v>0.04712</v>
      </c>
      <c r="K20" s="1">
        <v>0</v>
      </c>
      <c r="L20" s="1">
        <v>0.2</v>
      </c>
      <c r="M20" s="2">
        <v>150</v>
      </c>
      <c r="N20" s="2"/>
      <c r="O20" s="2"/>
      <c r="P20" s="2"/>
      <c r="Q20" s="2"/>
      <c r="R20" s="2"/>
      <c r="S20" s="2"/>
      <c r="T20" s="2"/>
      <c r="U20" s="2"/>
      <c r="V20" s="2"/>
      <c r="W20" s="2" t="str">
        <f>((1+J20) * (M20+N20+O20+P20+Q20+R20+S20+T20+U20+V20))*(1+K20)</f>
        <v>0</v>
      </c>
      <c r="X20" s="2" t="str">
        <f>IF(LEN(FLOOR((1+L20) * W20,1)) &gt;= 6,ROUNDUP((1+L20) * W20,-3),IF(LEN(FLOOR((1+L20) * W20,1))  = 5,ROUNDUP((1+L20) * W20,-3),IF(LEN(FLOOR((1+L20) * W20,1))  = 4,ROUNDUP((1+L20) * W20,-2),IF((1+L20) * W20  &gt; 300 ,ROUNDUP((1+L20) * W20,-1),IF((1+L20) * W20 &lt;= 300 ,ROUNDUP((1+L20) * W20,0),0)))))</f>
        <v>0</v>
      </c>
      <c r="Y20" s="2"/>
      <c r="Z20" s="23" t="str">
        <f>IF(AF20 = 0, ROUNDUP(W20*Y20,1), ROUNDUP(W20/Y20,1))</f>
        <v>0</v>
      </c>
      <c r="AA20" s="2"/>
      <c r="AB20" s="23" t="str">
        <f>IF(AF20 = 0, ROUNDUP(X20*AA20,1), ROUNDUP(X20/AA20,1))</f>
        <v>0</v>
      </c>
      <c r="AC20" s="1" t="str">
        <f>IF(AB20 = 0,0,(AB20 - Z20)/AB20)</f>
        <v>0</v>
      </c>
      <c r="AD20" s="11">
        <v>0</v>
      </c>
      <c r="AE20" s="11">
        <v>1</v>
      </c>
      <c r="AF20" s="11">
        <v>0</v>
      </c>
      <c r="AG20" s="4">
        <v>0.2</v>
      </c>
      <c r="AH20" s="4">
        <v>0.8</v>
      </c>
      <c r="AI20" s="11">
        <v>1</v>
      </c>
      <c r="AK2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