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<sst xmlns="http://schemas.openxmlformats.org/spreadsheetml/2006/main" uniqueCount="65">
  <si>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</si>
  <si>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</si>
  <si>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</si>
  <si>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</si>
  <si>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</si>
  <si>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</si>
  <si>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</si>
  <si>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</si>
  <si>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</si>
  <si>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</si>
  <si>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</si>
  <si>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</si>
  <si>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</si>
  <si>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</si>
  <si>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</si>
  <si>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</si>
  <si>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</si>
  <si>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</si>
  <si>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</si>
  <si>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</si>
  <si>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</si>
  <si>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</si>
  <si>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</si>
  <si>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</si>
  <si>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</si>
  <si>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</si>
  <si>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</si>
  <si>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</si>
  <si>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</si>
  <si>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</si>
  <si>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</si>
  <si>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</si>
  <si>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</si>
  <si>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</si>
  <si>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</si>
  <si>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</si>
  <si>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RC12-498</t>
  </si>
  <si>
    <t>Reception</t>
  </si>
  <si>
    <t>デック</t>
  </si>
  <si>
    <t>Plan Do See America - Deck.</t>
  </si>
  <si>
    <t>Drink Menu A+その他サービス料</t>
  </si>
  <si>
    <t>RC12-501</t>
  </si>
  <si>
    <t>ウェディングケーキお持込料(1名様分)　※ご人数分必要となります</t>
  </si>
  <si>
    <t>RC12-494</t>
  </si>
  <si>
    <t>Lunch Menu+その他サービス料</t>
  </si>
  <si>
    <t>RC12-495</t>
  </si>
  <si>
    <t>Menu A+その他サービス料</t>
  </si>
  <si>
    <t>RC12-496</t>
  </si>
  <si>
    <t>Menu B+その他サービス料</t>
  </si>
  <si>
    <t>RC12-497</t>
  </si>
  <si>
    <t>Menu C+その他サービス料</t>
  </si>
  <si>
    <t>RC12-499</t>
  </si>
  <si>
    <t>Drink Menu B+その他サービス料</t>
  </si>
  <si>
    <t>RC12-500</t>
  </si>
  <si>
    <t>Drink Menu C+その他サービス料</t>
  </si>
  <si>
    <t>RC12-502</t>
  </si>
  <si>
    <t>Ballroom会場2.5時間使用料(26~30名様)　※挙式と連動してる場合</t>
  </si>
  <si>
    <t>RC12-503</t>
  </si>
  <si>
    <t>Ballroom会場2.5時間使用料(26~30名様)　※レセプションのみ行う場合</t>
  </si>
  <si>
    <t>RC12-504</t>
  </si>
  <si>
    <t>Drink延長(30分)/1名様分　※Deck.(2時間)、Ballroom(2.5時間)を超える場合、ご人数様分の延長料が掛かります</t>
  </si>
  <si>
    <t>RC12-505</t>
  </si>
  <si>
    <t>Ballroom会場延長使用料(30分)　※30名様まで</t>
  </si>
  <si>
    <t>RC12-506</t>
  </si>
  <si>
    <t>Ballroom会場延長使用料(30分)　※30名様以上の場合、30名様分の追加料とは別に10名様毎に追加になります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</si>
</sst>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13</v>
      </c>
      <c r="D2" s="11" t="s">
        <v>37</v>
      </c>
      <c r="E2" s="11">
        <v>564</v>
      </c>
      <c r="F2" s="11" t="s">
        <v>38</v>
      </c>
      <c r="G2" s="11">
        <v>169</v>
      </c>
      <c r="H2" s="11" t="s">
        <v>39</v>
      </c>
      <c r="I2" s="11" t="s">
        <v>40</v>
      </c>
      <c r="J2" s="7">
        <v>0.04712</v>
      </c>
      <c r="K2" s="1">
        <v>0.2</v>
      </c>
      <c r="L2" s="1">
        <v>0.13</v>
      </c>
      <c r="M2" s="2">
        <v>35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3</v>
      </c>
      <c r="AK2" s="12"/>
    </row>
    <row r="3" spans="1:38">
      <c r="B3" s="11" t="s">
        <v>41</v>
      </c>
      <c r="C3" s="11">
        <v>13</v>
      </c>
      <c r="D3" s="11" t="s">
        <v>37</v>
      </c>
      <c r="E3" s="11">
        <v>564</v>
      </c>
      <c r="F3" s="11" t="s">
        <v>38</v>
      </c>
      <c r="G3" s="11">
        <v>169</v>
      </c>
      <c r="H3" s="11" t="s">
        <v>39</v>
      </c>
      <c r="I3" s="11" t="s">
        <v>42</v>
      </c>
      <c r="J3" s="7">
        <v>0.04712</v>
      </c>
      <c r="K3" s="1">
        <v>0.2</v>
      </c>
      <c r="L3" s="1">
        <v>0.15</v>
      </c>
      <c r="M3" s="2">
        <v>4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3</v>
      </c>
      <c r="AK3" s="11"/>
    </row>
    <row r="4" spans="1:38">
      <c r="B4" s="11" t="s">
        <v>43</v>
      </c>
      <c r="C4" s="11">
        <v>13</v>
      </c>
      <c r="D4" s="11" t="s">
        <v>37</v>
      </c>
      <c r="E4" s="11">
        <v>564</v>
      </c>
      <c r="F4" s="11" t="s">
        <v>38</v>
      </c>
      <c r="G4" s="11">
        <v>169</v>
      </c>
      <c r="H4" s="11" t="s">
        <v>39</v>
      </c>
      <c r="I4" s="11" t="s">
        <v>44</v>
      </c>
      <c r="J4" s="7">
        <v>0.04712</v>
      </c>
      <c r="K4" s="1">
        <v>0.2</v>
      </c>
      <c r="L4" s="1">
        <v>0.19</v>
      </c>
      <c r="M4" s="2">
        <v>60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4</v>
      </c>
      <c r="AK4" s="11"/>
    </row>
    <row r="5" spans="1:38">
      <c r="B5" s="11" t="s">
        <v>45</v>
      </c>
      <c r="C5" s="11">
        <v>13</v>
      </c>
      <c r="D5" s="11" t="s">
        <v>37</v>
      </c>
      <c r="E5" s="11">
        <v>564</v>
      </c>
      <c r="F5" s="11" t="s">
        <v>38</v>
      </c>
      <c r="G5" s="11">
        <v>169</v>
      </c>
      <c r="H5" s="11" t="s">
        <v>39</v>
      </c>
      <c r="I5" s="11" t="s">
        <v>46</v>
      </c>
      <c r="J5" s="7">
        <v>0.04712</v>
      </c>
      <c r="K5" s="1">
        <v>0.2</v>
      </c>
      <c r="L5" s="1">
        <v>0.15</v>
      </c>
      <c r="M5" s="2">
        <v>76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4</v>
      </c>
      <c r="AK5" s="11"/>
    </row>
    <row r="6" spans="1:38">
      <c r="B6" s="11" t="s">
        <v>47</v>
      </c>
      <c r="C6" s="11">
        <v>13</v>
      </c>
      <c r="D6" s="11" t="s">
        <v>37</v>
      </c>
      <c r="E6" s="11">
        <v>564</v>
      </c>
      <c r="F6" s="11" t="s">
        <v>38</v>
      </c>
      <c r="G6" s="11">
        <v>169</v>
      </c>
      <c r="H6" s="11" t="s">
        <v>39</v>
      </c>
      <c r="I6" s="11" t="s">
        <v>48</v>
      </c>
      <c r="J6" s="7">
        <v>0.04712</v>
      </c>
      <c r="K6" s="1">
        <v>0.2</v>
      </c>
      <c r="L6" s="1">
        <v>0.16</v>
      </c>
      <c r="M6" s="2">
        <v>96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4</v>
      </c>
      <c r="AK6" s="11"/>
    </row>
    <row r="7" spans="1:38">
      <c r="B7" s="11" t="s">
        <v>49</v>
      </c>
      <c r="C7" s="11">
        <v>13</v>
      </c>
      <c r="D7" s="11" t="s">
        <v>37</v>
      </c>
      <c r="E7" s="11">
        <v>564</v>
      </c>
      <c r="F7" s="11" t="s">
        <v>38</v>
      </c>
      <c r="G7" s="11">
        <v>169</v>
      </c>
      <c r="H7" s="11" t="s">
        <v>39</v>
      </c>
      <c r="I7" s="11" t="s">
        <v>50</v>
      </c>
      <c r="J7" s="7">
        <v>0.04712</v>
      </c>
      <c r="K7" s="1">
        <v>0.2</v>
      </c>
      <c r="L7" s="1">
        <v>0.17</v>
      </c>
      <c r="M7" s="2">
        <v>112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4</v>
      </c>
      <c r="AK7" s="11"/>
    </row>
    <row r="8" spans="1:38">
      <c r="B8" s="11" t="s">
        <v>51</v>
      </c>
      <c r="C8" s="11">
        <v>13</v>
      </c>
      <c r="D8" s="11" t="s">
        <v>37</v>
      </c>
      <c r="E8" s="11">
        <v>564</v>
      </c>
      <c r="F8" s="11" t="s">
        <v>38</v>
      </c>
      <c r="G8" s="11">
        <v>169</v>
      </c>
      <c r="H8" s="11" t="s">
        <v>39</v>
      </c>
      <c r="I8" s="11" t="s">
        <v>52</v>
      </c>
      <c r="J8" s="7">
        <v>0.04712</v>
      </c>
      <c r="K8" s="1">
        <v>0.2</v>
      </c>
      <c r="L8" s="1">
        <v>0.19</v>
      </c>
      <c r="M8" s="2">
        <v>40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4</v>
      </c>
      <c r="AK8" s="11"/>
    </row>
    <row r="9" spans="1:38">
      <c r="B9" s="11" t="s">
        <v>53</v>
      </c>
      <c r="C9" s="11">
        <v>13</v>
      </c>
      <c r="D9" s="11" t="s">
        <v>37</v>
      </c>
      <c r="E9" s="11">
        <v>564</v>
      </c>
      <c r="F9" s="11" t="s">
        <v>38</v>
      </c>
      <c r="G9" s="11">
        <v>169</v>
      </c>
      <c r="H9" s="11" t="s">
        <v>39</v>
      </c>
      <c r="I9" s="11" t="s">
        <v>54</v>
      </c>
      <c r="J9" s="7">
        <v>0.04712</v>
      </c>
      <c r="K9" s="1">
        <v>0.2</v>
      </c>
      <c r="L9" s="1">
        <v>0.23</v>
      </c>
      <c r="M9" s="2">
        <v>45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4</v>
      </c>
      <c r="AK9" s="11"/>
    </row>
    <row r="10" spans="1:38">
      <c r="B10" s="11" t="s">
        <v>55</v>
      </c>
      <c r="C10" s="11">
        <v>13</v>
      </c>
      <c r="D10" s="11" t="s">
        <v>37</v>
      </c>
      <c r="E10" s="11">
        <v>564</v>
      </c>
      <c r="F10" s="11" t="s">
        <v>38</v>
      </c>
      <c r="G10" s="11">
        <v>169</v>
      </c>
      <c r="H10" s="11" t="s">
        <v>39</v>
      </c>
      <c r="I10" s="11" t="s">
        <v>56</v>
      </c>
      <c r="J10" s="7">
        <v>0.04712</v>
      </c>
      <c r="K10" s="1">
        <v>0.2</v>
      </c>
      <c r="L10" s="1">
        <v>0.15</v>
      </c>
      <c r="M10" s="2">
        <v>1000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57</v>
      </c>
      <c r="C11" s="11">
        <v>13</v>
      </c>
      <c r="D11" s="11" t="s">
        <v>37</v>
      </c>
      <c r="E11" s="11">
        <v>564</v>
      </c>
      <c r="F11" s="11" t="s">
        <v>38</v>
      </c>
      <c r="G11" s="11">
        <v>169</v>
      </c>
      <c r="H11" s="11" t="s">
        <v>39</v>
      </c>
      <c r="I11" s="11" t="s">
        <v>58</v>
      </c>
      <c r="J11" s="7">
        <v>0.04712</v>
      </c>
      <c r="K11" s="1">
        <v>0.2</v>
      </c>
      <c r="L11" s="1">
        <v>0.15</v>
      </c>
      <c r="M11" s="2">
        <v>1500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59</v>
      </c>
      <c r="C12" s="11">
        <v>13</v>
      </c>
      <c r="D12" s="11" t="s">
        <v>37</v>
      </c>
      <c r="E12" s="11">
        <v>564</v>
      </c>
      <c r="F12" s="11" t="s">
        <v>38</v>
      </c>
      <c r="G12" s="11">
        <v>169</v>
      </c>
      <c r="H12" s="11" t="s">
        <v>39</v>
      </c>
      <c r="I12" s="11" t="s">
        <v>60</v>
      </c>
      <c r="J12" s="7">
        <v>0.04712</v>
      </c>
      <c r="K12" s="1">
        <v>0.2</v>
      </c>
      <c r="L12" s="1">
        <v>0.15</v>
      </c>
      <c r="M12" s="2">
        <v>10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0</v>
      </c>
      <c r="AE12" s="11">
        <v>1</v>
      </c>
      <c r="AF12" s="11">
        <v>0</v>
      </c>
      <c r="AG12" s="4">
        <v>0.2</v>
      </c>
      <c r="AH12" s="4">
        <v>0.8</v>
      </c>
      <c r="AI12" s="11">
        <v>1</v>
      </c>
      <c r="AK12" s="11"/>
    </row>
    <row r="13" spans="1:38">
      <c r="B13" s="11" t="s">
        <v>61</v>
      </c>
      <c r="C13" s="11">
        <v>13</v>
      </c>
      <c r="D13" s="11" t="s">
        <v>37</v>
      </c>
      <c r="E13" s="11">
        <v>564</v>
      </c>
      <c r="F13" s="11" t="s">
        <v>38</v>
      </c>
      <c r="G13" s="11">
        <v>169</v>
      </c>
      <c r="H13" s="11" t="s">
        <v>39</v>
      </c>
      <c r="I13" s="11" t="s">
        <v>62</v>
      </c>
      <c r="J13" s="7">
        <v>0.04712</v>
      </c>
      <c r="K13" s="1">
        <v>0.2</v>
      </c>
      <c r="L13" s="1">
        <v>0.15</v>
      </c>
      <c r="M13" s="2">
        <v>100</v>
      </c>
      <c r="N13" s="2"/>
      <c r="O13" s="2"/>
      <c r="P13" s="2"/>
      <c r="Q13" s="2"/>
      <c r="R13" s="2"/>
      <c r="S13" s="2"/>
      <c r="T13" s="2"/>
      <c r="U13" s="2"/>
      <c r="V13" s="2"/>
      <c r="W13" s="2" t="str">
        <f>((1+J13) * (M13+N13+O13+P13+Q13+R13+S13+T13+U13+V13))*(1+K13)</f>
        <v>0</v>
      </c>
      <c r="X13" s="2" t="str">
        <f>IF(LEN(FLOOR((1+L13) * W13,1)) &gt;= 6,ROUNDUP((1+L13) * W13,-3),IF(LEN(FLOOR((1+L13) * W13,1))  = 5,ROUNDUP((1+L13) * W13,-3),IF(LEN(FLOOR((1+L13) * W13,1))  = 4,ROUNDUP((1+L13) * W13,-2),IF((1+L13) * W13  &gt; 300 ,ROUNDUP((1+L13) * W13,-1),IF((1+L13) * W13 &lt;= 300 ,ROUNDUP((1+L13) * W13,0),0)))))</f>
        <v>0</v>
      </c>
      <c r="Y13" s="2"/>
      <c r="Z13" s="23" t="str">
        <f>IF(AF13 = 0, ROUNDUP(W13*Y13,1), ROUNDUP(W13/Y13,1))</f>
        <v>0</v>
      </c>
      <c r="AA13" s="2"/>
      <c r="AB13" s="23" t="str">
        <f>IF(AF13 = 0, ROUNDUP(X13*AA13,1), ROUNDUP(X13/AA13,1))</f>
        <v>0</v>
      </c>
      <c r="AC13" s="1" t="str">
        <f>IF(AB13 = 0,0,(AB13 - Z13)/AB13)</f>
        <v>0</v>
      </c>
      <c r="AD13" s="11">
        <v>0</v>
      </c>
      <c r="AE13" s="11">
        <v>1</v>
      </c>
      <c r="AF13" s="11">
        <v>0</v>
      </c>
      <c r="AG13" s="4">
        <v>0.2</v>
      </c>
      <c r="AH13" s="4">
        <v>0.8</v>
      </c>
      <c r="AI13" s="11">
        <v>1</v>
      </c>
      <c r="AK13" s="11"/>
    </row>
    <row r="14" spans="1:38">
      <c r="B14" s="11" t="s">
        <v>63</v>
      </c>
      <c r="C14" s="11">
        <v>13</v>
      </c>
      <c r="D14" s="11" t="s">
        <v>37</v>
      </c>
      <c r="E14" s="11">
        <v>564</v>
      </c>
      <c r="F14" s="11" t="s">
        <v>38</v>
      </c>
      <c r="G14" s="11">
        <v>169</v>
      </c>
      <c r="H14" s="11" t="s">
        <v>39</v>
      </c>
      <c r="I14" s="11" t="s">
        <v>64</v>
      </c>
      <c r="J14" s="7">
        <v>0.04712</v>
      </c>
      <c r="K14" s="1">
        <v>0.2</v>
      </c>
      <c r="L14" s="1">
        <v>0.13</v>
      </c>
      <c r="M14" s="2">
        <v>35</v>
      </c>
      <c r="N14" s="2"/>
      <c r="O14" s="2"/>
      <c r="P14" s="2"/>
      <c r="Q14" s="2"/>
      <c r="R14" s="2"/>
      <c r="S14" s="2"/>
      <c r="T14" s="2"/>
      <c r="U14" s="2"/>
      <c r="V14" s="2"/>
      <c r="W14" s="2" t="str">
        <f>((1+J14) * (M14+N14+O14+P14+Q14+R14+S14+T14+U14+V14))*(1+K14)</f>
        <v>0</v>
      </c>
      <c r="X14" s="2" t="str">
        <f>IF(LEN(FLOOR((1+L14) * W14,1)) &gt;= 6,ROUNDUP((1+L14) * W14,-3),IF(LEN(FLOOR((1+L14) * W14,1))  = 5,ROUNDUP((1+L14) * W14,-3),IF(LEN(FLOOR((1+L14) * W14,1))  = 4,ROUNDUP((1+L14) * W14,-2),IF((1+L14) * W14  &gt; 300 ,ROUNDUP((1+L14) * W14,-1),IF((1+L14) * W14 &lt;= 300 ,ROUNDUP((1+L14) * W14,0),0)))))</f>
        <v>0</v>
      </c>
      <c r="Y14" s="2"/>
      <c r="Z14" s="23" t="str">
        <f>IF(AF14 = 0, ROUNDUP(W14*Y14,1), ROUNDUP(W14/Y14,1))</f>
        <v>0</v>
      </c>
      <c r="AA14" s="2"/>
      <c r="AB14" s="23" t="str">
        <f>IF(AF14 = 0, ROUNDUP(X14*AA14,1), ROUNDUP(X14/AA14,1))</f>
        <v>0</v>
      </c>
      <c r="AC14" s="1" t="str">
        <f>IF(AB14 = 0,0,(AB14 - Z14)/AB14)</f>
        <v>0</v>
      </c>
      <c r="AD14" s="11">
        <v>0</v>
      </c>
      <c r="AE14" s="11">
        <v>1</v>
      </c>
      <c r="AF14" s="11">
        <v>0</v>
      </c>
      <c r="AG14" s="4">
        <v>0.2</v>
      </c>
      <c r="AH14" s="4">
        <v>0.8</v>
      </c>
      <c r="AI14" s="11">
        <v>1</v>
      </c>
      <c r="AK1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