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商品マスタ" sheetId="1" r:id="rId4"/>
  </sheets>
  <definedNames>
    <definedName name="_xlnm.Print_Area" localSheetId="0">'商品マスタ'!$B$1:$AK$2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yohtakano</author>
    <author>Work</author>
  </authors>
  <commentList>
    <comment ref="A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1をセットすると処理対象（新規、更新、削除）になる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新規商品時は空にする</t>
        </r>
      </text>
    </comment>
    <comment ref="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新規商品の場合は商品区分マスタ画面の
商品区分IDを設定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W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((原価1～原価10) x (1+Tax)) x (1+ServiceRate)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X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税込サービス込仕入価格 x (1+Profit Rate)
万単位以上は百の位で切り上げ
     84,322 → 85,000
千単位は十の位で切り上げ
      8,432 → 8,500
百単位以下
   300以上は一の位で切り上げ
      301 → 310
   300以下は小数点第一位で切り上げ
       299.10 → 300
</t>
        </r>
      </text>
    </comment>
    <comment ref="Z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税サービス込仕入価格 x 仕入為替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1" authorId="0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販売価格 x 販売為替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(販売価格-仕入価格) / 販売価格</t>
        </r>
      </text>
    </comment>
    <comment ref="AD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0：海外
1：国内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1:振込(海外) 
2:直接ベンダー振込(海外) 
3:クレジット払い(海外) 
4:振込(国内) 
5:クレジット払い(国内)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0：外貨
1：円貨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J1" authorId="1">
      <text>
        <r>
          <rPr>
            <rFont val="ＭＳ Ｐゴシック"/>
            <b val="true"/>
            <i val="false"/>
            <strike val="false"/>
            <color rgb="FF000000"/>
            <sz val="9"/>
            <u val="none"/>
          </rPr>
          <t xml:space="preserve">1：削除
それ以外は無視される</t>
        </r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<sst xmlns="http://schemas.openxmlformats.org/spreadsheetml/2006/main" uniqueCount="57">
  <si>
    <t>処理対象</t>
  </si>
  <si>
    <t>商品コード</t>
  </si>
  <si>
    <r>
      <t xml:space="preserve">商品分類I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D</t>
    </r>
  </si>
  <si>
    <t>商品分類名</t>
  </si>
  <si>
    <t>商品区分ID</t>
  </si>
  <si>
    <t>商品区分名</t>
  </si>
  <si>
    <t>ベンダーID</t>
  </si>
  <si>
    <t>ベンダー名</t>
  </si>
  <si>
    <t>商品名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</si>
  <si>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ax</t>
    </r>
  </si>
  <si>
    <r>
      <t xml:space="preserve">S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erviceRate</t>
    </r>
  </si>
  <si>
    <r>
      <t xml:space="preserve">P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rofitRate</t>
    </r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</si>
  <si>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</si>
  <si>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</si>
  <si>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</si>
  <si>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</si>
  <si>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</si>
  <si>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</si>
  <si>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</si>
  <si>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</si>
  <si>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</si>
  <si>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</si>
  <si>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税サービス込仕入価格</t>
  </si>
  <si>
    <t>販売価格</t>
  </si>
  <si>
    <t>仕入為替</t>
  </si>
  <si>
    <t>仕入価格</t>
  </si>
  <si>
    <t>販売為替</t>
  </si>
  <si>
    <t>対売価利益率</t>
  </si>
  <si>
    <t>国内払い</t>
  </si>
  <si>
    <t>支払区分</t>
  </si>
  <si>
    <t>通貨区分</t>
  </si>
  <si>
    <t>HI</t>
  </si>
  <si>
    <t>RW</t>
  </si>
  <si>
    <r>
      <t xml:space="preserve">R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evision</t>
    </r>
  </si>
  <si>
    <t>削除区分</t>
  </si>
  <si>
    <t>メモ</t>
  </si>
  <si>
    <t>HC12-117</t>
  </si>
  <si>
    <t>Hair&amp;Make(CPL)</t>
  </si>
  <si>
    <t>ヘアメイクアーティスト：マウイ島</t>
  </si>
  <si>
    <t>Hidemi Hiraga</t>
  </si>
  <si>
    <t>お仕度後延長4時間</t>
  </si>
  <si>
    <t>HC12-061</t>
  </si>
  <si>
    <t>リハーサルメイク(90分)</t>
  </si>
  <si>
    <t>HC12-066</t>
  </si>
  <si>
    <t>ヘアメイク＆着付け（120分）</t>
  </si>
  <si>
    <t>HC12-070</t>
  </si>
  <si>
    <t>新郎ヘアセット(20分）</t>
  </si>
  <si>
    <t>HC12-145</t>
  </si>
  <si>
    <t>ヘアメイク＆着付け(120分)＋クイックヘアチェンジ１回付き＋アタッチメント付きアテンド</t>
  </si>
  <si>
    <t>HC12-086</t>
  </si>
  <si>
    <t>ヘアメイク＆着付け(120分)＋クイックヘアチェンジ２回付き＋アタッチメント付きアテンド</t>
  </si>
  <si>
    <t>HC12-147</t>
  </si>
  <si>
    <t>新郎ヘアメイク(30分）</t>
  </si>
  <si>
    <t>HC12-148</t>
  </si>
  <si>
    <t>延長1時間</t>
  </si>
  <si>
    <t>HC12-146</t>
  </si>
  <si>
    <t>ヘアメイク＆着付け(120分)＋アタッチメント付きアテンド</t>
  </si>
</sst>
</file>

<file path=xl/styles.xml><?xml version="1.0" encoding="utf-8"?>
<styleSheet xmlns="http://schemas.openxmlformats.org/spreadsheetml/2006/main" xml:space="preserve">
  <numFmts count="3">
    <numFmt numFmtId="164" formatCode="#,##0.00_);[Red]\(#,##0.00\)"/>
    <numFmt numFmtId="165" formatCode="0.000%"/>
    <numFmt numFmtId="166" formatCode="#,##0_);[Red]\(#,##0\)"/>
  </numFmts>
  <fonts count="1">
    <font>
      <b val="0"/>
      <i val="0"/>
      <strike val="0"/>
      <u val="none"/>
      <sz val="11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1">
    <border/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9" fillId="2" borderId="0" applyFont="0" applyNumberFormat="1" applyFill="0" applyBorder="0" applyAlignment="0">
      <alignment horizontal="general" vertical="center" textRotation="0" wrapText="false" shrinkToFit="false"/>
    </xf>
    <xf xfId="0" fontId="0" numFmtId="9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center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center" textRotation="0" wrapText="false" shrinkToFit="false"/>
    </xf>
    <xf xfId="0" fontId="0" numFmtId="10" fillId="3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center" textRotation="0" wrapText="false" shrinkToFit="false"/>
    </xf>
    <xf xfId="0" fontId="0" numFmtId="38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1">
      <alignment horizontal="center" vertical="center" textRotation="0" wrapText="false" shrinkToFit="false"/>
    </xf>
    <xf xfId="0" fontId="0" numFmtId="10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1">
      <alignment horizontal="center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166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0"/>
  <sheetViews>
    <sheetView tabSelected="1" workbookViewId="0" zoomScale="80" zoomScaleNormal="80" showGridLines="true" showRowColHeaders="1">
      <pane ySplit="1" topLeftCell="A2" activePane="bottomLeft" state="frozen"/>
      <selection pane="bottomLeft" activeCell="A2" sqref="A2"/>
    </sheetView>
  </sheetViews>
  <sheetFormatPr defaultRowHeight="14.4" defaultColWidth="9" outlineLevelRow="0" outlineLevelCol="0"/>
  <cols>
    <col min="1" max="1" width="9.375" customWidth="true" style="11"/>
    <col min="2" max="2" width="10.25" customWidth="true" style="11"/>
    <col min="3" max="3" width="11.25" customWidth="true" style="11"/>
    <col min="4" max="4" width="12.625" customWidth="true" style="11"/>
    <col min="5" max="5" width="11.25" customWidth="true" style="11"/>
    <col min="6" max="6" width="30" customWidth="true" style="11"/>
    <col min="7" max="7" width="10.625" customWidth="true" style="11"/>
    <col min="8" max="8" width="14.625" customWidth="true" style="11"/>
    <col min="9" max="9" width="22.625" customWidth="true" style="11"/>
    <col min="10" max="10" width="6.875" customWidth="true" style="7"/>
    <col min="11" max="11" width="11.875" customWidth="true" style="1"/>
    <col min="12" max="12" width="10" customWidth="true" style="1"/>
    <col min="13" max="13" width="7.5" customWidth="true" style="2"/>
    <col min="14" max="14" width="6.5" customWidth="true" style="2"/>
    <col min="15" max="15" width="6.5" customWidth="true" style="2"/>
    <col min="16" max="16" width="6.5" customWidth="true" style="2"/>
    <col min="17" max="17" width="6.5" customWidth="true" style="2"/>
    <col min="18" max="18" width="6.5" customWidth="true" style="2"/>
    <col min="19" max="19" width="6.5" customWidth="true" style="2"/>
    <col min="20" max="20" width="6.5" customWidth="true" style="2"/>
    <col min="21" max="21" width="6.5" customWidth="true" style="2"/>
    <col min="22" max="22" width="7.5" customWidth="true" style="2"/>
    <col min="23" max="23" width="21.75" customWidth="true" style="2"/>
    <col min="24" max="24" width="15" customWidth="true" style="2"/>
    <col min="25" max="25" width="9.375" customWidth="true" style="2"/>
    <col min="26" max="26" width="13.25" customWidth="true" style="23"/>
    <col min="27" max="27" width="9.375" customWidth="true" style="2"/>
    <col min="28" max="28" width="13.25" customWidth="true" style="23"/>
    <col min="29" max="29" width="13.625" customWidth="true" style="1"/>
    <col min="30" max="30" width="9.25" customWidth="true" style="11"/>
    <col min="31" max="31" width="9.375" customWidth="true" style="11"/>
    <col min="32" max="32" width="9.375" customWidth="true" style="11"/>
    <col min="33" max="33" width="4.625" customWidth="true" style="4"/>
    <col min="34" max="34" width="4.625" customWidth="true" style="4"/>
    <col min="35" max="35" width="8.75" customWidth="true" style="11"/>
    <col min="36" max="36" width="9.375" customWidth="true" style="11"/>
    <col min="37" max="37" width="22.375" customWidth="true" style="11"/>
    <col min="38" max="38" width="9" style="11"/>
  </cols>
  <sheetData>
    <row r="1" spans="1:38">
      <c r="A1" s="17" t="s">
        <v>0</v>
      </c>
      <c r="B1" s="24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6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6" t="s">
        <v>22</v>
      </c>
      <c r="X1" s="16" t="s">
        <v>23</v>
      </c>
      <c r="Y1" s="13" t="s">
        <v>24</v>
      </c>
      <c r="Z1" s="21" t="s">
        <v>25</v>
      </c>
      <c r="AA1" s="13" t="s">
        <v>26</v>
      </c>
      <c r="AB1" s="21" t="s">
        <v>23</v>
      </c>
      <c r="AC1" s="19" t="s">
        <v>27</v>
      </c>
      <c r="AD1" s="10" t="s">
        <v>28</v>
      </c>
      <c r="AE1" s="10" t="s">
        <v>29</v>
      </c>
      <c r="AF1" s="10" t="s">
        <v>30</v>
      </c>
      <c r="AG1" s="5" t="s">
        <v>31</v>
      </c>
      <c r="AH1" s="5" t="s">
        <v>32</v>
      </c>
      <c r="AI1" s="18" t="s">
        <v>33</v>
      </c>
      <c r="AJ1" s="10" t="s">
        <v>34</v>
      </c>
      <c r="AK1" s="15" t="s">
        <v>35</v>
      </c>
    </row>
    <row r="2" spans="1:38">
      <c r="B2" s="11" t="s">
        <v>36</v>
      </c>
      <c r="C2" s="11">
        <v>2</v>
      </c>
      <c r="D2" s="11" t="s">
        <v>37</v>
      </c>
      <c r="E2" s="11">
        <v>247</v>
      </c>
      <c r="F2" s="11" t="s">
        <v>38</v>
      </c>
      <c r="G2" s="11">
        <v>68</v>
      </c>
      <c r="H2" s="11" t="s">
        <v>39</v>
      </c>
      <c r="I2" s="11" t="s">
        <v>40</v>
      </c>
      <c r="J2" s="7">
        <v>0.04167</v>
      </c>
      <c r="K2" s="1">
        <v>0</v>
      </c>
      <c r="L2" s="1">
        <v>0.4</v>
      </c>
      <c r="M2" s="2">
        <v>400</v>
      </c>
      <c r="N2" s="2"/>
      <c r="O2" s="2"/>
      <c r="P2" s="2"/>
      <c r="Q2" s="2"/>
      <c r="R2" s="2"/>
      <c r="S2" s="2"/>
      <c r="T2" s="2"/>
      <c r="U2" s="2"/>
      <c r="V2" s="2"/>
      <c r="W2" s="2" t="str">
        <f>((1+J2) * (M2+N2+O2+P2+Q2+R2+S2+T2+U2+V2))*(1+K2)</f>
        <v>0</v>
      </c>
      <c r="X2" s="2" t="str">
        <f>IF(LEN(FLOOR((1+L2) * W2,1)) &gt;= 6,ROUNDUP((1+L2) * W2,-3),IF(LEN(FLOOR((1+L2) * W2,1))  = 5,ROUNDUP((1+L2) * W2,-3),IF(LEN(FLOOR((1+L2) * W2,1))  = 4,ROUNDUP((1+L2) * W2,-2),IF((1+L2) * W2  &gt; 300 ,ROUNDUP((1+L2) * W2,-1),IF((1+L2) * W2 &lt;= 300 ,ROUNDUP((1+L2) * W2,0),0)))))</f>
        <v>0</v>
      </c>
      <c r="Y2" s="14"/>
      <c r="Z2" s="22" t="str">
        <f>IF(AF2 = 0, ROUNDUP(W2*Y2,1), ROUNDUP(W2/Y2,1))</f>
        <v>0</v>
      </c>
      <c r="AA2" s="14"/>
      <c r="AB2" s="22" t="str">
        <f>IF(AF2 = 0, ROUNDUP(X2*AA2,1), ROUNDUP(X2/AA2,1))</f>
        <v>0</v>
      </c>
      <c r="AC2" s="20" t="str">
        <f>IF(AB2 = 0,0,(AB2 - Z2)/AB2)</f>
        <v>0</v>
      </c>
      <c r="AD2" s="11">
        <v>0</v>
      </c>
      <c r="AE2" s="11">
        <v>1</v>
      </c>
      <c r="AF2" s="11">
        <v>0</v>
      </c>
      <c r="AG2" s="4">
        <v>0</v>
      </c>
      <c r="AH2" s="4">
        <v>1</v>
      </c>
      <c r="AI2" s="11">
        <v>1</v>
      </c>
      <c r="AK2" s="12"/>
    </row>
    <row r="3" spans="1:38">
      <c r="B3" s="11" t="s">
        <v>41</v>
      </c>
      <c r="C3" s="11">
        <v>2</v>
      </c>
      <c r="D3" s="11" t="s">
        <v>37</v>
      </c>
      <c r="E3" s="11">
        <v>247</v>
      </c>
      <c r="F3" s="11" t="s">
        <v>38</v>
      </c>
      <c r="G3" s="11">
        <v>68</v>
      </c>
      <c r="H3" s="11" t="s">
        <v>39</v>
      </c>
      <c r="I3" s="11" t="s">
        <v>42</v>
      </c>
      <c r="J3" s="7">
        <v>0.04167</v>
      </c>
      <c r="K3" s="1">
        <v>0</v>
      </c>
      <c r="L3" s="1">
        <v>0.71</v>
      </c>
      <c r="M3" s="2">
        <v>140</v>
      </c>
      <c r="N3" s="2"/>
      <c r="O3" s="2"/>
      <c r="P3" s="2"/>
      <c r="Q3" s="2"/>
      <c r="R3" s="2"/>
      <c r="S3" s="2"/>
      <c r="T3" s="2"/>
      <c r="U3" s="2"/>
      <c r="V3" s="2"/>
      <c r="W3" s="2" t="str">
        <f>((1+J3) * (M3+N3+O3+P3+Q3+R3+S3+T3+U3+V3))*(1+K3)</f>
        <v>0</v>
      </c>
      <c r="X3" s="2" t="str">
        <f>IF(LEN(FLOOR((1+L3) * W3,1)) &gt;= 6,ROUNDUP((1+L3) * W3,-3),IF(LEN(FLOOR((1+L3) * W3,1))  = 5,ROUNDUP((1+L3) * W3,-3),IF(LEN(FLOOR((1+L3) * W3,1))  = 4,ROUNDUP((1+L3) * W3,-2),IF((1+L3) * W3  &gt; 300 ,ROUNDUP((1+L3) * W3,-1),IF((1+L3) * W3 &lt;= 300 ,ROUNDUP((1+L3) * W3,0),0)))))</f>
        <v>0</v>
      </c>
      <c r="Y3" s="2"/>
      <c r="Z3" s="23" t="str">
        <f>IF(AF3 = 0, ROUNDUP(W3*Y3,1), ROUNDUP(W3/Y3,1))</f>
        <v>0</v>
      </c>
      <c r="AA3" s="2"/>
      <c r="AB3" s="23" t="str">
        <f>IF(AF3 = 0, ROUNDUP(X3*AA3,1), ROUNDUP(X3/AA3,1))</f>
        <v>0</v>
      </c>
      <c r="AC3" s="1" t="str">
        <f>IF(AB3 = 0,0,(AB3 - Z3)/AB3)</f>
        <v>0</v>
      </c>
      <c r="AD3" s="11">
        <v>0</v>
      </c>
      <c r="AE3" s="11">
        <v>1</v>
      </c>
      <c r="AF3" s="11">
        <v>0</v>
      </c>
      <c r="AG3" s="4">
        <v>0</v>
      </c>
      <c r="AH3" s="4">
        <v>1</v>
      </c>
      <c r="AI3" s="11">
        <v>3</v>
      </c>
      <c r="AK3" s="11"/>
    </row>
    <row r="4" spans="1:38">
      <c r="B4" s="11" t="s">
        <v>43</v>
      </c>
      <c r="C4" s="11">
        <v>2</v>
      </c>
      <c r="D4" s="11" t="s">
        <v>37</v>
      </c>
      <c r="E4" s="11">
        <v>247</v>
      </c>
      <c r="F4" s="11" t="s">
        <v>38</v>
      </c>
      <c r="G4" s="11">
        <v>68</v>
      </c>
      <c r="H4" s="11" t="s">
        <v>39</v>
      </c>
      <c r="I4" s="11" t="s">
        <v>44</v>
      </c>
      <c r="J4" s="7">
        <v>0.04167</v>
      </c>
      <c r="K4" s="1">
        <v>0.27</v>
      </c>
      <c r="L4" s="1">
        <v>1</v>
      </c>
      <c r="M4" s="2">
        <v>150</v>
      </c>
      <c r="N4" s="2"/>
      <c r="O4" s="2"/>
      <c r="P4" s="2"/>
      <c r="Q4" s="2"/>
      <c r="R4" s="2"/>
      <c r="S4" s="2"/>
      <c r="T4" s="2"/>
      <c r="U4" s="2"/>
      <c r="V4" s="2"/>
      <c r="W4" s="2" t="str">
        <f>((1+J4) * (M4+N4+O4+P4+Q4+R4+S4+T4+U4+V4))*(1+K4)</f>
        <v>0</v>
      </c>
      <c r="X4" s="2" t="str">
        <f>IF(LEN(FLOOR((1+L4) * W4,1)) &gt;= 6,ROUNDUP((1+L4) * W4,-3),IF(LEN(FLOOR((1+L4) * W4,1))  = 5,ROUNDUP((1+L4) * W4,-3),IF(LEN(FLOOR((1+L4) * W4,1))  = 4,ROUNDUP((1+L4) * W4,-2),IF((1+L4) * W4  &gt; 300 ,ROUNDUP((1+L4) * W4,-1),IF((1+L4) * W4 &lt;= 300 ,ROUNDUP((1+L4) * W4,0),0)))))</f>
        <v>0</v>
      </c>
      <c r="Y4" s="2"/>
      <c r="Z4" s="23" t="str">
        <f>IF(AF4 = 0, ROUNDUP(W4*Y4,1), ROUNDUP(W4/Y4,1))</f>
        <v>0</v>
      </c>
      <c r="AA4" s="2"/>
      <c r="AB4" s="23" t="str">
        <f>IF(AF4 = 0, ROUNDUP(X4*AA4,1), ROUNDUP(X4/AA4,1))</f>
        <v>0</v>
      </c>
      <c r="AC4" s="1" t="str">
        <f>IF(AB4 = 0,0,(AB4 - Z4)/AB4)</f>
        <v>0</v>
      </c>
      <c r="AD4" s="11">
        <v>0</v>
      </c>
      <c r="AE4" s="11">
        <v>1</v>
      </c>
      <c r="AF4" s="11">
        <v>0</v>
      </c>
      <c r="AG4" s="4">
        <v>0</v>
      </c>
      <c r="AH4" s="4">
        <v>1</v>
      </c>
      <c r="AI4" s="11">
        <v>4</v>
      </c>
      <c r="AK4" s="11"/>
    </row>
    <row r="5" spans="1:38">
      <c r="B5" s="11" t="s">
        <v>45</v>
      </c>
      <c r="C5" s="11">
        <v>2</v>
      </c>
      <c r="D5" s="11" t="s">
        <v>37</v>
      </c>
      <c r="E5" s="11">
        <v>247</v>
      </c>
      <c r="F5" s="11" t="s">
        <v>38</v>
      </c>
      <c r="G5" s="11">
        <v>68</v>
      </c>
      <c r="H5" s="11" t="s">
        <v>39</v>
      </c>
      <c r="I5" s="11" t="s">
        <v>46</v>
      </c>
      <c r="J5" s="7">
        <v>0.04167</v>
      </c>
      <c r="K5" s="1">
        <v>0</v>
      </c>
      <c r="L5" s="1">
        <v>0.9</v>
      </c>
      <c r="M5" s="2">
        <v>40</v>
      </c>
      <c r="N5" s="2"/>
      <c r="O5" s="2"/>
      <c r="P5" s="2"/>
      <c r="Q5" s="2"/>
      <c r="R5" s="2"/>
      <c r="S5" s="2"/>
      <c r="T5" s="2"/>
      <c r="U5" s="2"/>
      <c r="V5" s="2"/>
      <c r="W5" s="2" t="str">
        <f>((1+J5) * (M5+N5+O5+P5+Q5+R5+S5+T5+U5+V5))*(1+K5)</f>
        <v>0</v>
      </c>
      <c r="X5" s="2" t="str">
        <f>IF(LEN(FLOOR((1+L5) * W5,1)) &gt;= 6,ROUNDUP((1+L5) * W5,-3),IF(LEN(FLOOR((1+L5) * W5,1))  = 5,ROUNDUP((1+L5) * W5,-3),IF(LEN(FLOOR((1+L5) * W5,1))  = 4,ROUNDUP((1+L5) * W5,-2),IF((1+L5) * W5  &gt; 300 ,ROUNDUP((1+L5) * W5,-1),IF((1+L5) * W5 &lt;= 300 ,ROUNDUP((1+L5) * W5,0),0)))))</f>
        <v>0</v>
      </c>
      <c r="Y5" s="2"/>
      <c r="Z5" s="23" t="str">
        <f>IF(AF5 = 0, ROUNDUP(W5*Y5,1), ROUNDUP(W5/Y5,1))</f>
        <v>0</v>
      </c>
      <c r="AA5" s="2"/>
      <c r="AB5" s="23" t="str">
        <f>IF(AF5 = 0, ROUNDUP(X5*AA5,1), ROUNDUP(X5/AA5,1))</f>
        <v>0</v>
      </c>
      <c r="AC5" s="1" t="str">
        <f>IF(AB5 = 0,0,(AB5 - Z5)/AB5)</f>
        <v>0</v>
      </c>
      <c r="AD5" s="11">
        <v>0</v>
      </c>
      <c r="AE5" s="11">
        <v>1</v>
      </c>
      <c r="AF5" s="11">
        <v>0</v>
      </c>
      <c r="AG5" s="4">
        <v>0</v>
      </c>
      <c r="AH5" s="4">
        <v>1</v>
      </c>
      <c r="AI5" s="11">
        <v>3</v>
      </c>
      <c r="AK5" s="11"/>
    </row>
    <row r="6" spans="1:38">
      <c r="B6" s="11" t="s">
        <v>47</v>
      </c>
      <c r="C6" s="11">
        <v>2</v>
      </c>
      <c r="D6" s="11" t="s">
        <v>37</v>
      </c>
      <c r="E6" s="11">
        <v>247</v>
      </c>
      <c r="F6" s="11" t="s">
        <v>38</v>
      </c>
      <c r="G6" s="11">
        <v>68</v>
      </c>
      <c r="H6" s="11" t="s">
        <v>39</v>
      </c>
      <c r="I6" s="11" t="s">
        <v>48</v>
      </c>
      <c r="J6" s="7">
        <v>0.04167</v>
      </c>
      <c r="K6" s="1">
        <v>0</v>
      </c>
      <c r="L6" s="1">
        <v>0.88</v>
      </c>
      <c r="M6" s="2">
        <v>380</v>
      </c>
      <c r="N6" s="2"/>
      <c r="O6" s="2"/>
      <c r="P6" s="2"/>
      <c r="Q6" s="2"/>
      <c r="R6" s="2"/>
      <c r="S6" s="2"/>
      <c r="T6" s="2"/>
      <c r="U6" s="2"/>
      <c r="V6" s="2"/>
      <c r="W6" s="2" t="str">
        <f>((1+J6) * (M6+N6+O6+P6+Q6+R6+S6+T6+U6+V6))*(1+K6)</f>
        <v>0</v>
      </c>
      <c r="X6" s="2" t="str">
        <f>IF(LEN(FLOOR((1+L6) * W6,1)) &gt;= 6,ROUNDUP((1+L6) * W6,-3),IF(LEN(FLOOR((1+L6) * W6,1))  = 5,ROUNDUP((1+L6) * W6,-3),IF(LEN(FLOOR((1+L6) * W6,1))  = 4,ROUNDUP((1+L6) * W6,-2),IF((1+L6) * W6  &gt; 300 ,ROUNDUP((1+L6) * W6,-1),IF((1+L6) * W6 &lt;= 300 ,ROUNDUP((1+L6) * W6,0),0)))))</f>
        <v>0</v>
      </c>
      <c r="Y6" s="2"/>
      <c r="Z6" s="23" t="str">
        <f>IF(AF6 = 0, ROUNDUP(W6*Y6,1), ROUNDUP(W6/Y6,1))</f>
        <v>0</v>
      </c>
      <c r="AA6" s="2"/>
      <c r="AB6" s="23" t="str">
        <f>IF(AF6 = 0, ROUNDUP(X6*AA6,1), ROUNDUP(X6/AA6,1))</f>
        <v>0</v>
      </c>
      <c r="AC6" s="1" t="str">
        <f>IF(AB6 = 0,0,(AB6 - Z6)/AB6)</f>
        <v>0</v>
      </c>
      <c r="AD6" s="11">
        <v>0</v>
      </c>
      <c r="AE6" s="11">
        <v>1</v>
      </c>
      <c r="AF6" s="11">
        <v>0</v>
      </c>
      <c r="AG6" s="4">
        <v>0</v>
      </c>
      <c r="AH6" s="4">
        <v>1</v>
      </c>
      <c r="AI6" s="11">
        <v>2</v>
      </c>
      <c r="AK6" s="11"/>
    </row>
    <row r="7" spans="1:38">
      <c r="B7" s="11" t="s">
        <v>49</v>
      </c>
      <c r="C7" s="11">
        <v>2</v>
      </c>
      <c r="D7" s="11" t="s">
        <v>37</v>
      </c>
      <c r="E7" s="11">
        <v>247</v>
      </c>
      <c r="F7" s="11" t="s">
        <v>38</v>
      </c>
      <c r="G7" s="11">
        <v>68</v>
      </c>
      <c r="H7" s="11" t="s">
        <v>39</v>
      </c>
      <c r="I7" s="11" t="s">
        <v>50</v>
      </c>
      <c r="J7" s="7">
        <v>0.04167</v>
      </c>
      <c r="K7" s="1">
        <v>0</v>
      </c>
      <c r="L7" s="1">
        <v>0.68</v>
      </c>
      <c r="M7" s="2">
        <v>510</v>
      </c>
      <c r="N7" s="2"/>
      <c r="O7" s="2"/>
      <c r="P7" s="2"/>
      <c r="Q7" s="2"/>
      <c r="R7" s="2"/>
      <c r="S7" s="2"/>
      <c r="T7" s="2"/>
      <c r="U7" s="2"/>
      <c r="V7" s="2"/>
      <c r="W7" s="2" t="str">
        <f>((1+J7) * (M7+N7+O7+P7+Q7+R7+S7+T7+U7+V7))*(1+K7)</f>
        <v>0</v>
      </c>
      <c r="X7" s="2" t="str">
        <f>IF(LEN(FLOOR((1+L7) * W7,1)) &gt;= 6,ROUNDUP((1+L7) * W7,-3),IF(LEN(FLOOR((1+L7) * W7,1))  = 5,ROUNDUP((1+L7) * W7,-3),IF(LEN(FLOOR((1+L7) * W7,1))  = 4,ROUNDUP((1+L7) * W7,-2),IF((1+L7) * W7  &gt; 300 ,ROUNDUP((1+L7) * W7,-1),IF((1+L7) * W7 &lt;= 300 ,ROUNDUP((1+L7) * W7,0),0)))))</f>
        <v>0</v>
      </c>
      <c r="Y7" s="2"/>
      <c r="Z7" s="23" t="str">
        <f>IF(AF7 = 0, ROUNDUP(W7*Y7,1), ROUNDUP(W7/Y7,1))</f>
        <v>0</v>
      </c>
      <c r="AA7" s="2"/>
      <c r="AB7" s="23" t="str">
        <f>IF(AF7 = 0, ROUNDUP(X7*AA7,1), ROUNDUP(X7/AA7,1))</f>
        <v>0</v>
      </c>
      <c r="AC7" s="1" t="str">
        <f>IF(AB7 = 0,0,(AB7 - Z7)/AB7)</f>
        <v>0</v>
      </c>
      <c r="AD7" s="11">
        <v>0</v>
      </c>
      <c r="AE7" s="11">
        <v>1</v>
      </c>
      <c r="AF7" s="11">
        <v>0</v>
      </c>
      <c r="AG7" s="4">
        <v>0</v>
      </c>
      <c r="AH7" s="4">
        <v>1</v>
      </c>
      <c r="AI7" s="11">
        <v>5</v>
      </c>
      <c r="AK7" s="11"/>
    </row>
    <row r="8" spans="1:38">
      <c r="B8" s="11" t="s">
        <v>51</v>
      </c>
      <c r="C8" s="11">
        <v>2</v>
      </c>
      <c r="D8" s="11" t="s">
        <v>37</v>
      </c>
      <c r="E8" s="11">
        <v>247</v>
      </c>
      <c r="F8" s="11" t="s">
        <v>38</v>
      </c>
      <c r="G8" s="11">
        <v>68</v>
      </c>
      <c r="H8" s="11" t="s">
        <v>39</v>
      </c>
      <c r="I8" s="11" t="s">
        <v>52</v>
      </c>
      <c r="J8" s="7">
        <v>0.04167</v>
      </c>
      <c r="K8" s="1">
        <v>0.04</v>
      </c>
      <c r="L8" s="1">
        <v>1</v>
      </c>
      <c r="M8" s="2">
        <v>60</v>
      </c>
      <c r="N8" s="2"/>
      <c r="O8" s="2"/>
      <c r="P8" s="2"/>
      <c r="Q8" s="2"/>
      <c r="R8" s="2"/>
      <c r="S8" s="2"/>
      <c r="T8" s="2"/>
      <c r="U8" s="2"/>
      <c r="V8" s="2"/>
      <c r="W8" s="2" t="str">
        <f>((1+J8) * (M8+N8+O8+P8+Q8+R8+S8+T8+U8+V8))*(1+K8)</f>
        <v>0</v>
      </c>
      <c r="X8" s="2" t="str">
        <f>IF(LEN(FLOOR((1+L8) * W8,1)) &gt;= 6,ROUNDUP((1+L8) * W8,-3),IF(LEN(FLOOR((1+L8) * W8,1))  = 5,ROUNDUP((1+L8) * W8,-3),IF(LEN(FLOOR((1+L8) * W8,1))  = 4,ROUNDUP((1+L8) * W8,-2),IF((1+L8) * W8  &gt; 300 ,ROUNDUP((1+L8) * W8,-1),IF((1+L8) * W8 &lt;= 300 ,ROUNDUP((1+L8) * W8,0),0)))))</f>
        <v>0</v>
      </c>
      <c r="Y8" s="2"/>
      <c r="Z8" s="23" t="str">
        <f>IF(AF8 = 0, ROUNDUP(W8*Y8,1), ROUNDUP(W8/Y8,1))</f>
        <v>0</v>
      </c>
      <c r="AA8" s="2"/>
      <c r="AB8" s="23" t="str">
        <f>IF(AF8 = 0, ROUNDUP(X8*AA8,1), ROUNDUP(X8/AA8,1))</f>
        <v>0</v>
      </c>
      <c r="AC8" s="1" t="str">
        <f>IF(AB8 = 0,0,(AB8 - Z8)/AB8)</f>
        <v>0</v>
      </c>
      <c r="AD8" s="11">
        <v>0</v>
      </c>
      <c r="AE8" s="11">
        <v>1</v>
      </c>
      <c r="AF8" s="11">
        <v>0</v>
      </c>
      <c r="AG8" s="4">
        <v>0</v>
      </c>
      <c r="AH8" s="4">
        <v>1</v>
      </c>
      <c r="AI8" s="11">
        <v>1</v>
      </c>
      <c r="AK8" s="11"/>
    </row>
    <row r="9" spans="1:38">
      <c r="B9" s="11" t="s">
        <v>53</v>
      </c>
      <c r="C9" s="11">
        <v>2</v>
      </c>
      <c r="D9" s="11" t="s">
        <v>37</v>
      </c>
      <c r="E9" s="11">
        <v>247</v>
      </c>
      <c r="F9" s="11" t="s">
        <v>38</v>
      </c>
      <c r="G9" s="11">
        <v>68</v>
      </c>
      <c r="H9" s="11" t="s">
        <v>39</v>
      </c>
      <c r="I9" s="11" t="s">
        <v>54</v>
      </c>
      <c r="J9" s="7">
        <v>0.04167</v>
      </c>
      <c r="K9" s="1">
        <v>0.02</v>
      </c>
      <c r="L9" s="1">
        <v>1</v>
      </c>
      <c r="M9" s="2">
        <v>70</v>
      </c>
      <c r="N9" s="2"/>
      <c r="O9" s="2"/>
      <c r="P9" s="2"/>
      <c r="Q9" s="2"/>
      <c r="R9" s="2"/>
      <c r="S9" s="2"/>
      <c r="T9" s="2"/>
      <c r="U9" s="2"/>
      <c r="V9" s="2"/>
      <c r="W9" s="2" t="str">
        <f>((1+J9) * (M9+N9+O9+P9+Q9+R9+S9+T9+U9+V9))*(1+K9)</f>
        <v>0</v>
      </c>
      <c r="X9" s="2" t="str">
        <f>IF(LEN(FLOOR((1+L9) * W9,1)) &gt;= 6,ROUNDUP((1+L9) * W9,-3),IF(LEN(FLOOR((1+L9) * W9,1))  = 5,ROUNDUP((1+L9) * W9,-3),IF(LEN(FLOOR((1+L9) * W9,1))  = 4,ROUNDUP((1+L9) * W9,-2),IF((1+L9) * W9  &gt; 300 ,ROUNDUP((1+L9) * W9,-1),IF((1+L9) * W9 &lt;= 300 ,ROUNDUP((1+L9) * W9,0),0)))))</f>
        <v>0</v>
      </c>
      <c r="Y9" s="2"/>
      <c r="Z9" s="23" t="str">
        <f>IF(AF9 = 0, ROUNDUP(W9*Y9,1), ROUNDUP(W9/Y9,1))</f>
        <v>0</v>
      </c>
      <c r="AA9" s="2"/>
      <c r="AB9" s="23" t="str">
        <f>IF(AF9 = 0, ROUNDUP(X9*AA9,1), ROUNDUP(X9/AA9,1))</f>
        <v>0</v>
      </c>
      <c r="AC9" s="1" t="str">
        <f>IF(AB9 = 0,0,(AB9 - Z9)/AB9)</f>
        <v>0</v>
      </c>
      <c r="AD9" s="11">
        <v>0</v>
      </c>
      <c r="AE9" s="11">
        <v>1</v>
      </c>
      <c r="AF9" s="11">
        <v>0</v>
      </c>
      <c r="AG9" s="4">
        <v>0</v>
      </c>
      <c r="AH9" s="4">
        <v>1</v>
      </c>
      <c r="AI9" s="11">
        <v>1</v>
      </c>
      <c r="AK9" s="11"/>
    </row>
    <row r="10" spans="1:38">
      <c r="B10" s="11" t="s">
        <v>55</v>
      </c>
      <c r="C10" s="11">
        <v>2</v>
      </c>
      <c r="D10" s="11" t="s">
        <v>37</v>
      </c>
      <c r="E10" s="11">
        <v>247</v>
      </c>
      <c r="F10" s="11" t="s">
        <v>38</v>
      </c>
      <c r="G10" s="11">
        <v>68</v>
      </c>
      <c r="H10" s="11" t="s">
        <v>39</v>
      </c>
      <c r="I10" s="11" t="s">
        <v>56</v>
      </c>
      <c r="J10" s="7">
        <v>0.04167</v>
      </c>
      <c r="K10" s="1">
        <v>0</v>
      </c>
      <c r="L10" s="1">
        <v>0.75</v>
      </c>
      <c r="M10" s="2">
        <v>300</v>
      </c>
      <c r="N10" s="2"/>
      <c r="O10" s="2"/>
      <c r="P10" s="2"/>
      <c r="Q10" s="2"/>
      <c r="R10" s="2"/>
      <c r="S10" s="2"/>
      <c r="T10" s="2"/>
      <c r="U10" s="2"/>
      <c r="V10" s="2"/>
      <c r="W10" s="2" t="str">
        <f>((1+J10) * (M10+N10+O10+P10+Q10+R10+S10+T10+U10+V10))*(1+K10)</f>
        <v>0</v>
      </c>
      <c r="X10" s="2" t="str">
        <f>IF(LEN(FLOOR((1+L10) * W10,1)) &gt;= 6,ROUNDUP((1+L10) * W10,-3),IF(LEN(FLOOR((1+L10) * W10,1))  = 5,ROUNDUP((1+L10) * W10,-3),IF(LEN(FLOOR((1+L10) * W10,1))  = 4,ROUNDUP((1+L10) * W10,-2),IF((1+L10) * W10  &gt; 300 ,ROUNDUP((1+L10) * W10,-1),IF((1+L10) * W10 &lt;= 300 ,ROUNDUP((1+L10) * W10,0),0)))))</f>
        <v>0</v>
      </c>
      <c r="Y10" s="2"/>
      <c r="Z10" s="23" t="str">
        <f>IF(AF10 = 0, ROUNDUP(W10*Y10,1), ROUNDUP(W10/Y10,1))</f>
        <v>0</v>
      </c>
      <c r="AA10" s="2"/>
      <c r="AB10" s="23" t="str">
        <f>IF(AF10 = 0, ROUNDUP(X10*AA10,1), ROUNDUP(X10/AA10,1))</f>
        <v>0</v>
      </c>
      <c r="AC10" s="1" t="str">
        <f>IF(AB10 = 0,0,(AB10 - Z10)/AB10)</f>
        <v>0</v>
      </c>
      <c r="AD10" s="11">
        <v>0</v>
      </c>
      <c r="AE10" s="11">
        <v>1</v>
      </c>
      <c r="AF10" s="11">
        <v>0</v>
      </c>
      <c r="AG10" s="4">
        <v>0</v>
      </c>
      <c r="AH10" s="4">
        <v>1</v>
      </c>
      <c r="AI10" s="11">
        <v>2</v>
      </c>
      <c r="AK1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2362204724409449" right="0.1968503937007874" top="0.7480314960629921" bottom="0.7480314960629921" header="0.3149606299212598" footer="0.3149606299212598"/>
  <pageSetup paperSize="8" orientation="landscape" scale="4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2017-03-09T16:10:39+09:00</dcterms:modified>
  <dc:title/>
  <dc:description/>
  <dc:subject/>
  <cp:keywords/>
  <cp:category/>
</cp:coreProperties>
</file>