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<sst xmlns="http://schemas.openxmlformats.org/spreadsheetml/2006/main" uniqueCount="76">
  <si>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</si>
  <si>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</si>
  <si>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</si>
  <si>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</si>
  <si>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</si>
  <si>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</si>
  <si>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</si>
  <si>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</si>
  <si>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</si>
  <si>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</si>
  <si>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</si>
  <si>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</si>
  <si>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</si>
  <si>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</si>
  <si>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</si>
  <si>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</si>
  <si>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</si>
  <si>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</si>
  <si>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</si>
  <si>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</si>
  <si>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</si>
  <si>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</si>
  <si>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</si>
  <si>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</si>
  <si>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</si>
  <si>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</si>
  <si>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</si>
  <si>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</si>
  <si>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</si>
  <si>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</si>
  <si>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</si>
  <si>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</si>
  <si>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</si>
  <si>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</si>
  <si>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</si>
  <si>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</si>
  <si>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VG12-065</t>
  </si>
  <si>
    <t>Videographer</t>
  </si>
  <si>
    <t>動画撮影：ハワイ島</t>
  </si>
  <si>
    <t>Le Lotus Design</t>
  </si>
  <si>
    <t>Le Lotus Design 離島：オプションを追加する場合の挙式撮影(ダイジェスト撮影・編集1曲分)※誓いの言葉は音声を記録します)</t>
  </si>
  <si>
    <t>VG12-149</t>
  </si>
  <si>
    <t>Le Lotus Design 離島：挙式撮影(ダイジェスト撮影・編集1曲分)※誓いの言葉は音声を記録します　</t>
  </si>
  <si>
    <t>VG12-198</t>
  </si>
  <si>
    <t>Four Seasons Resort Hualalai</t>
  </si>
  <si>
    <t>フォーシーズンズフアラライ持込料</t>
  </si>
  <si>
    <t>VG12-199</t>
  </si>
  <si>
    <t>Le Lotus Design 離島オプション：メイクアップ＋ホテル内撮影</t>
  </si>
  <si>
    <t>VG12-200</t>
  </si>
  <si>
    <t>Le Lotus Design 離島オプション：フォトツアー1カ所(1時間)</t>
  </si>
  <si>
    <t>VG12-201</t>
  </si>
  <si>
    <t>Le Lotus Design 離島オプション：レセプション(1時間)</t>
  </si>
  <si>
    <t>VG12-202</t>
  </si>
  <si>
    <t>Le Lotus Design	挙式記録(ノーカット撮影)</t>
  </si>
  <si>
    <t>VG12-212</t>
  </si>
  <si>
    <t>Toby Hoogs Productions, Inc.</t>
  </si>
  <si>
    <t>延長1時間　※フォーシーズンズフアラライ挙式の場合</t>
  </si>
  <si>
    <t>VG12-302</t>
  </si>
  <si>
    <t xml:space="preserve">Shindrew Flood </t>
  </si>
  <si>
    <t>挙式のみ/ダイジェスト版</t>
  </si>
  <si>
    <t>VG12-211</t>
  </si>
  <si>
    <t>挙式のみ(1時間)/記録版　※フォーシーズンズフアラライ挙式の場合</t>
  </si>
  <si>
    <t>VG12-209</t>
  </si>
  <si>
    <t>挙式のみ(1時間)/記録版</t>
  </si>
  <si>
    <t>VG12-210</t>
  </si>
  <si>
    <t>延長1時間　※記録版ご希望の方</t>
  </si>
  <si>
    <t>VG12-303</t>
  </si>
  <si>
    <t>追加：お支度&amp;ホテル撮影　※ダイジェスト版ご希望の方</t>
  </si>
  <si>
    <t>VG12-304</t>
  </si>
  <si>
    <t>追加：フォトツアー(1時間)　※ダイジェスト版ご希望の方</t>
  </si>
  <si>
    <t>VG12-305</t>
  </si>
  <si>
    <t>追加：延長1時間　※ダイジェスト版ご希望の方</t>
  </si>
  <si>
    <t>VG12-306</t>
  </si>
  <si>
    <t>追加：レセプション前半(30分)　※ダイジェスト版ご希望の方</t>
  </si>
  <si>
    <t>VG12-307</t>
  </si>
  <si>
    <t>追加：送迎付きフォトツアー出張料　※ダイジェスト版ご希望の方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</si>
</sst>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18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10</v>
      </c>
      <c r="D2" s="11" t="s">
        <v>37</v>
      </c>
      <c r="E2" s="11">
        <v>226</v>
      </c>
      <c r="F2" s="11" t="s">
        <v>38</v>
      </c>
      <c r="G2" s="11">
        <v>128</v>
      </c>
      <c r="H2" s="11" t="s">
        <v>39</v>
      </c>
      <c r="I2" s="11" t="s">
        <v>40</v>
      </c>
      <c r="J2" s="7">
        <v>0</v>
      </c>
      <c r="K2" s="1">
        <v>0</v>
      </c>
      <c r="L2" s="1">
        <v>0.3</v>
      </c>
      <c r="M2" s="2">
        <v>600</v>
      </c>
      <c r="N2" s="2">
        <v>500</v>
      </c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</v>
      </c>
      <c r="AH2" s="4">
        <v>1</v>
      </c>
      <c r="AI2" s="11">
        <v>3</v>
      </c>
      <c r="AK2" s="12"/>
    </row>
    <row r="3" spans="1:38">
      <c r="B3" s="11" t="s">
        <v>41</v>
      </c>
      <c r="C3" s="11">
        <v>10</v>
      </c>
      <c r="D3" s="11" t="s">
        <v>37</v>
      </c>
      <c r="E3" s="11">
        <v>226</v>
      </c>
      <c r="F3" s="11" t="s">
        <v>38</v>
      </c>
      <c r="G3" s="11">
        <v>128</v>
      </c>
      <c r="H3" s="11" t="s">
        <v>39</v>
      </c>
      <c r="I3" s="11" t="s">
        <v>42</v>
      </c>
      <c r="J3" s="7">
        <v>0</v>
      </c>
      <c r="K3" s="1">
        <v>0</v>
      </c>
      <c r="L3" s="1">
        <v>0.3</v>
      </c>
      <c r="M3" s="2">
        <v>600</v>
      </c>
      <c r="N3" s="2">
        <v>600</v>
      </c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</v>
      </c>
      <c r="AH3" s="4">
        <v>1</v>
      </c>
      <c r="AI3" s="11">
        <v>2</v>
      </c>
      <c r="AK3" s="11"/>
    </row>
    <row r="4" spans="1:38">
      <c r="B4" s="11" t="s">
        <v>43</v>
      </c>
      <c r="C4" s="11">
        <v>10</v>
      </c>
      <c r="D4" s="11" t="s">
        <v>37</v>
      </c>
      <c r="E4" s="11">
        <v>226</v>
      </c>
      <c r="F4" s="11" t="s">
        <v>38</v>
      </c>
      <c r="G4" s="11">
        <v>109</v>
      </c>
      <c r="H4" s="11" t="s">
        <v>44</v>
      </c>
      <c r="I4" s="11" t="s">
        <v>45</v>
      </c>
      <c r="J4" s="7">
        <v>0.04167</v>
      </c>
      <c r="K4" s="1">
        <v>0</v>
      </c>
      <c r="L4" s="1">
        <v>0.15</v>
      </c>
      <c r="M4" s="2">
        <v>500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</v>
      </c>
      <c r="AH4" s="4">
        <v>1</v>
      </c>
      <c r="AI4" s="11">
        <v>1</v>
      </c>
      <c r="AK4" s="11"/>
    </row>
    <row r="5" spans="1:38">
      <c r="B5" s="11" t="s">
        <v>46</v>
      </c>
      <c r="C5" s="11">
        <v>10</v>
      </c>
      <c r="D5" s="11" t="s">
        <v>37</v>
      </c>
      <c r="E5" s="11">
        <v>226</v>
      </c>
      <c r="F5" s="11" t="s">
        <v>38</v>
      </c>
      <c r="G5" s="11">
        <v>128</v>
      </c>
      <c r="H5" s="11" t="s">
        <v>39</v>
      </c>
      <c r="I5" s="11" t="s">
        <v>47</v>
      </c>
      <c r="J5" s="7">
        <v>0</v>
      </c>
      <c r="K5" s="1">
        <v>0</v>
      </c>
      <c r="L5" s="1">
        <v>0.3</v>
      </c>
      <c r="M5" s="2">
        <v>250</v>
      </c>
      <c r="N5" s="2">
        <v>250</v>
      </c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</v>
      </c>
      <c r="AH5" s="4">
        <v>1</v>
      </c>
      <c r="AI5" s="11">
        <v>1</v>
      </c>
      <c r="AK5" s="11"/>
    </row>
    <row r="6" spans="1:38">
      <c r="B6" s="11" t="s">
        <v>48</v>
      </c>
      <c r="C6" s="11">
        <v>10</v>
      </c>
      <c r="D6" s="11" t="s">
        <v>37</v>
      </c>
      <c r="E6" s="11">
        <v>226</v>
      </c>
      <c r="F6" s="11" t="s">
        <v>38</v>
      </c>
      <c r="G6" s="11">
        <v>128</v>
      </c>
      <c r="H6" s="11" t="s">
        <v>39</v>
      </c>
      <c r="I6" s="11" t="s">
        <v>49</v>
      </c>
      <c r="J6" s="7">
        <v>0</v>
      </c>
      <c r="K6" s="1">
        <v>0</v>
      </c>
      <c r="L6" s="1">
        <v>0.3</v>
      </c>
      <c r="M6" s="2">
        <v>300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</v>
      </c>
      <c r="AH6" s="4">
        <v>1</v>
      </c>
      <c r="AI6" s="11">
        <v>1</v>
      </c>
      <c r="AK6" s="11"/>
    </row>
    <row r="7" spans="1:38">
      <c r="B7" s="11" t="s">
        <v>50</v>
      </c>
      <c r="C7" s="11">
        <v>10</v>
      </c>
      <c r="D7" s="11" t="s">
        <v>37</v>
      </c>
      <c r="E7" s="11">
        <v>226</v>
      </c>
      <c r="F7" s="11" t="s">
        <v>38</v>
      </c>
      <c r="G7" s="11">
        <v>128</v>
      </c>
      <c r="H7" s="11" t="s">
        <v>39</v>
      </c>
      <c r="I7" s="11" t="s">
        <v>51</v>
      </c>
      <c r="J7" s="7">
        <v>0</v>
      </c>
      <c r="K7" s="1">
        <v>0</v>
      </c>
      <c r="L7" s="1">
        <v>0.3</v>
      </c>
      <c r="M7" s="2">
        <v>350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</v>
      </c>
      <c r="AH7" s="4">
        <v>1</v>
      </c>
      <c r="AI7" s="11">
        <v>1</v>
      </c>
      <c r="AK7" s="11"/>
    </row>
    <row r="8" spans="1:38">
      <c r="B8" s="11" t="s">
        <v>52</v>
      </c>
      <c r="C8" s="11">
        <v>10</v>
      </c>
      <c r="D8" s="11" t="s">
        <v>37</v>
      </c>
      <c r="E8" s="11">
        <v>226</v>
      </c>
      <c r="F8" s="11" t="s">
        <v>38</v>
      </c>
      <c r="G8" s="11">
        <v>128</v>
      </c>
      <c r="H8" s="11" t="s">
        <v>39</v>
      </c>
      <c r="I8" s="11" t="s">
        <v>53</v>
      </c>
      <c r="J8" s="7">
        <v>0</v>
      </c>
      <c r="K8" s="1">
        <v>0</v>
      </c>
      <c r="L8" s="1">
        <v>0.3</v>
      </c>
      <c r="M8" s="2">
        <v>600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</v>
      </c>
      <c r="AH8" s="4">
        <v>1</v>
      </c>
      <c r="AI8" s="11">
        <v>1</v>
      </c>
      <c r="AK8" s="11"/>
    </row>
    <row r="9" spans="1:38">
      <c r="B9" s="11" t="s">
        <v>54</v>
      </c>
      <c r="C9" s="11">
        <v>10</v>
      </c>
      <c r="D9" s="11" t="s">
        <v>37</v>
      </c>
      <c r="E9" s="11">
        <v>226</v>
      </c>
      <c r="F9" s="11" t="s">
        <v>38</v>
      </c>
      <c r="G9" s="11">
        <v>139</v>
      </c>
      <c r="H9" s="11" t="s">
        <v>55</v>
      </c>
      <c r="I9" s="11" t="s">
        <v>56</v>
      </c>
      <c r="J9" s="7">
        <v>0.04166</v>
      </c>
      <c r="K9" s="1">
        <v>0</v>
      </c>
      <c r="L9" s="1">
        <v>0.3</v>
      </c>
      <c r="M9" s="2">
        <v>950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</v>
      </c>
      <c r="AH9" s="4">
        <v>1</v>
      </c>
      <c r="AI9" s="11">
        <v>2</v>
      </c>
      <c r="AK9" s="11"/>
    </row>
    <row r="10" spans="1:38">
      <c r="B10" s="11" t="s">
        <v>57</v>
      </c>
      <c r="C10" s="11">
        <v>10</v>
      </c>
      <c r="D10" s="11" t="s">
        <v>37</v>
      </c>
      <c r="E10" s="11">
        <v>226</v>
      </c>
      <c r="F10" s="11" t="s">
        <v>38</v>
      </c>
      <c r="G10" s="11">
        <v>180</v>
      </c>
      <c r="H10" s="11" t="s">
        <v>58</v>
      </c>
      <c r="I10" s="11" t="s">
        <v>59</v>
      </c>
      <c r="J10" s="7">
        <v>0.04167</v>
      </c>
      <c r="K10" s="1">
        <v>0</v>
      </c>
      <c r="L10" s="1">
        <v>0.35</v>
      </c>
      <c r="M10" s="2">
        <v>750</v>
      </c>
      <c r="N10" s="2"/>
      <c r="O10" s="2"/>
      <c r="P10" s="2"/>
      <c r="Q10" s="2"/>
      <c r="R10" s="2"/>
      <c r="S10" s="2"/>
      <c r="T10" s="2"/>
      <c r="U10" s="2"/>
      <c r="V10" s="2"/>
      <c r="W10" s="2" t="str">
        <f>((1+J10) * (M10+N10+O10+P10+Q10+R10+S10+T10+U10+V10))*(1+K10)</f>
        <v>0</v>
      </c>
      <c r="X10" s="2" t="str">
        <f>IF(LEN(FLOOR((1+L10) * W10,1)) &gt;= 6,ROUNDUP((1+L10) * W10,-3),IF(LEN(FLOOR((1+L10) * W10,1))  = 5,ROUNDUP((1+L10) * W10,-3),IF(LEN(FLOOR((1+L10) * W10,1))  = 4,ROUNDUP((1+L10) * W10,-2),IF((1+L10) * W10  &gt; 300 ,ROUNDUP((1+L10) * W10,-1),IF((1+L10) * W10 &lt;= 300 ,ROUNDUP((1+L10) * W10,0),0)))))</f>
        <v>0</v>
      </c>
      <c r="Y10" s="2"/>
      <c r="Z10" s="23" t="str">
        <f>IF(AF10 = 0, ROUNDUP(W10*Y10,1), ROUNDUP(W10/Y10,1))</f>
        <v>0</v>
      </c>
      <c r="AA10" s="2"/>
      <c r="AB10" s="23" t="str">
        <f>IF(AF10 = 0, ROUNDUP(X10*AA10,1), ROUNDUP(X10/AA10,1))</f>
        <v>0</v>
      </c>
      <c r="AC10" s="1" t="str">
        <f>IF(AB10 = 0,0,(AB10 - Z10)/AB10)</f>
        <v>0</v>
      </c>
      <c r="AD10" s="11">
        <v>0</v>
      </c>
      <c r="AE10" s="11">
        <v>1</v>
      </c>
      <c r="AF10" s="11">
        <v>0</v>
      </c>
      <c r="AG10" s="4">
        <v>0</v>
      </c>
      <c r="AH10" s="4">
        <v>1</v>
      </c>
      <c r="AI10" s="11">
        <v>1</v>
      </c>
      <c r="AK10" s="11"/>
    </row>
    <row r="11" spans="1:38">
      <c r="B11" s="11" t="s">
        <v>60</v>
      </c>
      <c r="C11" s="11">
        <v>10</v>
      </c>
      <c r="D11" s="11" t="s">
        <v>37</v>
      </c>
      <c r="E11" s="11">
        <v>226</v>
      </c>
      <c r="F11" s="11" t="s">
        <v>38</v>
      </c>
      <c r="G11" s="11">
        <v>139</v>
      </c>
      <c r="H11" s="11" t="s">
        <v>55</v>
      </c>
      <c r="I11" s="11" t="s">
        <v>61</v>
      </c>
      <c r="J11" s="7">
        <v>0.04166</v>
      </c>
      <c r="K11" s="1">
        <v>0</v>
      </c>
      <c r="L11" s="1">
        <v>0.3</v>
      </c>
      <c r="M11" s="2">
        <v>950</v>
      </c>
      <c r="N11" s="2">
        <v>100</v>
      </c>
      <c r="O11" s="2"/>
      <c r="P11" s="2"/>
      <c r="Q11" s="2"/>
      <c r="R11" s="2"/>
      <c r="S11" s="2"/>
      <c r="T11" s="2"/>
      <c r="U11" s="2"/>
      <c r="V11" s="2"/>
      <c r="W11" s="2" t="str">
        <f>((1+J11) * (M11+N11+O11+P11+Q11+R11+S11+T11+U11+V11))*(1+K11)</f>
        <v>0</v>
      </c>
      <c r="X11" s="2" t="str">
        <f>IF(LEN(FLOOR((1+L11) * W11,1)) &gt;= 6,ROUNDUP((1+L11) * W11,-3),IF(LEN(FLOOR((1+L11) * W11,1))  = 5,ROUNDUP((1+L11) * W11,-3),IF(LEN(FLOOR((1+L11) * W11,1))  = 4,ROUNDUP((1+L11) * W11,-2),IF((1+L11) * W11  &gt; 300 ,ROUNDUP((1+L11) * W11,-1),IF((1+L11) * W11 &lt;= 300 ,ROUNDUP((1+L11) * W11,0),0)))))</f>
        <v>0</v>
      </c>
      <c r="Y11" s="2"/>
      <c r="Z11" s="23" t="str">
        <f>IF(AF11 = 0, ROUNDUP(W11*Y11,1), ROUNDUP(W11/Y11,1))</f>
        <v>0</v>
      </c>
      <c r="AA11" s="2"/>
      <c r="AB11" s="23" t="str">
        <f>IF(AF11 = 0, ROUNDUP(X11*AA11,1), ROUNDUP(X11/AA11,1))</f>
        <v>0</v>
      </c>
      <c r="AC11" s="1" t="str">
        <f>IF(AB11 = 0,0,(AB11 - Z11)/AB11)</f>
        <v>0</v>
      </c>
      <c r="AD11" s="11">
        <v>0</v>
      </c>
      <c r="AE11" s="11">
        <v>1</v>
      </c>
      <c r="AF11" s="11">
        <v>0</v>
      </c>
      <c r="AG11" s="4">
        <v>0</v>
      </c>
      <c r="AH11" s="4">
        <v>1</v>
      </c>
      <c r="AI11" s="11">
        <v>4</v>
      </c>
      <c r="AK11" s="11"/>
    </row>
    <row r="12" spans="1:38">
      <c r="B12" s="11" t="s">
        <v>62</v>
      </c>
      <c r="C12" s="11">
        <v>10</v>
      </c>
      <c r="D12" s="11" t="s">
        <v>37</v>
      </c>
      <c r="E12" s="11">
        <v>226</v>
      </c>
      <c r="F12" s="11" t="s">
        <v>38</v>
      </c>
      <c r="G12" s="11">
        <v>139</v>
      </c>
      <c r="H12" s="11" t="s">
        <v>55</v>
      </c>
      <c r="I12" s="11" t="s">
        <v>63</v>
      </c>
      <c r="J12" s="7">
        <v>0.04166</v>
      </c>
      <c r="K12" s="1">
        <v>0</v>
      </c>
      <c r="L12" s="1">
        <v>0.3</v>
      </c>
      <c r="M12" s="2">
        <v>750</v>
      </c>
      <c r="N12" s="2"/>
      <c r="O12" s="2"/>
      <c r="P12" s="2"/>
      <c r="Q12" s="2"/>
      <c r="R12" s="2"/>
      <c r="S12" s="2"/>
      <c r="T12" s="2"/>
      <c r="U12" s="2"/>
      <c r="V12" s="2"/>
      <c r="W12" s="2" t="str">
        <f>((1+J12) * (M12+N12+O12+P12+Q12+R12+S12+T12+U12+V12))*(1+K12)</f>
        <v>0</v>
      </c>
      <c r="X12" s="2" t="str">
        <f>IF(LEN(FLOOR((1+L12) * W12,1)) &gt;= 6,ROUNDUP((1+L12) * W12,-3),IF(LEN(FLOOR((1+L12) * W12,1))  = 5,ROUNDUP((1+L12) * W12,-3),IF(LEN(FLOOR((1+L12) * W12,1))  = 4,ROUNDUP((1+L12) * W12,-2),IF((1+L12) * W12  &gt; 300 ,ROUNDUP((1+L12) * W12,-1),IF((1+L12) * W12 &lt;= 300 ,ROUNDUP((1+L12) * W12,0),0)))))</f>
        <v>0</v>
      </c>
      <c r="Y12" s="2"/>
      <c r="Z12" s="23" t="str">
        <f>IF(AF12 = 0, ROUNDUP(W12*Y12,1), ROUNDUP(W12/Y12,1))</f>
        <v>0</v>
      </c>
      <c r="AA12" s="2"/>
      <c r="AB12" s="23" t="str">
        <f>IF(AF12 = 0, ROUNDUP(X12*AA12,1), ROUNDUP(X12/AA12,1))</f>
        <v>0</v>
      </c>
      <c r="AC12" s="1" t="str">
        <f>IF(AB12 = 0,0,(AB12 - Z12)/AB12)</f>
        <v>0</v>
      </c>
      <c r="AD12" s="11">
        <v>0</v>
      </c>
      <c r="AE12" s="11">
        <v>1</v>
      </c>
      <c r="AF12" s="11">
        <v>0</v>
      </c>
      <c r="AG12" s="4">
        <v>0</v>
      </c>
      <c r="AH12" s="4">
        <v>1</v>
      </c>
      <c r="AI12" s="11">
        <v>6</v>
      </c>
      <c r="AK12" s="11"/>
    </row>
    <row r="13" spans="1:38">
      <c r="B13" s="11" t="s">
        <v>64</v>
      </c>
      <c r="C13" s="11">
        <v>10</v>
      </c>
      <c r="D13" s="11" t="s">
        <v>37</v>
      </c>
      <c r="E13" s="11">
        <v>226</v>
      </c>
      <c r="F13" s="11" t="s">
        <v>38</v>
      </c>
      <c r="G13" s="11">
        <v>139</v>
      </c>
      <c r="H13" s="11" t="s">
        <v>55</v>
      </c>
      <c r="I13" s="11" t="s">
        <v>65</v>
      </c>
      <c r="J13" s="7">
        <v>0.04166</v>
      </c>
      <c r="K13" s="1">
        <v>0</v>
      </c>
      <c r="L13" s="1">
        <v>0.37</v>
      </c>
      <c r="M13" s="2">
        <v>450</v>
      </c>
      <c r="N13" s="2"/>
      <c r="O13" s="2"/>
      <c r="P13" s="2"/>
      <c r="Q13" s="2"/>
      <c r="R13" s="2"/>
      <c r="S13" s="2"/>
      <c r="T13" s="2"/>
      <c r="U13" s="2"/>
      <c r="V13" s="2"/>
      <c r="W13" s="2" t="str">
        <f>((1+J13) * (M13+N13+O13+P13+Q13+R13+S13+T13+U13+V13))*(1+K13)</f>
        <v>0</v>
      </c>
      <c r="X13" s="2" t="str">
        <f>IF(LEN(FLOOR((1+L13) * W13,1)) &gt;= 6,ROUNDUP((1+L13) * W13,-3),IF(LEN(FLOOR((1+L13) * W13,1))  = 5,ROUNDUP((1+L13) * W13,-3),IF(LEN(FLOOR((1+L13) * W13,1))  = 4,ROUNDUP((1+L13) * W13,-2),IF((1+L13) * W13  &gt; 300 ,ROUNDUP((1+L13) * W13,-1),IF((1+L13) * W13 &lt;= 300 ,ROUNDUP((1+L13) * W13,0),0)))))</f>
        <v>0</v>
      </c>
      <c r="Y13" s="2"/>
      <c r="Z13" s="23" t="str">
        <f>IF(AF13 = 0, ROUNDUP(W13*Y13,1), ROUNDUP(W13/Y13,1))</f>
        <v>0</v>
      </c>
      <c r="AA13" s="2"/>
      <c r="AB13" s="23" t="str">
        <f>IF(AF13 = 0, ROUNDUP(X13*AA13,1), ROUNDUP(X13/AA13,1))</f>
        <v>0</v>
      </c>
      <c r="AC13" s="1" t="str">
        <f>IF(AB13 = 0,0,(AB13 - Z13)/AB13)</f>
        <v>0</v>
      </c>
      <c r="AD13" s="11">
        <v>0</v>
      </c>
      <c r="AE13" s="11">
        <v>1</v>
      </c>
      <c r="AF13" s="11">
        <v>0</v>
      </c>
      <c r="AG13" s="4">
        <v>0</v>
      </c>
      <c r="AH13" s="4">
        <v>1</v>
      </c>
      <c r="AI13" s="11">
        <v>4</v>
      </c>
      <c r="AK13" s="11"/>
    </row>
    <row r="14" spans="1:38">
      <c r="B14" s="11" t="s">
        <v>66</v>
      </c>
      <c r="C14" s="11">
        <v>10</v>
      </c>
      <c r="D14" s="11" t="s">
        <v>37</v>
      </c>
      <c r="E14" s="11">
        <v>226</v>
      </c>
      <c r="F14" s="11" t="s">
        <v>38</v>
      </c>
      <c r="G14" s="11">
        <v>180</v>
      </c>
      <c r="H14" s="11" t="s">
        <v>58</v>
      </c>
      <c r="I14" s="11" t="s">
        <v>67</v>
      </c>
      <c r="J14" s="7">
        <v>0.04167</v>
      </c>
      <c r="K14" s="1">
        <v>0</v>
      </c>
      <c r="L14" s="1">
        <v>0.32</v>
      </c>
      <c r="M14" s="2">
        <v>250</v>
      </c>
      <c r="N14" s="2"/>
      <c r="O14" s="2"/>
      <c r="P14" s="2"/>
      <c r="Q14" s="2"/>
      <c r="R14" s="2"/>
      <c r="S14" s="2"/>
      <c r="T14" s="2"/>
      <c r="U14" s="2"/>
      <c r="V14" s="2"/>
      <c r="W14" s="2" t="str">
        <f>((1+J14) * (M14+N14+O14+P14+Q14+R14+S14+T14+U14+V14))*(1+K14)</f>
        <v>0</v>
      </c>
      <c r="X14" s="2" t="str">
        <f>IF(LEN(FLOOR((1+L14) * W14,1)) &gt;= 6,ROUNDUP((1+L14) * W14,-3),IF(LEN(FLOOR((1+L14) * W14,1))  = 5,ROUNDUP((1+L14) * W14,-3),IF(LEN(FLOOR((1+L14) * W14,1))  = 4,ROUNDUP((1+L14) * W14,-2),IF((1+L14) * W14  &gt; 300 ,ROUNDUP((1+L14) * W14,-1),IF((1+L14) * W14 &lt;= 300 ,ROUNDUP((1+L14) * W14,0),0)))))</f>
        <v>0</v>
      </c>
      <c r="Y14" s="2"/>
      <c r="Z14" s="23" t="str">
        <f>IF(AF14 = 0, ROUNDUP(W14*Y14,1), ROUNDUP(W14/Y14,1))</f>
        <v>0</v>
      </c>
      <c r="AA14" s="2"/>
      <c r="AB14" s="23" t="str">
        <f>IF(AF14 = 0, ROUNDUP(X14*AA14,1), ROUNDUP(X14/AA14,1))</f>
        <v>0</v>
      </c>
      <c r="AC14" s="1" t="str">
        <f>IF(AB14 = 0,0,(AB14 - Z14)/AB14)</f>
        <v>0</v>
      </c>
      <c r="AD14" s="11">
        <v>0</v>
      </c>
      <c r="AE14" s="11">
        <v>1</v>
      </c>
      <c r="AF14" s="11">
        <v>0</v>
      </c>
      <c r="AG14" s="4">
        <v>0</v>
      </c>
      <c r="AH14" s="4">
        <v>1</v>
      </c>
      <c r="AI14" s="11">
        <v>1</v>
      </c>
      <c r="AK14" s="11"/>
    </row>
    <row r="15" spans="1:38">
      <c r="B15" s="11" t="s">
        <v>68</v>
      </c>
      <c r="C15" s="11">
        <v>10</v>
      </c>
      <c r="D15" s="11" t="s">
        <v>37</v>
      </c>
      <c r="E15" s="11">
        <v>226</v>
      </c>
      <c r="F15" s="11" t="s">
        <v>38</v>
      </c>
      <c r="G15" s="11">
        <v>180</v>
      </c>
      <c r="H15" s="11" t="s">
        <v>58</v>
      </c>
      <c r="I15" s="11" t="s">
        <v>69</v>
      </c>
      <c r="J15" s="7">
        <v>0.04167</v>
      </c>
      <c r="K15" s="1">
        <v>0</v>
      </c>
      <c r="L15" s="1">
        <v>0.28</v>
      </c>
      <c r="M15" s="2">
        <v>150</v>
      </c>
      <c r="N15" s="2"/>
      <c r="O15" s="2"/>
      <c r="P15" s="2"/>
      <c r="Q15" s="2"/>
      <c r="R15" s="2"/>
      <c r="S15" s="2"/>
      <c r="T15" s="2"/>
      <c r="U15" s="2"/>
      <c r="V15" s="2"/>
      <c r="W15" s="2" t="str">
        <f>((1+J15) * (M15+N15+O15+P15+Q15+R15+S15+T15+U15+V15))*(1+K15)</f>
        <v>0</v>
      </c>
      <c r="X15" s="2" t="str">
        <f>IF(LEN(FLOOR((1+L15) * W15,1)) &gt;= 6,ROUNDUP((1+L15) * W15,-3),IF(LEN(FLOOR((1+L15) * W15,1))  = 5,ROUNDUP((1+L15) * W15,-3),IF(LEN(FLOOR((1+L15) * W15,1))  = 4,ROUNDUP((1+L15) * W15,-2),IF((1+L15) * W15  &gt; 300 ,ROUNDUP((1+L15) * W15,-1),IF((1+L15) * W15 &lt;= 300 ,ROUNDUP((1+L15) * W15,0),0)))))</f>
        <v>0</v>
      </c>
      <c r="Y15" s="2"/>
      <c r="Z15" s="23" t="str">
        <f>IF(AF15 = 0, ROUNDUP(W15*Y15,1), ROUNDUP(W15/Y15,1))</f>
        <v>0</v>
      </c>
      <c r="AA15" s="2"/>
      <c r="AB15" s="23" t="str">
        <f>IF(AF15 = 0, ROUNDUP(X15*AA15,1), ROUNDUP(X15/AA15,1))</f>
        <v>0</v>
      </c>
      <c r="AC15" s="1" t="str">
        <f>IF(AB15 = 0,0,(AB15 - Z15)/AB15)</f>
        <v>0</v>
      </c>
      <c r="AD15" s="11">
        <v>0</v>
      </c>
      <c r="AE15" s="11">
        <v>1</v>
      </c>
      <c r="AF15" s="11">
        <v>0</v>
      </c>
      <c r="AG15" s="4">
        <v>0</v>
      </c>
      <c r="AH15" s="4">
        <v>1</v>
      </c>
      <c r="AI15" s="11">
        <v>1</v>
      </c>
      <c r="AK15" s="11"/>
    </row>
    <row r="16" spans="1:38">
      <c r="B16" s="11" t="s">
        <v>70</v>
      </c>
      <c r="C16" s="11">
        <v>10</v>
      </c>
      <c r="D16" s="11" t="s">
        <v>37</v>
      </c>
      <c r="E16" s="11">
        <v>226</v>
      </c>
      <c r="F16" s="11" t="s">
        <v>38</v>
      </c>
      <c r="G16" s="11">
        <v>180</v>
      </c>
      <c r="H16" s="11" t="s">
        <v>58</v>
      </c>
      <c r="I16" s="11" t="s">
        <v>71</v>
      </c>
      <c r="J16" s="7">
        <v>0.04167</v>
      </c>
      <c r="K16" s="1">
        <v>0</v>
      </c>
      <c r="L16" s="1">
        <v>0.28</v>
      </c>
      <c r="M16" s="2">
        <v>150</v>
      </c>
      <c r="N16" s="2"/>
      <c r="O16" s="2"/>
      <c r="P16" s="2"/>
      <c r="Q16" s="2"/>
      <c r="R16" s="2"/>
      <c r="S16" s="2"/>
      <c r="T16" s="2"/>
      <c r="U16" s="2"/>
      <c r="V16" s="2"/>
      <c r="W16" s="2" t="str">
        <f>((1+J16) * (M16+N16+O16+P16+Q16+R16+S16+T16+U16+V16))*(1+K16)</f>
        <v>0</v>
      </c>
      <c r="X16" s="2" t="str">
        <f>IF(LEN(FLOOR((1+L16) * W16,1)) &gt;= 6,ROUNDUP((1+L16) * W16,-3),IF(LEN(FLOOR((1+L16) * W16,1))  = 5,ROUNDUP((1+L16) * W16,-3),IF(LEN(FLOOR((1+L16) * W16,1))  = 4,ROUNDUP((1+L16) * W16,-2),IF((1+L16) * W16  &gt; 300 ,ROUNDUP((1+L16) * W16,-1),IF((1+L16) * W16 &lt;= 300 ,ROUNDUP((1+L16) * W16,0),0)))))</f>
        <v>0</v>
      </c>
      <c r="Y16" s="2"/>
      <c r="Z16" s="23" t="str">
        <f>IF(AF16 = 0, ROUNDUP(W16*Y16,1), ROUNDUP(W16/Y16,1))</f>
        <v>0</v>
      </c>
      <c r="AA16" s="2"/>
      <c r="AB16" s="23" t="str">
        <f>IF(AF16 = 0, ROUNDUP(X16*AA16,1), ROUNDUP(X16/AA16,1))</f>
        <v>0</v>
      </c>
      <c r="AC16" s="1" t="str">
        <f>IF(AB16 = 0,0,(AB16 - Z16)/AB16)</f>
        <v>0</v>
      </c>
      <c r="AD16" s="11">
        <v>0</v>
      </c>
      <c r="AE16" s="11">
        <v>1</v>
      </c>
      <c r="AF16" s="11">
        <v>0</v>
      </c>
      <c r="AG16" s="4">
        <v>0</v>
      </c>
      <c r="AH16" s="4">
        <v>1</v>
      </c>
      <c r="AI16" s="11">
        <v>1</v>
      </c>
      <c r="AK16" s="11"/>
    </row>
    <row r="17" spans="1:38">
      <c r="B17" s="11" t="s">
        <v>72</v>
      </c>
      <c r="C17" s="11">
        <v>10</v>
      </c>
      <c r="D17" s="11" t="s">
        <v>37</v>
      </c>
      <c r="E17" s="11">
        <v>226</v>
      </c>
      <c r="F17" s="11" t="s">
        <v>38</v>
      </c>
      <c r="G17" s="11">
        <v>180</v>
      </c>
      <c r="H17" s="11" t="s">
        <v>58</v>
      </c>
      <c r="I17" s="11" t="s">
        <v>73</v>
      </c>
      <c r="J17" s="7">
        <v>0.04167</v>
      </c>
      <c r="K17" s="1">
        <v>0</v>
      </c>
      <c r="L17" s="1">
        <v>0.44</v>
      </c>
      <c r="M17" s="2">
        <v>100</v>
      </c>
      <c r="N17" s="2"/>
      <c r="O17" s="2"/>
      <c r="P17" s="2"/>
      <c r="Q17" s="2"/>
      <c r="R17" s="2"/>
      <c r="S17" s="2"/>
      <c r="T17" s="2"/>
      <c r="U17" s="2"/>
      <c r="V17" s="2"/>
      <c r="W17" s="2" t="str">
        <f>((1+J17) * (M17+N17+O17+P17+Q17+R17+S17+T17+U17+V17))*(1+K17)</f>
        <v>0</v>
      </c>
      <c r="X17" s="2" t="str">
        <f>IF(LEN(FLOOR((1+L17) * W17,1)) &gt;= 6,ROUNDUP((1+L17) * W17,-3),IF(LEN(FLOOR((1+L17) * W17,1))  = 5,ROUNDUP((1+L17) * W17,-3),IF(LEN(FLOOR((1+L17) * W17,1))  = 4,ROUNDUP((1+L17) * W17,-2),IF((1+L17) * W17  &gt; 300 ,ROUNDUP((1+L17) * W17,-1),IF((1+L17) * W17 &lt;= 300 ,ROUNDUP((1+L17) * W17,0),0)))))</f>
        <v>0</v>
      </c>
      <c r="Y17" s="2"/>
      <c r="Z17" s="23" t="str">
        <f>IF(AF17 = 0, ROUNDUP(W17*Y17,1), ROUNDUP(W17/Y17,1))</f>
        <v>0</v>
      </c>
      <c r="AA17" s="2"/>
      <c r="AB17" s="23" t="str">
        <f>IF(AF17 = 0, ROUNDUP(X17*AA17,1), ROUNDUP(X17/AA17,1))</f>
        <v>0</v>
      </c>
      <c r="AC17" s="1" t="str">
        <f>IF(AB17 = 0,0,(AB17 - Z17)/AB17)</f>
        <v>0</v>
      </c>
      <c r="AD17" s="11">
        <v>0</v>
      </c>
      <c r="AE17" s="11">
        <v>1</v>
      </c>
      <c r="AF17" s="11">
        <v>0</v>
      </c>
      <c r="AG17" s="4">
        <v>0</v>
      </c>
      <c r="AH17" s="4">
        <v>1</v>
      </c>
      <c r="AI17" s="11">
        <v>1</v>
      </c>
      <c r="AK17" s="11"/>
    </row>
    <row r="18" spans="1:38">
      <c r="B18" s="11" t="s">
        <v>74</v>
      </c>
      <c r="C18" s="11">
        <v>10</v>
      </c>
      <c r="D18" s="11" t="s">
        <v>37</v>
      </c>
      <c r="E18" s="11">
        <v>226</v>
      </c>
      <c r="F18" s="11" t="s">
        <v>38</v>
      </c>
      <c r="G18" s="11">
        <v>180</v>
      </c>
      <c r="H18" s="11" t="s">
        <v>58</v>
      </c>
      <c r="I18" s="11" t="s">
        <v>75</v>
      </c>
      <c r="J18" s="7">
        <v>0.04167</v>
      </c>
      <c r="K18" s="1">
        <v>0</v>
      </c>
      <c r="L18" s="1">
        <v>0.24</v>
      </c>
      <c r="M18" s="2">
        <v>100</v>
      </c>
      <c r="N18" s="2"/>
      <c r="O18" s="2"/>
      <c r="P18" s="2"/>
      <c r="Q18" s="2"/>
      <c r="R18" s="2"/>
      <c r="S18" s="2"/>
      <c r="T18" s="2"/>
      <c r="U18" s="2"/>
      <c r="V18" s="2"/>
      <c r="W18" s="2" t="str">
        <f>((1+J18) * (M18+N18+O18+P18+Q18+R18+S18+T18+U18+V18))*(1+K18)</f>
        <v>0</v>
      </c>
      <c r="X18" s="2" t="str">
        <f>IF(LEN(FLOOR((1+L18) * W18,1)) &gt;= 6,ROUNDUP((1+L18) * W18,-3),IF(LEN(FLOOR((1+L18) * W18,1))  = 5,ROUNDUP((1+L18) * W18,-3),IF(LEN(FLOOR((1+L18) * W18,1))  = 4,ROUNDUP((1+L18) * W18,-2),IF((1+L18) * W18  &gt; 300 ,ROUNDUP((1+L18) * W18,-1),IF((1+L18) * W18 &lt;= 300 ,ROUNDUP((1+L18) * W18,0),0)))))</f>
        <v>0</v>
      </c>
      <c r="Y18" s="2"/>
      <c r="Z18" s="23" t="str">
        <f>IF(AF18 = 0, ROUNDUP(W18*Y18,1), ROUNDUP(W18/Y18,1))</f>
        <v>0</v>
      </c>
      <c r="AA18" s="2"/>
      <c r="AB18" s="23" t="str">
        <f>IF(AF18 = 0, ROUNDUP(X18*AA18,1), ROUNDUP(X18/AA18,1))</f>
        <v>0</v>
      </c>
      <c r="AC18" s="1" t="str">
        <f>IF(AB18 = 0,0,(AB18 - Z18)/AB18)</f>
        <v>0</v>
      </c>
      <c r="AD18" s="11">
        <v>0</v>
      </c>
      <c r="AE18" s="11">
        <v>1</v>
      </c>
      <c r="AF18" s="11">
        <v>0</v>
      </c>
      <c r="AG18" s="4">
        <v>0</v>
      </c>
      <c r="AH18" s="4">
        <v>1</v>
      </c>
      <c r="AI18" s="11">
        <v>1</v>
      </c>
      <c r="AK18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