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商品マスタ" sheetId="1" r:id="rId4"/>
  </sheets>
  <definedNames>
    <definedName name="_xlnm.Print_Area" localSheetId="0">'商品マスタ'!$B$1:$AK$2</definedName>
  </definedNames>
  <calcPr calcId="999999" calcMode="auto" calcCompleted="0" fullCalcOnLoad="1"/>
</workbook>
</file>

<file path=xl/comments1.xml><?xml version="1.0" encoding="utf-8"?>
<comments xmlns="http://schemas.openxmlformats.org/spreadsheetml/2006/main">
  <authors>
    <author>yohtakano</author>
    <author>Work</author>
  </authors>
  <commentList>
    <comment ref="A1" authorId="0">
      <text>
        <r>
          <rPr>
            <rFont val="ＭＳ Ｐゴシック"/>
            <b val="true"/>
            <i val="false"/>
            <strike val="false"/>
            <color rgb="FF000000"/>
            <sz val="9"/>
            <u val="none"/>
          </rPr>
          <t xml:space="preserve">1をセットすると処理対象（新規、更新、削除）になる</t>
        </r>
        <r>
          <rPr>
            <rFont val="ＭＳ Ｐゴシック"/>
            <b val="false"/>
            <i val="false"/>
            <strike val="false"/>
            <color rgb="FF000000"/>
            <sz val="9"/>
            <u val="none"/>
          </rPr>
          <t xml:space="preserve">
</t>
        </r>
      </text>
    </comment>
    <comment ref="B1" authorId="0">
      <text>
        <r>
          <rPr>
            <rFont val="ＭＳ Ｐゴシック"/>
            <b val="true"/>
            <i val="false"/>
            <strike val="false"/>
            <color rgb="FF000000"/>
            <sz val="9"/>
            <u val="none"/>
          </rPr>
          <t xml:space="preserve">新規商品時は空にする</t>
        </r>
      </text>
    </comment>
    <comment ref="E1" authorId="1">
      <text>
        <r>
          <rPr>
            <rFont val="ＭＳ Ｐゴシック"/>
            <b val="true"/>
            <i val="false"/>
            <strike val="false"/>
            <color rgb="FF000000"/>
            <sz val="9"/>
            <u val="none"/>
          </rPr>
          <t xml:space="preserve">新規商品の場合は商品区分マスタ画面の
商品区分IDを設定</t>
        </r>
        <r>
          <rPr>
            <rFont val="ＭＳ Ｐゴシック"/>
            <b val="false"/>
            <i val="false"/>
            <strike val="false"/>
            <color rgb="FF000000"/>
            <sz val="9"/>
            <u val="none"/>
          </rPr>
          <t xml:space="preserve">
</t>
        </r>
      </text>
    </comment>
    <comment ref="W1" authorId="1">
      <text>
        <r>
          <rPr>
            <rFont val="ＭＳ Ｐゴシック"/>
            <b val="true"/>
            <i val="false"/>
            <strike val="false"/>
            <color rgb="FF000000"/>
            <sz val="9"/>
            <u val="none"/>
          </rPr>
          <t xml:space="preserve">((原価1～原価10) x (1+Tax)) x (1+ServiceRate)</t>
        </r>
        <r>
          <rPr>
            <rFont val="ＭＳ Ｐゴシック"/>
            <b val="false"/>
            <i val="false"/>
            <strike val="false"/>
            <color rgb="FF000000"/>
            <sz val="9"/>
            <u val="none"/>
          </rPr>
          <t xml:space="preserve">
</t>
        </r>
      </text>
    </comment>
    <comment ref="X1" authorId="1">
      <text>
        <r>
          <rPr>
            <rFont val="ＭＳ Ｐゴシック"/>
            <b val="true"/>
            <i val="false"/>
            <strike val="false"/>
            <color rgb="FF000000"/>
            <sz val="9"/>
            <u val="none"/>
          </rPr>
          <t xml:space="preserve">税込サービス込仕入価格 x (1+Profit Rate)
万単位以上は百の位で切り上げ
     84,322 → 85,000
千単位は十の位で切り上げ
      8,432 → 8,500
百単位以下
   300以上は一の位で切り上げ
      301 → 310
   300以下は小数点第一位で切り上げ
       299.10 → 300
</t>
        </r>
      </text>
    </comment>
    <comment ref="Z1" authorId="1">
      <text>
        <r>
          <rPr>
            <rFont val="ＭＳ Ｐゴシック"/>
            <b val="true"/>
            <i val="false"/>
            <strike val="false"/>
            <color rgb="FF000000"/>
            <sz val="9"/>
            <u val="none"/>
          </rPr>
          <t xml:space="preserve">税サービス込仕入価格 x 仕入為替</t>
        </r>
        <r>
          <rPr>
            <rFont val="ＭＳ Ｐゴシック"/>
            <b val="false"/>
            <i val="false"/>
            <strike val="false"/>
            <color rgb="FF000000"/>
            <sz val="9"/>
            <u val="none"/>
          </rPr>
          <t xml:space="preserve">
</t>
        </r>
      </text>
    </comment>
    <comment ref="AB1" authorId="0">
      <text>
        <r>
          <rPr>
            <rFont val="ＭＳ Ｐゴシック"/>
            <b val="true"/>
            <i val="false"/>
            <strike val="false"/>
            <color rgb="FF000000"/>
            <sz val="9"/>
            <u val="none"/>
          </rPr>
          <t xml:space="preserve">販売価格 x 販売為替</t>
        </r>
        <r>
          <rPr>
            <rFont val="ＭＳ Ｐゴシック"/>
            <b val="false"/>
            <i val="false"/>
            <strike val="false"/>
            <color rgb="FF000000"/>
            <sz val="9"/>
            <u val="none"/>
          </rPr>
          <t xml:space="preserve">
</t>
        </r>
      </text>
    </comment>
    <comment ref="AC1" authorId="1">
      <text>
        <r>
          <rPr>
            <rFont val="ＭＳ Ｐゴシック"/>
            <b val="true"/>
            <i val="false"/>
            <strike val="false"/>
            <color rgb="FF000000"/>
            <sz val="9"/>
            <u val="none"/>
          </rPr>
          <t xml:space="preserve">(販売価格-仕入価格) / 販売価格</t>
        </r>
      </text>
    </comment>
    <comment ref="AD1" authorId="1">
      <text>
        <r>
          <rPr>
            <rFont val="ＭＳ Ｐゴシック"/>
            <b val="true"/>
            <i val="false"/>
            <strike val="false"/>
            <color rgb="FF000000"/>
            <sz val="9"/>
            <u val="none"/>
          </rPr>
          <t xml:space="preserve">0：海外
1：国内</t>
        </r>
        <r>
          <rPr>
            <rFont val="ＭＳ Ｐゴシック"/>
            <b val="false"/>
            <i val="false"/>
            <strike val="false"/>
            <color rgb="FF000000"/>
            <sz val="9"/>
            <u val="none"/>
          </rPr>
          <t xml:space="preserve">
</t>
        </r>
      </text>
    </comment>
    <comment ref="AE1" authorId="1">
      <text>
        <r>
          <rPr>
            <rFont val="ＭＳ Ｐゴシック"/>
            <b val="true"/>
            <i val="false"/>
            <strike val="false"/>
            <color rgb="FF000000"/>
            <sz val="9"/>
            <u val="none"/>
          </rPr>
          <t xml:space="preserve">1:振込(海外) 
2:直接ベンダー振込(海外) 
3:クレジット払い(海外) 
4:振込(国内) 
5:クレジット払い(国内)</t>
        </r>
        <r>
          <rPr>
            <rFont val="ＭＳ Ｐゴシック"/>
            <b val="false"/>
            <i val="false"/>
            <strike val="false"/>
            <color rgb="FF000000"/>
            <sz val="9"/>
            <u val="none"/>
          </rPr>
          <t xml:space="preserve">
</t>
        </r>
      </text>
    </comment>
    <comment ref="AF1" authorId="1">
      <text>
        <r>
          <rPr>
            <rFont val="ＭＳ Ｐゴシック"/>
            <b val="true"/>
            <i val="false"/>
            <strike val="false"/>
            <color rgb="FF000000"/>
            <sz val="9"/>
            <u val="none"/>
          </rPr>
          <t xml:space="preserve">0：外貨
1：円貨</t>
        </r>
        <r>
          <rPr>
            <rFont val="ＭＳ Ｐゴシック"/>
            <b val="false"/>
            <i val="false"/>
            <strike val="false"/>
            <color rgb="FF000000"/>
            <sz val="9"/>
            <u val="none"/>
          </rPr>
          <t xml:space="preserve">
</t>
        </r>
      </text>
    </comment>
    <comment ref="AJ1" authorId="1">
      <text>
        <r>
          <rPr>
            <rFont val="ＭＳ Ｐゴシック"/>
            <b val="true"/>
            <i val="false"/>
            <strike val="false"/>
            <color rgb="FF000000"/>
            <sz val="9"/>
            <u val="none"/>
          </rPr>
          <t xml:space="preserve">1：削除
それ以外は無視される</t>
        </r>
        <r>
          <rPr>
            <rFont val="ＭＳ Ｐゴシック"/>
            <b val="false"/>
            <i val="false"/>
            <strike val="false"/>
            <color rgb="FF000000"/>
            <sz val="9"/>
            <u val="none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<sst xmlns="http://schemas.openxmlformats.org/spreadsheetml/2006/main" uniqueCount="679">
  <si>
    <t>処理対象</t>
  </si>
  <si>
    <t>商品コード</t>
  </si>
  <si>
    <r>
      <t xml:space="preserve">商品分類I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D</t>
    </r>
  </si>
  <si>
    <t>商品分類名</t>
  </si>
  <si>
    <t>商品区分ID</t>
  </si>
  <si>
    <t>商品区分名</t>
  </si>
  <si>
    <t>ベンダーID</t>
  </si>
  <si>
    <t>ベンダー名</t>
  </si>
  <si>
    <t>商品名</t>
  </si>
  <si>
    <r>
      <t xml:space="preserve">T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ax</t>
    </r>
  </si>
  <si>
    <r>
      <t xml:space="preserve">S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erviceRate</t>
    </r>
  </si>
  <si>
    <r>
      <t xml:space="preserve">P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rofitRate</t>
    </r>
  </si>
  <si>
    <t>原価1</t>
  </si>
  <si>
    <t>原価2</t>
  </si>
  <si>
    <t>原価3</t>
  </si>
  <si>
    <t>原価4</t>
  </si>
  <si>
    <t>原価5</t>
  </si>
  <si>
    <t>原価6</t>
  </si>
  <si>
    <t>原価7</t>
  </si>
  <si>
    <t>原価8</t>
  </si>
  <si>
    <t>原価9</t>
  </si>
  <si>
    <t>原価10</t>
  </si>
  <si>
    <t>税サービス込仕入価格</t>
  </si>
  <si>
    <t>販売価格</t>
  </si>
  <si>
    <t>仕入為替</t>
  </si>
  <si>
    <t>仕入価格</t>
  </si>
  <si>
    <t>販売為替</t>
  </si>
  <si>
    <t>対売価利益率</t>
  </si>
  <si>
    <t>国内払い</t>
  </si>
  <si>
    <t>支払区分</t>
  </si>
  <si>
    <t>通貨区分</t>
  </si>
  <si>
    <t>HI</t>
  </si>
  <si>
    <t>RW</t>
  </si>
  <si>
    <r>
      <t xml:space="preserve">R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evision</t>
    </r>
  </si>
  <si>
    <t>削除区分</t>
  </si>
  <si>
    <t>メモ</t>
  </si>
  <si>
    <t>CM12-110</t>
  </si>
  <si>
    <t>Ceremony</t>
  </si>
  <si>
    <t>ベイヤーエスエイト</t>
  </si>
  <si>
    <t>BAYER ESTATE</t>
  </si>
  <si>
    <t>会場使用料</t>
  </si>
  <si>
    <t>CM12-134</t>
  </si>
  <si>
    <t>【基本パッケージ】
施設使用料／バンブーアーチ／牧師謝礼／結婚証明書(法的効力なし)／ハワイアンシンガー／椅子20脚まで／クリーニング代
※祝祭日は別途￥42,000掛かります。</t>
  </si>
  <si>
    <t>CM12-149</t>
  </si>
  <si>
    <t>セントクレメンツ教会</t>
  </si>
  <si>
    <t>未定</t>
  </si>
  <si>
    <t>【基本プラン】
教会使用料（1時間挙式）／牧師への謝礼／オルガン奏者／シンガー／教会のお世話係／結婚証明書（法的効力はありません）／リムジン送迎（ホテル⇔教会間）</t>
  </si>
  <si>
    <t>CM12-154</t>
  </si>
  <si>
    <t>自己手配</t>
  </si>
  <si>
    <t>※自己手配</t>
  </si>
  <si>
    <t>CM12-157</t>
  </si>
  <si>
    <t>Four Seasons Maui</t>
  </si>
  <si>
    <t>Four Seasons Maui 手配代行料</t>
  </si>
  <si>
    <t>CM12-171</t>
  </si>
  <si>
    <t>ダイヤモンドヘッド・アネラ・ガーデン・チャペル</t>
  </si>
  <si>
    <t>【基本プラン】
会場使用料（1時間挙式）／牧師への謝礼／音楽奏者／シンガー／会場コーディネーター／結婚証明書（法的効力はありません）／リムジン送迎（ホテル⇔教会間）／基本ブーケ&amp;ブートニア(デンファレ・ラウンド)</t>
  </si>
  <si>
    <t>CM12-174</t>
  </si>
  <si>
    <t>モアナサーフライダーウエディング</t>
  </si>
  <si>
    <t>Beach Front or Rooftop garden &amp; Labaus 会場使用料/牧師先生/結婚証明書(法的効力なし)/ギター弾き語り/チェアー(20脚分)/ブーケ&amp;ブートニア
※Diamond Head Lawn &amp; Terraceの場合、￥425,500別途掛かります。</t>
  </si>
  <si>
    <t>CM12-176</t>
  </si>
  <si>
    <t>Outrigger Reef on the Beach</t>
  </si>
  <si>
    <t>Voyager Deck会場使用料／バンブーアーチ／牧師謝礼／結婚証明書(法的効力なし)／ソロウクレレシンガー／椅子50脚</t>
  </si>
  <si>
    <t>CM12-186</t>
  </si>
  <si>
    <t>ファースト・ユナイテッド・メソジスト教会</t>
  </si>
  <si>
    <t>複数</t>
  </si>
  <si>
    <t>【基本プラン】
教会使用料（1時間挙式）／牧師への謝礼／ピアノ奏者／シンガー／教会のお世話係／結婚証明書（法的効力はありません）／リムジン送迎（ホテル⇔教会間）</t>
  </si>
  <si>
    <t>CM12-200</t>
  </si>
  <si>
    <t>カワイアハオ教会</t>
  </si>
  <si>
    <t>Kawaiahao Church</t>
  </si>
  <si>
    <t>教会使用料（1時間30分挙式）</t>
  </si>
  <si>
    <t>CM12-209</t>
  </si>
  <si>
    <t>教会使用料（1時間挙式）</t>
  </si>
  <si>
    <t>CM12-210</t>
  </si>
  <si>
    <t>【ラグジュアリープラン】
教会使用料（1時間30分挙式）／牧師への謝礼／オルガン奏者／シンガー／教会のお世話係／結婚証明書（法的効力はありません）／リムジン送迎（ホテル⇔教会間）</t>
  </si>
  <si>
    <t>CM12-220</t>
  </si>
  <si>
    <t>カフェジュリア</t>
  </si>
  <si>
    <t>Cafe Julia</t>
  </si>
  <si>
    <t>会場使用料/挙式&amp;レセプション（平日）</t>
  </si>
  <si>
    <t>CM12-221</t>
  </si>
  <si>
    <t>会場使用料/挙式&amp;レセプション（週末）</t>
  </si>
  <si>
    <t>CM12-222</t>
  </si>
  <si>
    <t>会場使用料/挙式のみ（週末）</t>
  </si>
  <si>
    <t>CM12-002</t>
  </si>
  <si>
    <t>【基本プラン】
教会使用料（1時間挙式）／牧師への謝礼／オルガン奏者／シンガー／教会のお世話係／結婚証明書（法的効力はありません）／リムジン送迎（ホテル⇔教会間）※ゲストが30名様以上の場合、1時間30分挙式での対応となります。</t>
  </si>
  <si>
    <t>CM12-239</t>
  </si>
  <si>
    <t>マウナラニベイウエディング</t>
  </si>
  <si>
    <t>MAUNA LANI BAY HOTEL &amp; BUNGALOWS</t>
  </si>
  <si>
    <t>ケイキビーチ、エヴァパーカーコテージ会場使用料</t>
  </si>
  <si>
    <t>CM12-191</t>
  </si>
  <si>
    <t>イミオラ教会</t>
  </si>
  <si>
    <t>教会使用料</t>
  </si>
  <si>
    <t>CM12-251</t>
  </si>
  <si>
    <t>出雲大社</t>
  </si>
  <si>
    <t>Masako Formals</t>
  </si>
  <si>
    <t>挙式費用、リムジン送迎(ワイキキ周辺ホテル/サロン～式場間)※かつら使用の場合バン送迎、ご新婦様衣装(打掛け一式、小物、草履、かつら、かんざしまたは髪飾り)、ご新郎様衣装(紋付き袴一式、雪駄)、着付け、ご新婦様ヘアメイク(かつらまたは洋髪)、ヘアメイク出張料(ワイキキ地区)、付き添う</t>
  </si>
  <si>
    <t>CM12-252</t>
  </si>
  <si>
    <t>リリウオカラニ教会</t>
  </si>
  <si>
    <t>Lili'uokalani Protestant Church</t>
  </si>
  <si>
    <t>CM12-253</t>
  </si>
  <si>
    <t>【基本プラン】
教会使用料（1時間挙式）／牧師への謝礼／ピアニスト／教会のお世話係／結婚証明書（法的効力はありません）／リムジン送迎（ワイキキ周辺ホテル⇔教会間）　</t>
  </si>
  <si>
    <t>CM12-187</t>
  </si>
  <si>
    <t>エピファニーエピスコパル教会</t>
  </si>
  <si>
    <t>The Wedding Pledge Hawaii Inc.</t>
  </si>
  <si>
    <t>【基本プラン】
 教会使用料（1時間挙式）／牧師への謝礼／オルガン奏者／シンガー／教会のお世話係／結婚証明書（法的効力はありません）／フラワーシャワー掃除代</t>
  </si>
  <si>
    <t>CM12-188</t>
  </si>
  <si>
    <t>【基本プラン】
 教会使用料（1時間挙式）／牧師への謝礼／オルガン奏者／シンガー／教会のお世話係／結婚証明書（法的効力はありません）／リムジン送迎（ホテル⇔教会間）／ご衣裳持込料</t>
  </si>
  <si>
    <t>CM12-263</t>
  </si>
  <si>
    <t>マノアラニガーデン</t>
  </si>
  <si>
    <t>【基本プラン】
会場使用料（1時間挙式）／牧師への謝礼／ウクレレシンガー／バンブーガゼボ／ホワイトチェア(20脚)／サインテーブル＆椅子2脚／お世話係／結婚証明書（法的効力はありません）／フラワーシャワー掃除代</t>
  </si>
  <si>
    <t>CM12-264</t>
  </si>
  <si>
    <t>衣裳持込料</t>
  </si>
  <si>
    <t>CM12-265</t>
  </si>
  <si>
    <t>【基本プラン】
会場使用料（1時間挙式）／牧師への謝礼／ウクレレシンガー／結婚証明書（法的効力はありません）／バンブーガゼボ／ホワイトチェア(20脚)／サインテーブル＆椅子2脚／お世話係／リムジン送迎(ホテル⇔会場間)／ご衣裳持込料</t>
  </si>
  <si>
    <t>CM12-223</t>
  </si>
  <si>
    <t>キャルバリー・バイ・ザ・シー教会</t>
  </si>
  <si>
    <t>【グラマラスアーティストプラン】教会使用料（1時間挙式）／牧師への謝礼／オルガン奏者／シンガー／教会のお世話係／結婚証明書（法的効力はありません）／リムジン送迎（ホテル→教会→フォトツアー1ヶ所ワイキキ周辺）／つきっきりコーディネーター／Real Weddingsオリジナルヘアメイク＆着付け（120分）／Jayson Tanega写真撮影（挙式～フォトツアー1ヶ所ワイキキ周辺）※アーティストが既に予約済みの場合、別のアーティストをご紹介します</t>
  </si>
  <si>
    <t>CM12-224</t>
  </si>
  <si>
    <t>CM12-227</t>
  </si>
  <si>
    <t>ロイヤルハワイアンウエディング</t>
  </si>
  <si>
    <t>【グラマラスアーティストプラン】会場使用料／牧師謝礼／ウクレレシンガー／ブーケ&amp;ブートニア／椅子20脚／リムジン送迎（ホテル⇔フォトツアー1ヶ所ワイキキ周辺）／つきっきりコーディネーター／Real Weddingsオリジナルヘアメイク＆着付け（120分）／Jayson Tanega写真撮影（挙式～フォトツアー1ヶ所ワイキキ周辺）※アーティストが既に予約済みの場合、別のアーティストをご紹介します</t>
  </si>
  <si>
    <t>CM12-268</t>
  </si>
  <si>
    <t>クアロアランチ</t>
  </si>
  <si>
    <t>Kualoa Ranch Hawaii, Inc.</t>
  </si>
  <si>
    <t>Paliku会場使用料(9：00～13：00)/パーシャルキッチン(オーブンなし)/ブライダルスイート/専用レストルーム/エレクトリカルアクセス/テーブル&amp;チェア(150名様分)/駐車場　※土曜日以外</t>
  </si>
  <si>
    <t>CM12-269</t>
  </si>
  <si>
    <t>【基本パッケージ】
Paliku会場使用料(9：00～13：00)／牧師謝礼／結婚証明書(法的効力なし)／音楽奏者／チェアー／リムジン送迎(ワイキキ周辺ホテル⇔会場間・4時間)　※土曜日以外</t>
  </si>
  <si>
    <t>CM12-276</t>
  </si>
  <si>
    <t>ハレクラニウエディング</t>
  </si>
  <si>
    <t>HALEKULANI</t>
  </si>
  <si>
    <t xml:space="preserve">【ハウテラスラナイ挙式】
会場使用料／ホワイトガゼボもしくは、ブラウンアーチ／スタンシオン&amp;ロープ／椅子50脚
</t>
  </si>
  <si>
    <t>CM12-006</t>
  </si>
  <si>
    <t>セントラルユニオン教会大聖堂</t>
  </si>
  <si>
    <t>【グラマラスプラン】
教会使用料（1時間挙式）／牧師への謝礼／オルガン奏者／シンガー／教会のお世話係／結婚証明書（法的効力はありません）／リムジン送迎（ホテル⇔教会間）／ヘアメイク＆着付け(120分）／ブーケ＆ブートニア／マイリーレイ（ハワイのフォーマルな新郎用レイ）
／コーディネーター（ホテル〜教会）／フォト撮影（挙式のみ）</t>
  </si>
  <si>
    <t>CM12-225</t>
  </si>
  <si>
    <t>CM12-236</t>
  </si>
  <si>
    <t>フォーシーズンズフアラライウエディング</t>
  </si>
  <si>
    <t>Four Seasons Resort Hualalai</t>
  </si>
  <si>
    <t>CM12-300</t>
  </si>
  <si>
    <t>会場使用料(1時間)／牧師謝礼／ソロウクレレシンガー／結婚証明書(法的効力なし)／バンブーガゼボ／ホワイトチェア20脚／サインテーブル＆チェア2脚／コーディネーター／ハワイ州税</t>
  </si>
  <si>
    <t>CM12-301</t>
  </si>
  <si>
    <t>会場使用料(1時間)／牧師謝礼／ソロウクレレシンガー／結婚証明書(法的効力なし)／バンブーガゼボ／ホワイトチェア20脚／サインテーブル＆チェア2脚／会場コーディネーター／リムジン送迎（ホテル⇔教会場間）</t>
  </si>
  <si>
    <t>CM12-159</t>
  </si>
  <si>
    <t>モアナルアガーデンウエディング</t>
  </si>
  <si>
    <t>LILYSEYE, INC.</t>
  </si>
  <si>
    <t xml:space="preserve">モアナルアガーデン・マカイマウンド使用料(2時間)/ハワイアンスタイル司式者カフ/音楽奏者 1 名(ウクレレシンガー)/介添人(ガーデン到着～ガーデン出発まで)/ 会場セットアップ料/結婚証明書(モアナルアガーデンオリジナル)/リングピロー/ホワイトバージンロード/会場装花(アートフラワー)/列席者チェア(チバリチェア・ダークブラン・列席人数に応じ 20 脚まで)/マイレレイ(2本)/式次第/ガーデン入場料(40名様分まで)
</t>
  </si>
  <si>
    <t>CM12-271</t>
  </si>
  <si>
    <t>モアナルアガーデン・プリンスロットフラパ使用料(2時間)/ハワイアンスタイル司式者カフ/音楽奏者 1 名(ウクレレシンガー)/介添人(ガーデン到着～ガーデン出発まで)/ 会場セットアップ料/結婚証明書(モアナルアガーデンオリジナル)/リングピロー/ホワイトバージンロード/会場装花(アートフラワー)/列席者チェア(チバリチェア・ダークブラン・列席人数に応じ 20 脚まで)/マイレレイ(2本)/式次第/ガーデン入場料(40名様分まで)</t>
  </si>
  <si>
    <t>CM12-273</t>
  </si>
  <si>
    <t>モアナルアガーデン・アパナ使用料(2時間)/ハワイアンスタイル司式者カフ/音楽奏者 1 名(ウクレレシンガー)/介添人(ガーデン到着～ガーデン出発まで)/ 会場セットアップ料/結婚証明書(モアナルアガーデンオリジナル)/リングピロー/会場装花(アートフラワー)/列席者チェア(チバリチェア・ダークブラン・列席人数に応じ 20 脚まで)/マイレレイ(2本)/式次第/ガーデン入場料(40名様分まで)</t>
  </si>
  <si>
    <t>CM12-285</t>
  </si>
  <si>
    <t>☆4組様同時挙式☆モアナルアガーデン・プリンスロットフラパ使用料(4時間)/ハワイアンスタイル司式者カフ/音楽奏者 1 名(ウクレレシンガー)/介添人(ガーデン到着～ガーデン出発まで)/ 会場セットアップ料/結婚証明書(モアナルアガーデンオリジナル)/リングピロー/ホワイトバージンロード/会場装花(アートフラワー)/列席者チェア(チバリチェア・ダークブラン・列席人数に応じ 20 脚まで)/マイレレイ(8本)/式次第/ガーデン入場料(40名様分まで)</t>
  </si>
  <si>
    <t>CM12-286</t>
  </si>
  <si>
    <t>☆4組様同時挙式☆モアナルアガーデン・プリンスロットフラパ使用料(4時間)/ハワイアンスタイル司式者カフ/音楽奏者 1 名(ウクレレシンガー)/介添人(ガーデン到着～ガーデン出発まで)/ 会場セットアップ料/結婚証明書(モアナルアガーデンオリジナル)/リングピロー/ホワイトバージンロード/会場装花(アートフラワー)/列席者チェア(チバリチェア・ダークブラン・列席人数に応じ 20 脚まで)/マイレレイ(8本)/式次第/ガーデン入場料(40名様分まで)/14名様用ミニバン送迎（ホテル⇔教会間・4時間）</t>
  </si>
  <si>
    <t>CM12-163</t>
  </si>
  <si>
    <t>Central Union Church</t>
  </si>
  <si>
    <t>会場使用料(1時間)</t>
  </si>
  <si>
    <t>CM12-211</t>
  </si>
  <si>
    <t>セントラルユニオン教会中聖堂</t>
  </si>
  <si>
    <t>会場使用料/庭あり(1時間)</t>
  </si>
  <si>
    <t>CM12-281</t>
  </si>
  <si>
    <t>セントラルユニオン教会ガーデン</t>
  </si>
  <si>
    <t>会場使用料/ガーデン</t>
  </si>
  <si>
    <t>CM12-309</t>
  </si>
  <si>
    <t>ハワイカイマリーナチャペル</t>
  </si>
  <si>
    <t xml:space="preserve">T&amp;Y Wedding Productions LLC </t>
  </si>
  <si>
    <t>使用料（1時間挙式）／牧師への謝礼／ピアニスト／シンガー／お世話係／結婚証明書（法的効力はありません）</t>
  </si>
  <si>
    <t>CM12-310</t>
  </si>
  <si>
    <t>【基本プラン】
会場使用料（1時間挙式）／牧師への謝礼／ピアニスト／シンガー／お世話係／結婚証明書（法的効力はありません）／リムジン送迎（ホテル⇔会場間）</t>
  </si>
  <si>
    <t>CM12-161</t>
  </si>
  <si>
    <t>モダンホノルル</t>
  </si>
  <si>
    <t>THE MODERN HONOLULU</t>
  </si>
  <si>
    <t>The Private Sunset Beach会場使用料</t>
  </si>
  <si>
    <t>CM12-311</t>
  </si>
  <si>
    <t>The Sunset Beach会場使用料／牧師謝礼／弾き語りシンガー／結婚証明書(法的効力なし)／椅子／サインテーブル</t>
  </si>
  <si>
    <t>CM12-280</t>
  </si>
  <si>
    <t>マウイ島ビーチウエディング</t>
  </si>
  <si>
    <t>Hidemi Hiraga</t>
  </si>
  <si>
    <t>ビーチ許可申請料/牧師先生/ギター弾き語り/日本人コーディネーター</t>
  </si>
  <si>
    <t>CM12-250</t>
  </si>
  <si>
    <t>教会使用料／牧師への謝礼／オルガン奏者／シンガー／コーディネーター／結婚証明書（法的効果はありません）／リムジン送迎（ホテル⇔教会間・往復3時間)／ヘアメイク＆着付け（120分）／写真撮影（挙式開始～終了まで）</t>
  </si>
  <si>
    <t>CM12-165</t>
  </si>
  <si>
    <t>アンダーズマウイアットワイレアウェディング</t>
  </si>
  <si>
    <t xml:space="preserve">オーシャンフロントガーデン使用料（午前中挙式１４：００まで）
morning Package (Before 2:00pm): $3,000 plus Tax
·         Wedding Ceremony on Ocean Front Lawn
·         Chairs
·         Water Station
·         Indoor Weather Backup
 </t>
  </si>
  <si>
    <t>CM12-331</t>
  </si>
  <si>
    <t>Evening Ceremony Package (Sunset) : $3,500 plus Tax
·         Wedding Ceremony on Ocean Front Lawn
·         Chairs
·         Water Station
·         Indoor Weather Backup</t>
  </si>
  <si>
    <t>CM12-333</t>
  </si>
  <si>
    <t>パームグローブ、ウエディングツリー、クムケアビーチ会場使用料(月～木曜日・夕方挙式)/会場チェア/牧師先生/ソロミュージシャン(ギター、ウクレレ、ヴァイオリンのいづれか)/アーチもしくはホワイトチュールデコレーション(クムケアビーチのみ)/ご衣装のスチームサービス/ウエディングケーキ＆フラワーデコレーション(1段)/シャンパン1本/￥78,000相当分のセレモニーフラワー＆￥42,000相当分のレセプションフラワー　※レセプションは必須となります</t>
  </si>
  <si>
    <t>CM12-003</t>
  </si>
  <si>
    <t>CM12-282</t>
  </si>
  <si>
    <t>【基本プラン】
ガーデン使用料（1時間挙式）／牧師への謝礼／ハーピスト／教会のお世話係／結婚証明書（法的効力はありません）／リムジン送迎（ホテル⇔教会間）※教会使用料は含まれておりません</t>
  </si>
  <si>
    <t>CM12-126</t>
  </si>
  <si>
    <t>セントオーガスティン教会</t>
  </si>
  <si>
    <t>St. Augustine by-the-sea</t>
  </si>
  <si>
    <t xml:space="preserve">[ウエディング一式]
会場使用料／神父への謝礼／ピアニスト／シンガー／お世話係／結婚証明書（法的効力なし）／カソリック婚の書類取り扱い料／前日リハーサル　※フラワーシャワーを行う場合、別途清掃料が掛かります
</t>
  </si>
  <si>
    <t>CM12-199</t>
  </si>
  <si>
    <t>カアフマヌ教会</t>
  </si>
  <si>
    <t>※単品料金
挙式使用料（1時間挙式）/牧師への謝礼/ギター弾き語り/ウエルカムボード/教会装花（造花）/結婚証明書（法的効力はありません）/SUV送迎（カアナパリ地区/ワイレア地区ホテル⇔教会間・3時間）</t>
  </si>
  <si>
    <t>CM12-246</t>
  </si>
  <si>
    <t>ケオラホウ教会</t>
  </si>
  <si>
    <t>※単品料金
挙式使用料（1時間挙式）/牧師への謝礼/ギター弾き語り/ウエルカムボード/教会装花（造花）/結婚証明書（法的効力はありません）/リムジン送迎（ホテル⇔教会間・2.5時間）</t>
  </si>
  <si>
    <t>CM12-337</t>
  </si>
  <si>
    <t>ラフィオカラニ教会</t>
  </si>
  <si>
    <t>教会使用料／牧師先生／結婚証明書（法的効力はありません）／弾き語りシンガー／SUV送迎（カアナパリ地区ホテル⇔会場間・往復）／日本人コーディネーター　※ゲスト25名様以上の場合、コーディネーター1名の追加が必要となります</t>
  </si>
  <si>
    <t>CM12-338</t>
  </si>
  <si>
    <t>ラハイナホーリーイノセント教会</t>
  </si>
  <si>
    <t>CM12-339</t>
  </si>
  <si>
    <t>教会使用料／牧師先生／結婚証明書（法的効力はありません）／弾き語りシンガー／SUV送迎（ホテル⇔会場間・往復）／日本人コーディネーター　※ゲスト25名様以上の場合、コーディネーター1名の追加が必要となります</t>
  </si>
  <si>
    <t>CM12-340</t>
  </si>
  <si>
    <t>教会使用料／牧師先生／結婚証明書（法的効力はありません）／弾き語りシンガー／SUV送迎（ワイレア地区ホテル⇔会場間・往復）／日本人コーディネーター　※ゲスト25名様以上の場合、コーディネーター1名の追加が必要となります</t>
  </si>
  <si>
    <t>CM12-247</t>
  </si>
  <si>
    <t>ケアワライ教会</t>
  </si>
  <si>
    <t>※単品料金
挙式使用料（1時間挙式）/牧師への謝礼/ギター弾き語り/ウエルカムボード/教会装花（造花）/結婚証明書（法的効力はありません）/SUV送迎（ワイレア地区ホテル⇔教会間・2.5時間）／前日リハーサル(ケアワライ教会のみ)</t>
  </si>
  <si>
    <t>CM12-342</t>
  </si>
  <si>
    <t>教会使用料／牧師先生／結婚証明書（法的効力はありません）／弾き語りシンガー／SUV送迎（カアナパリ地区ホテル⇔会場間・往復）／日本人コーディネーター／前日リハーサル　※ゲスト25名様以上の場合、コーディネーター1名の追加が必要となります</t>
  </si>
  <si>
    <t>CM12-249</t>
  </si>
  <si>
    <t>メリマンズウエディング</t>
  </si>
  <si>
    <t>※単品料金
ウッドデッキ会場使用料(午前)/牧師先生/ギター弾き語り</t>
  </si>
  <si>
    <t>CM12-347</t>
  </si>
  <si>
    <t>THE ROYAL HAWAIIAN</t>
  </si>
  <si>
    <t>会場使用料／牧師謝礼／ハワイアンシンガー／フォトグラファー(1時間)／ブーケ&amp;ブートニア／新郎様用レイ／アーチ&amp;椅子</t>
  </si>
  <si>
    <t>CM12-348</t>
  </si>
  <si>
    <t>≪Visionariスペシャルプラン≫会場使用料／牧師謝礼／ハワイアンシンガー／ブーケ&amp;ブートニア／新郎様用レイ／アーチ&amp;椅子／フォトグラファーTakako or Megumi or Cliff or Ryan or Jason/メイク、ホテル内、(リムジン)、セレモニー、フォトツアー2ヶ所又は フォトツアー1ヶ所+レセプション冒頭/350cut～/DVD(データ)・インターネットスライドショー</t>
  </si>
  <si>
    <t>CM12-328</t>
  </si>
  <si>
    <t>シェラトンマウイウェディング</t>
  </si>
  <si>
    <t>カアナパリポイント使用料</t>
  </si>
  <si>
    <t>CM12-329</t>
  </si>
  <si>
    <t>カアナパリポイント会場使用料(40名様まで)／牧師先生／結婚証明書(法的効力なし)／弾き語りシンガー／バンブーアーチ／新郎新婦様用オーキッドレイ／ホワイトチェア／日本人コーディネーター</t>
  </si>
  <si>
    <t>CM12-219</t>
  </si>
  <si>
    <t>ギャノンズウエディング</t>
  </si>
  <si>
    <t>[ウエディング一式]
会場使用料/チェア（30脚分）</t>
  </si>
  <si>
    <t>CM12-177</t>
  </si>
  <si>
    <t>モアナローン&amp;ラウンジ使用料</t>
  </si>
  <si>
    <t>CM12-350</t>
  </si>
  <si>
    <t>モアナローン&amp;ラウンジ会場使用料(80名様まで)／牧師先生／結婚証明書(法的効力なし)／弾き語りシンガー／バンブーアーチ／新郎新婦様用オーキッドレイ／ホワイトチェア／日本人コーディネーター</t>
  </si>
  <si>
    <t>CM12-304</t>
  </si>
  <si>
    <t>クリスタルオーシャンエステート</t>
  </si>
  <si>
    <t>Sugar Beach Events Hawaii</t>
  </si>
  <si>
    <t>祝祭日除く月～木曜日限定午前会場使用料(4時間)25様名プラン</t>
  </si>
  <si>
    <t>CM12-353</t>
  </si>
  <si>
    <t>祝祭日除く月～木曜日限定午後会場使用料(4時間)25様名プラン</t>
  </si>
  <si>
    <t>CM12-181</t>
  </si>
  <si>
    <t>30名様以上6時間プラン</t>
  </si>
  <si>
    <t>CM12-356</t>
  </si>
  <si>
    <t>【30名様プラン】1名様追加</t>
  </si>
  <si>
    <t>CM12-349</t>
  </si>
  <si>
    <t>会場使用料／牧師先生／結婚証明書（法的効力はありません）／弾き語りシンガー／バンブーアーチ／チェア（30脚）／SUV送迎（ホテル⇒ギャノンズ間・片道）／日本人コーディネーター</t>
  </si>
  <si>
    <t>CM12-135</t>
  </si>
  <si>
    <t>会場使用料／ガゼボ／椅子50脚</t>
  </si>
  <si>
    <t>CM12-277</t>
  </si>
  <si>
    <t>【ハウテラス挙式】(10時挙式限定）
会場使用料／牧師謝礼／弾き語りシンガー／結婚証明書(法的効力なし)／ホワイトガゼボ or ブラウンアーチ／椅子50脚</t>
  </si>
  <si>
    <t>CM12-279</t>
  </si>
  <si>
    <t>【ガーデンコートヤード挙式】(10時挙式限定）
会場使用料／牧師謝礼／弾き語りシンガー／結婚証明書(法的効力なし)／ホワイトガゼボ or ブラウンアーチ／椅子50脚</t>
  </si>
  <si>
    <t>CM12-312</t>
  </si>
  <si>
    <t>モクアイカウア教会</t>
  </si>
  <si>
    <t>Mokuaikaua Church Hawai`i’s First Christian Church</t>
  </si>
  <si>
    <t>CM12-234</t>
  </si>
  <si>
    <t>ミロツリー、サンドコート、カヌーハウスガゼボ、アローヘッドビーチ会場使用料</t>
  </si>
  <si>
    <t>CM12-243</t>
  </si>
  <si>
    <t>ミロツリー、サンドコート、カヌーハウスガゼボ、アローヘッドビーチ会場使用料(祝祭日・特別日以外月～木曜日・午前中挙式)／牧師先生／結婚証明書（法的効力はありません)／弾き語りシンガー／アーチ／チェア（50脚）／日本人コーディネーター　※ゲスト25名様以上の場合、コーディネーター1名の追加が必要となります</t>
  </si>
  <si>
    <t>CM12-244</t>
  </si>
  <si>
    <t>ケイキビーチ、エヴァパーカーウッドコテージ会場使用料(祝祭日・特別日以外月～木曜日・午前中挙式)／牧師先生／結婚証明書（法的効力はありません)／弾き語りシンガー／アーチ／チェア（50脚）／日本人コーディネーター　※ゲスト25名様以上の場合、コーディネーター1名の追加が必要となります</t>
  </si>
  <si>
    <t>CM12-336</t>
  </si>
  <si>
    <t>教会使用料／牧師先生／結婚証明書（法的効力はありません）／オルガン奏者／シンガー／リムジン送迎（ホテル⇔会場間・往復）／日本人コーディネーター　※ゲスト25名様以上の場合、コーディネーター1名の追加が必要となります</t>
  </si>
  <si>
    <t>CM12-364</t>
  </si>
  <si>
    <t>ハワイ島ビーチウエディング</t>
  </si>
  <si>
    <t>パビリオン使用料</t>
  </si>
  <si>
    <t>CM12-313</t>
  </si>
  <si>
    <t>※新規には使用しないでください
教会使用料／牧師への謝礼／オルガン奏者／シンガー／コーディネーター／結婚証明書（法的効果はありません）／リムジン送迎（ホテル⇔教会間・往復3時間)／ヘアメイク＆着付け（120分）／写真撮影（挙式開始～終了まで）</t>
  </si>
  <si>
    <t>CM12-255</t>
  </si>
  <si>
    <t>※新規には使用しないでください
教会使用料／牧師先生／結婚証明書（法的効力はありません）／ギター弾き語り／ウエルカムボード／教会装花（造花）／リムジン送迎（ホテル⇔教会間）／ヘアメイク＆着付け(120分)／写真撮影(挙式のみ)／日本人コーディネーター
※ゲスト25名様以上の場合、コーディネーター1名の追加が必要となります</t>
  </si>
  <si>
    <t>CM12-254</t>
  </si>
  <si>
    <t>CM12-266</t>
  </si>
  <si>
    <t>※新規には使用しないでください会場使用料／牧師先生／弾き語りシンガー／結婚証明書(法的効力なし)／ガゼボ／テーブル&amp;チバリチェア(ダークブラウン)／リムジン送迎（ホテル⇒会場間・片道）／ヘアメイク＆着付け(120分)／写真撮影(挙式のみ)／日本人コーディネーター(2名)　※ゲスト30名様以上の場合、コーディネーター1名の追加が必要となります</t>
  </si>
  <si>
    <t>CM12-182</t>
  </si>
  <si>
    <t>ハレクラニ・カヴェヘヴェヘローンウエディング</t>
  </si>
  <si>
    <t>※新規には使用しないでください。ハレクラニウエディングにあります
会場使用料／牧師謝礼／ソロウクレレシンガー／日本人コーディネーター／結婚証明書(法的効力なし)／椅子20脚</t>
  </si>
  <si>
    <t>CM12-131</t>
  </si>
  <si>
    <t>挙式使用料（1時間挙式）/牧師への謝礼/ギター弾き語り/ウエルカムボード/教会装花（造花）/結婚証明書（法的効力はありません）/SUV送迎（カアナパリ地区ホテル⇔教会間・2.5時間）</t>
  </si>
  <si>
    <t>CM12-138</t>
  </si>
  <si>
    <t>教会使用料／牧師先生／結婚証明書（法的効力はありません）／ギター弾き語り／ウエルカムボード／教会装花（造花）／SUV送迎車(ホテル⇔会場間)</t>
  </si>
  <si>
    <t>CM12-257</t>
  </si>
  <si>
    <t>※新規には使用しないでください教会使用料／牧師先生／結婚証明書（法的効力はありません）／ギター弾き語り／ウエルカムボード／教会装花（造花）／リムジン送迎（ホテル⇔教会間）／ヘアメイク＆着付け(120分)／写真撮影(挙式のみ)／日本人コーディネーター
※ゲスト25名様以上の場合、コーディネーター1名の追加が必要となります</t>
  </si>
  <si>
    <t>CM12-258</t>
  </si>
  <si>
    <t>CM12-259</t>
  </si>
  <si>
    <t>※新規には使用しないでください教会使用料／牧師先生／結婚証明書（法的効力はありません）／ギター弾き語り／ウエルカムボード／教会装花（造花）／リムジン送迎（ホテル⇔教会間）／ヘアメイク＆着付け(120分)／写真撮影(挙式のみ)／日本人コーディネーター／前日リハーサル(ケアワライ教会のみ)
※ゲスト25名様以上の場合、コーディネーター1名の追加が必要となります</t>
  </si>
  <si>
    <t>CM12-365</t>
  </si>
  <si>
    <t>使用料／牧師先生／結婚証明書（法的効力はありません)／弾き語りシンガー／日本人コーディネーター／リムジン送迎（ホテル⇔会場間・3時間)　※ゲスト25名様以上の場合、コーディネーター1名の追加が必要となります</t>
  </si>
  <si>
    <t>CM12-330</t>
  </si>
  <si>
    <t>オーシャンフロント会場使用料（月~金曜日・午前挙式）／牧師先生／結婚証明書(法的効力なし)／弾き語りシンガー／バンブーアーチ／チェア／日本人コーディネーター</t>
  </si>
  <si>
    <t>CM12-297</t>
  </si>
  <si>
    <t>マウナケアビーチウエディング</t>
  </si>
  <si>
    <t>Hapuna Beach Prince Hotel</t>
  </si>
  <si>
    <t>マウナケアゴルフコース会場使用料</t>
  </si>
  <si>
    <t>CM12-366</t>
  </si>
  <si>
    <t>シェラトンケアホウホテルウェディング</t>
  </si>
  <si>
    <t>Sheraton Kona Resort &amp; Spa</t>
  </si>
  <si>
    <t>CM12-368</t>
  </si>
  <si>
    <t>ワイメアベイエステート</t>
  </si>
  <si>
    <t>Ohia Farm</t>
  </si>
  <si>
    <t>【基本パッケージ】
挙式&amp;レセプション会場使用料(金~日曜日)／牧師謝礼／結婚証明書(法的効力なし)／弾き語りシンガー</t>
  </si>
  <si>
    <t>CM12-369</t>
  </si>
  <si>
    <t>ミロツリー、サンドコート、カヌーハウスガゼボ、アローヘッドビーチ会場使用料(祝祭日・特別日以外月～木曜日・午後挙式)／牧師先生／結婚証明書（法的効力はありません)／弾き語りシンガー／アーチ／チェア（50脚）／日本人コーディネーター　※ゲスト25名様以上の場合、コーディネーター1名の追加が必要となります</t>
  </si>
  <si>
    <t>CM12-371</t>
  </si>
  <si>
    <t>ファイブパームスウエディング</t>
  </si>
  <si>
    <t>午前挙式基本料金</t>
  </si>
  <si>
    <t>CM12-373</t>
  </si>
  <si>
    <t>午後挙式基本料金</t>
  </si>
  <si>
    <t>CM12-375</t>
  </si>
  <si>
    <t>キングカメハメハゴルフクラブウエディング</t>
  </si>
  <si>
    <t>ホアピリガーデン(挙式のみ)</t>
  </si>
  <si>
    <t>CM12-344</t>
  </si>
  <si>
    <t>メリマンズ貸切(10:00～14:00)／ウッドデッキもしくは、ガーデン会場使用料／牧師先生／結婚証明書（法的効力はありません）／弾き語りシンガー／バンブーアーチ／チェア（40脚）／SUV送迎（ホテル⇒メリマンズ間・片道）／日本人コーディネーター2名　※レセプションを行うことが条件となります</t>
  </si>
  <si>
    <t>CM12-372</t>
  </si>
  <si>
    <t>ガーデン会場使用料(午前挙式)／牧師先生／結婚証明書（法的効力はありません）／弾き語りシンガー／バンブーアーチ／チェア（25脚）／SUV送迎（ホテル⇒会場間・片道）／日本人コーディネーター　※6名様以上のレセプションを行うことが条件となります</t>
  </si>
  <si>
    <t>CM12-374</t>
  </si>
  <si>
    <t>ガーデン会場使用料(午後挙式)／牧師先生／結婚証明書（法的効力はありません）／弾き語りシンガー／バンブーアーチ／チェア（50脚）／SUV送迎（ホテル⇒会場間・片道）／日本人コーディネーター　※6名様以上のレセプションを行うことが条件となります</t>
  </si>
  <si>
    <t>CM12-378</t>
  </si>
  <si>
    <t>ホオヘノガーデン(挙式のみ)</t>
  </si>
  <si>
    <t>CM12-370</t>
  </si>
  <si>
    <t>ケイキビーチ、エヴァパーカーウッドコテージ会場使用料(祝祭日・特別日以外月～木曜日・午後挙式)／牧師先生／結婚証明書（法的効力はありません)／弾き語りシンガー／アーチ／チェア（50脚）／日本人コーディネーター　※ゲスト25名様以上の場合、コーディネーター1名の追加が必要となります</t>
  </si>
  <si>
    <t>CM12-332</t>
  </si>
  <si>
    <t>オーシャンフロント会場使用料（月~金曜日・サンセット挙式）／牧師先生／結婚証明書(法的効力なし)／弾き語りシンガー／バンブーアーチ／チェア／日本人コーディネーター　※ゲスト25名様以上の場合、コーディネーター1名の追加が必要となります</t>
  </si>
  <si>
    <t>CM12-202</t>
  </si>
  <si>
    <t>UI Prodaction. Inc.</t>
  </si>
  <si>
    <t>CM12-205</t>
  </si>
  <si>
    <t>【基本プラン】
教会使用料（1時間挙式）／牧師への謝礼／オルガン奏者／シンガー／教会のお世話係／結婚証明書（法的効力はありません）／リムジン送迎（ホテル⇔教会間）　※ゲストが30名様以上の場合、2時間挙式での対応となります。</t>
  </si>
  <si>
    <t>CM12-399</t>
  </si>
  <si>
    <t>マノアバレー教会</t>
  </si>
  <si>
    <t xml:space="preserve">OCEAN WEDDING HAWAII, INC. </t>
  </si>
  <si>
    <t>CM12-400</t>
  </si>
  <si>
    <t>【基本プラン】
教会使用料（1時間挙式）／牧師への謝礼／オルガン奏者またはウクレレ奏者謝礼／シンガーまたはフラダンサー謝礼／教会のお世話係／結婚証明書（法的効力はありません）／リムジン送迎（ホテル⇔教会間）</t>
  </si>
  <si>
    <t>CM12-357</t>
  </si>
  <si>
    <t>【ガーデンコートヤード挙式】
会場使用料／牧師謝礼／弾き語りシンガー／結婚証明書(法的効力なし)／ホワイトガゼボ or ブラウンアーチ／椅子50脚</t>
  </si>
  <si>
    <t>CM12-401</t>
  </si>
  <si>
    <t>【ハウテラス挙式】
会場使用料／牧師謝礼／弾き語りシンガー／結婚証明書(法的効力なし)／ホワイトガゼボ or ブラウンアーチ／椅子50脚　※お料理代が最低保証料金に達した場合、挙式料は￥65,000となります</t>
  </si>
  <si>
    <t>CM12-402</t>
  </si>
  <si>
    <t>ビーチウェディング</t>
  </si>
  <si>
    <t>許可書取得</t>
  </si>
  <si>
    <t>CM12-112</t>
  </si>
  <si>
    <t>ビーチ使用料／牧師先生／結婚証明書（法的効力はありません)／弾き語りシンガー／日本人コーディネーター／リムジン送迎（ホテル⇔会場間・2時間)　</t>
  </si>
  <si>
    <t>CM12-121</t>
  </si>
  <si>
    <t>ワイマナロビーチウエディング</t>
  </si>
  <si>
    <t>ビーチ使用料／牧師先生／結婚証明書（法的効力はありません)／弾き語りシンガー／日本人コーディネーター／リムジン送迎（ホテル⇔ワイマナロビーチ間)</t>
  </si>
  <si>
    <t>CM12-403</t>
  </si>
  <si>
    <t>ビーチ使用料／ハワイアンスタイル司式者カフ／結婚証明書（法的効力はありません)／弾き語りシンガー／マイリーレイ（2本）／日本人コーディネーター／リムジン送迎（ホテル⇔会場間・2時間)　</t>
  </si>
  <si>
    <t>CM12-283</t>
  </si>
  <si>
    <t>モアナルアガーデン使用料(1時間)/司会者(介添人兼任)/音楽奏者 1 名(ウクレレシンガー)/ 会場セットアップ料/結婚証明書(モアナルアガーデンオリジナル)/リングピロー/会場装花(アートフラワー)、花器/列席者チェア(ダークブラウンチバリチェア・列席人数に応じ 20 脚まで)/ガーデン入場料(20名様分まで)</t>
  </si>
  <si>
    <t>CM12-404</t>
  </si>
  <si>
    <t xml:space="preserve">モアナルアガーデン・マカイマウンド使用料(1.5時間)/牧師先生/音楽奏者 1 名(ウクレレシンガー)/介添人(ガーデン到着～ガーデン出発まで)/ 会場セットアップ料/結婚証明書(モアナルアガーデンオリジナル)/リングピロー/ホワイトバージンロード/会場装花(アートフラワー)/列席者チェア(チバリチェア・ダークブラン・列席人数に応じ 20 脚まで)/ガーデン入場料(40名様分まで)
</t>
  </si>
  <si>
    <t>CM12-194</t>
  </si>
  <si>
    <t>ラニクホヌア</t>
  </si>
  <si>
    <t>会場使用料(maximum of two hours＋1 hour setup before and 1 hour after to cleanup and breakdown)</t>
  </si>
  <si>
    <t>CM12-196</t>
  </si>
  <si>
    <t>【基本パッケージ】
挙式会場使用料(2時間)／牧師謝礼／結婚証明書(法的効力なし)／音楽奏者／リムジン送迎(ワイキキ周辺ホテル⇔会場間・往復)</t>
  </si>
  <si>
    <t>CM12-315</t>
  </si>
  <si>
    <t>ハワイアンヴィラ</t>
  </si>
  <si>
    <t>Maito</t>
  </si>
  <si>
    <t>ハワイアンヴィラ会場使用/屋根のある家具、バー、お手洗い付きオープンスペースの使用料/ウェディングウッドガゼボアーチ/ウェディングウッドガゼボアーチ用リネン/ヴィンテージ椅子のミックスと木のベンチ（最大１８名が着席可能です）/挙式立会人/ハワイアンウクレレシンガー/お世話係/結婚証明書（ハワイ州の法的な効力なし）/グアヴァジュース＆レモネードとお水のウェルカムドリンクサービース/新郎新婦用の往復SUV/LOVEサインのレンタル（高さ６０cmほどの文字サインとなります。邸宅ガーデンに飾り、ご列席者様との写真撮影にも使うことが可能です）/JUST MARRIEDのプレートのレンタル/MR&amp;MRSのサインプレートのレンタル/挙式用椅子の周りに置くランタンレンタル　※新郎新婦様を含むご列席者様が31名以上の場合、別途会場使用料が掛かります</t>
  </si>
  <si>
    <t>CM12-407</t>
  </si>
  <si>
    <t>クレジット</t>
  </si>
  <si>
    <t>CM12-408</t>
  </si>
  <si>
    <t>【リアルウエディングスオリジナル】
パームグローブ、ウエディングツリー、クムケアビーチ会場使用料(月～木曜日・夕方挙式)／牧師先生／結婚証明書（法的効力はありません）／ソロミュージシャン（ギター、ウクレレ、ヴァイオリンのいづれ）／アーチもしくはホワイトチュールデコレーション(クムケアビーチのみ)／チェア／ご衣装のスチームサービス／ウエディングケーキ＆フラワーデコレーション(1段)／シャンパン1本／12万円相当分のフラワーデコレーション／39万円相当分のクレジット（飲食以外の挙式オプション・動画撮影、フラワーデコレーションなどにご利用できます）／日本人コーディネーター2名　</t>
  </si>
  <si>
    <t>CM12-287</t>
  </si>
  <si>
    <t>HaleNanea会場使用料(日～金曜日)/パーシャルキッチン(オーブンなし)/専用レストルーム/エレクトリカルアクセス/駐車場　※土曜日以外</t>
  </si>
  <si>
    <t>CM12-288</t>
  </si>
  <si>
    <t>【基本パッケージ】
HaleNanea会場使用料(日～金曜日)／牧師謝礼／結婚証明書(法的効力なし)／音楽奏者／リムジン送迎(ワイキキ周辺ホテル⇔会場間・4時間)　※土曜日以外</t>
  </si>
  <si>
    <t>CM12-409</t>
  </si>
  <si>
    <t>シークレットアイランド会場料
＊シークレットアイランドまでの往復送迎（Moku Kahai船、約80人乗りの船をご利用頂けます）
＊14:30発、セットアップ用の船（レンタル会社、コーディネータースタッフがこの時間に入場OKです。）
カップルとゲストは15時以降にご入場して頂けます。
＊トイレ：ビーチに4つの仮設トイレがございます。　
※土曜日以外</t>
  </si>
  <si>
    <t>CM12-410</t>
  </si>
  <si>
    <t>【基本パッケージ】
シークレットアイランド会場使用料(日～金曜日)／牧師謝礼／結婚証明書(法的効力なし)／音楽奏者／椅子50脚／リムジン送迎(ワイキキ周辺ホテル⇔会場間・4時間)／シークレットアイランドまでの往復送迎(Moku Kahai船：約80人乗りの船をご利用いただけます）※土曜日以外</t>
  </si>
  <si>
    <t>CM12-307</t>
  </si>
  <si>
    <t>リッツカールトンカパルア</t>
  </si>
  <si>
    <t>ナピリローン使用料(午前)／牧師先生／結婚証明書（法的効力はありません）／ギター弾き語り／バンブーガゼボ／チェア（20脚）／日本人コーディネーター</t>
  </si>
  <si>
    <t>CM12-305</t>
  </si>
  <si>
    <t>【2～25様名限定ランチプラン】祝祭日除く月～木曜日午前中会場使用料(4時間)／牧師先生／弾き語りシンガー／結婚証明書(法的効力なし)／ガゼボ／テーブル&amp;チバリチェア／ホワイトリネン／シャンパン乾杯／4コースメニュー／ウェディング2段ケーキ／SUV送迎（ホテル⇒会場間・片道）／日本人コーディネーター</t>
  </si>
  <si>
    <t>CM12-354</t>
  </si>
  <si>
    <t>【2～25様名限定ディナープラン】祝祭日除く月～木曜日会場使用料(4時間)／牧師先生／弾き語りシンガー／結婚証明書(法的効力なし)／ガゼボ／テーブル&amp;チバリチェア／ホワイトリネン／シャンパン乾杯／4コースメニュー／ウェディング2段ケーキ／SUV送迎（ホテル⇒会場間・片道）／日本人コーディネーター</t>
  </si>
  <si>
    <t>CM12-355</t>
  </si>
  <si>
    <t>【30名様プラン】会場使用料(6時間)／牧師先生／弾き語りシンガー／結婚証明書(法的効力なし)／ガゼボ／テーブル&amp;チバリチェア／ホワイトリネン／ライディング／コースもしくはビュッフェメニュー／SUV送迎（ホテル⇒会場間・片道）／日本人コーディネーター2名　※ゲスト1名様追加毎に別途ご料金が掛かります</t>
  </si>
  <si>
    <t>CM12-412</t>
  </si>
  <si>
    <t>キングカメハメハコナビーチホテルウエディング</t>
  </si>
  <si>
    <t>COURTYARD KING KAMEHAMEHA’S KONA BEACH HOTEL</t>
  </si>
  <si>
    <t>Our ceremony packages include:
• Oceanfront Ceremony Site
• Seating for 50 Guests
• Guestbook Table
• Licensed Officiant for the Ceremony
• Decorated Wedding Gazebo
• Bottle of Champagne
• 8” Wedding Cake
• Maile Lei for the Groom
• Orchid Lei for the Bride
• On-Site Wedding Coordinator</t>
  </si>
  <si>
    <t>CM12-413</t>
  </si>
  <si>
    <t>会場使用料／牧師先生／ウクレレ奏者／ガゼボ／チェア／ウエディングケーキ(1段)／シャンパン1本／ご新郎様用マイリレイ／ご新婦様用オーキッドレイ／日本人コーディネーター　※ゲスト25名様以上の場合、コーディネーター1名の追加が必要となります</t>
  </si>
  <si>
    <t>CM12-414</t>
  </si>
  <si>
    <t>Ocean Front Location of choice
Complimentary Event Parking
Decorated Gazebo
Hawaiian Ceremony performed by a licensed Officiant
Signing Table</t>
  </si>
  <si>
    <t>CM12-415</t>
  </si>
  <si>
    <t>【お二人挙式用プラン】会場使用料／牧師先生／ウクレレ奏者／ガゼボ／日本人コーディネーター</t>
  </si>
  <si>
    <t>CM12-267</t>
  </si>
  <si>
    <t>フォーシーズンズ・リゾート・オアフ・アット・コオリナ</t>
  </si>
  <si>
    <t>Four Seasons Resort Oahu at Ko Olina</t>
  </si>
  <si>
    <t>CM12-167</t>
  </si>
  <si>
    <t>ザ・カハラ ウエディング</t>
  </si>
  <si>
    <t>THE KAHALA HOTEL &amp; RESORT</t>
  </si>
  <si>
    <t>【基本プラン】
◎オーシャンフロントでのセレモニー（ダイヤモンドヘッドガゼボ／ココヘッドローンのいづれかよりお選びいただけます）◎バージンロード（アイボリー）◎ホワイトチェア20脚</t>
  </si>
  <si>
    <t>CM12-351</t>
  </si>
  <si>
    <t>アリイスイート使用料</t>
  </si>
  <si>
    <t>CM12-352</t>
  </si>
  <si>
    <t>アリイスイート会場使用料(30名様まで)／牧師先生／結婚証明書(法的効力なし)／弾き語りシンガー／ホワイトチェア／日本人コーディネーター／アリイスイート1泊分</t>
  </si>
  <si>
    <t>CM12-416</t>
  </si>
  <si>
    <t>ハイクガーデンウェディング</t>
  </si>
  <si>
    <t>Haiku Garden</t>
  </si>
  <si>
    <t>2時間</t>
  </si>
  <si>
    <t>CM12-417</t>
  </si>
  <si>
    <t>ガーデン使用料(2時間)／牧師先生／結婚証明書（法的効力はありません）／弾き語りシンガー／バンブーアーチ／チェア（20脚）／リムジン送迎（ワイキキ周辺ホテル⇔会場間・往復）</t>
  </si>
  <si>
    <t>CM12-419</t>
  </si>
  <si>
    <t>Ka La'i Aloha Estate</t>
  </si>
  <si>
    <t>Ka La'i Aloha</t>
  </si>
  <si>
    <t>会場料/4PM-10PM(金・土曜日）</t>
  </si>
  <si>
    <t>CM12-420</t>
  </si>
  <si>
    <t>会場使用料：4PM-10PM(金・土曜日)／牧師謝礼／弾き語りシンガー／結婚証明書(法的効力なし)／ホワイトチェア20脚　※最大50名様までとなります</t>
  </si>
  <si>
    <t>CM12-421</t>
  </si>
  <si>
    <t>Royal Hawaiian Estate</t>
  </si>
  <si>
    <t>ExoticEstate</t>
  </si>
  <si>
    <t>CM12-422</t>
  </si>
  <si>
    <t>会場使用料／牧師謝礼／弾き語りシンガー／結婚証明書(法的効力なし)／ホワイトチェア20脚　※最大50名様までとなります</t>
  </si>
  <si>
    <t>CM12-423</t>
  </si>
  <si>
    <t>Paul Mitchell Villa at Lanikai</t>
  </si>
  <si>
    <t>CM12-424</t>
  </si>
  <si>
    <t>会場使用料／牧師謝礼／弾き語りシンガー／結婚証明書(法的効力なし)／ホワイトチェア20脚</t>
  </si>
  <si>
    <t>CM12-425</t>
  </si>
  <si>
    <t>Kahala Beachfront Aloha Villa</t>
  </si>
  <si>
    <t>牧師謝礼／弾き語りシンガー／結婚証明書(法的効力なし)／ホワイトチェア20脚　※最大30名様(スタッフ含む)までとなります</t>
  </si>
  <si>
    <t>CM12-184</t>
  </si>
  <si>
    <t>プリマリエ教会</t>
  </si>
  <si>
    <t>TUTU Resort Wedding</t>
  </si>
  <si>
    <t>【基本プラン】
 教会使用料（1時間挙式）／牧師への謝礼／オルガン奏者／シンガー／教会のお世話係／結婚証明書（法的効力はありません）</t>
  </si>
  <si>
    <t>CM12-306</t>
  </si>
  <si>
    <t>CM12-384</t>
  </si>
  <si>
    <t>【提携5社より選べる最大38万円分衣裳レンタル付プラン】
教会使用料（1時間挙式）／牧師への謝礼／オルガン奏者／シンガー／教会のお世話係／結婚証明書（法的効力はありません）／リムジン送迎（ホテル⇔教会間）／ヘアメイク＆着付け（120分）／写真撮影（挙式のみ）／ブーケ&amp;ブートニア／日本人コーディネーター／提携5社より選べるご衣裳レンタルプラン①bittersweet38万円分②Lavieen Rose30万円分③innocently35万円分④La Reine38万円分⑤WHITE DOOR35万円分　※詳細はドレスサロンによって異なります。また、ご予約をご希望の場合、プランナーにお申し付けください。</t>
  </si>
  <si>
    <t>CM12-391</t>
  </si>
  <si>
    <t>CM12-398</t>
  </si>
  <si>
    <t>【提携5社より選べる最大38万円分衣裳レンタル付プラン】
会場使用料（1時間挙式）／牧師への謝礼／ウクレレシンガー／結婚証明書（法的効力はありません）／バンブーガゼボ／ホワイトチェア（20脚）／サインテーブル＆椅子2脚／お世話係／リムジン送迎（ホテル⇔会場間）／ヘアメイク＆着付け（120分）／写真撮影（挙式のみ）／ブーケ&amp;ブートニア／日本人コーディネーター／提携5社より選べるご衣裳レンタルプラン①bittersweet38万円分②Lavieen Rose30万円分③innocently35万円分④La Reine38万円分⑤WHITE DOOR35万円分　※詳細はドレスサロンによって異なります。また、ご予約をご希望の場合、プランナーにお申し付けください。</t>
  </si>
  <si>
    <t>CM12-382</t>
  </si>
  <si>
    <t>CM12-395</t>
  </si>
  <si>
    <t>【提携5社より選べる最大38万円分衣裳レンタル付プラン】
会場使用料／牧師謝礼／弾き語りシンガー／結婚証明書(法的効力なし)／ホワイトガゼボ or ブラウンアーチ／椅子50脚／ヘアメイク＆着付け（120分）／写真撮影（挙式のみ）／ブーケ&amp;ブートニア／日本人コーディネーター／提携5社より選べるご衣裳レンタルプラン①bittersweet38万円分②Lavieen Rose30万円分③innocently35万円分④La Reine38万円分⑤WHITE DOOR35万円分　※詳細はドレスサロンによって異なります。また、ご予約をご希望の場合、プランナーにお申し付けください。</t>
  </si>
  <si>
    <t>CM12-383</t>
  </si>
  <si>
    <t>CM12-388</t>
  </si>
  <si>
    <t>CM12-393</t>
  </si>
  <si>
    <t>CM12-426</t>
  </si>
  <si>
    <t>ホクロア教会</t>
  </si>
  <si>
    <t>Hokuloa United Church of Christ</t>
  </si>
  <si>
    <t>CM12-428</t>
  </si>
  <si>
    <t>デックウェディング</t>
  </si>
  <si>
    <t>Plan Do See America - Deck.</t>
  </si>
  <si>
    <t>アーチ、アーチフラワー、椅子20脚、1時間使用料</t>
  </si>
  <si>
    <t>CM12-429</t>
  </si>
  <si>
    <t>会場使用料(1時間)／牧師謝礼／弾き語りシンガー／結婚証明書(法的効力なし)／アーチ／アーチフラワー(造花)／椅子20脚</t>
  </si>
  <si>
    <t>CM12-007</t>
  </si>
  <si>
    <t>【基本プラン】
教会＆お庭使用料（1時間挙式）／牧師への謝礼／オルガン奏者／教会のお世話係／結婚証明書（法的効力はありません）／リムジン送迎（ホテル⇔教会間）</t>
  </si>
  <si>
    <t>CM12-214</t>
  </si>
  <si>
    <t>ホーリーナティビティ教会</t>
  </si>
  <si>
    <t>ISSEI COMPANY, INC</t>
  </si>
  <si>
    <t>CM12-289</t>
  </si>
  <si>
    <t xml:space="preserve">基本/プレミア
</t>
  </si>
  <si>
    <t>CM12-290</t>
  </si>
  <si>
    <t>【プレミアプラン】
教会使用料（1時間挙式）／牧師への謝礼／オルガン奏者／シンガー／教会のお世話係／結婚証明書（法的効力はありません）／ユニティキャンドル／ホワイトバージンロード／新郎新婦様用ノンアルコール乾杯／ウエルカムボード／リムジン送迎（ホテル⇔教会間）※ご列席者40名様以上の場合、2時間挙式をおすすめしております</t>
  </si>
  <si>
    <t>CM12-215</t>
  </si>
  <si>
    <t>【基本プラン】
教会使用料（1時間挙式）／牧師への謝礼／オルガン奏者／シンガー／教会のお世話係／結婚証明書（法的効力はありません）／ユニティキャンドル／リムジン送迎（ホテル⇔教会間）※ご列席者40名様以上の場合、2時間挙式をおすすめしております</t>
  </si>
  <si>
    <t>CM12-389</t>
  </si>
  <si>
    <t>CM12-299</t>
  </si>
  <si>
    <t>プルメリアグローブ会場使用料／牧師先生／結婚証明書（法的効力はありません）／弾き語りシンガー／ホワイトチェア（20脚）／会場デコレーション(生花にて￥80,000相当分)</t>
  </si>
  <si>
    <t>CM12-418</t>
  </si>
  <si>
    <t>プルメリアグローブ会場使用料／牧師先生／結婚証明書（法的効力はありません）／弾き語りシンガー／ホワイトチェア（20脚）／会場デコレーション(生花にて約8万円相当分)／日本人コーディネーター</t>
  </si>
  <si>
    <t>CM12-406</t>
  </si>
  <si>
    <t>モアナルアガーデン・キリスト教挙式・マカイマウンド会場使用料(1.5時間)/牧師先生/会場コーディネーター(介添人)1名/音楽奏者1名(ウクレレシンガー)/ 会場セットアップ料/結婚証明書(モアナルアガーデンオリジナル)/リングピロー(レンタル)/会場装花(アートフラワー)/バージンロード/列席者チェア(ダークブラウンチバリチェア・列席人数に応じ 20 脚まで)/ガーデン入場料(35名様分まで)/モアナルアガーデン永久入園パス(カップル分)/リムジン送迎（ホテル⇔教会間・2時間）※ご列席者20名様以上の場合はガーデン内のみのゲストアテンダーが必ず必要となります。</t>
  </si>
  <si>
    <t>CM12-284</t>
  </si>
  <si>
    <t>モアナルアガーデン・シビルスタイル挙式 (⼈前式) ・マカイマウンド、アパナいづれかの会場使用料(1.5時間)/司会者(介添人兼任)/音楽奏者 1 名(ウクレレシンガー)/ 会場セットアップ料/結婚証明書(モアナルアガーデンオリジナル)/リングピロー(レンタル)/会場装花(アートフラワー)/列席者チェア(マカイマウンド・ダークブラウンチバリチェア/アパナ・ホワイトチェア/列席人数に応じ 20 脚まで)/ガーデン入場料(35名様分まで)/バージンロード(マカイマウンドのみ)/ウェルカムボード(アパナのみ)/モアナルアガーデン永久入園パス(カップル分)/リムジン送迎（ホテル⇔教会間・2時間）※ご列席者20名様以上の場合はガーデン内のみのゲストアテンダーが必ず必要となります。</t>
  </si>
  <si>
    <t>CM12-272</t>
  </si>
  <si>
    <t>モアナルアガーデン・ハワイアンスタイル挙式・プリンスロットフラパ使用料(2時間)/ハワイアンスタイル司式者カフ/音楽奏者 1 名(ウクレレシンガー)/介添人(ガーデン到着～ガーデン出発まで)/ 会場セットアップ料/結婚証明書(モアナルアガーデンオリジナル)/リングピロー(レンタル)/バージンロード/会場装花(アートフラワー)/列席者チェア(チバリチェア・ダークブラン・列席人数に応じ 20 脚まで)/マイレレイ(2本)/式次第/ガーデン入場料(35名様分まで)/モアナルアガーデン永久入園パス(カップル分)/リムジン送迎（ホテル⇔教会間・3時間）※ご列席者20名様以上の場合はガーデン内のみのゲストアテンダーが必ず必要となります。</t>
  </si>
  <si>
    <t>CM12-270</t>
  </si>
  <si>
    <t>モアナルアガーデン・ハワイアンスタイル挙式・マカイマウンド使用料(2時間)/ハワイアンスタイル司式者カフ/音楽奏者 1 名(ウクレレシンガー)/介添人(ガーデン到着～ガーデン出発まで)/ 会場セットアップ料/結婚証明書(モアナルアガーデンオリジナル)/リングピロー(レンタル)/バージンロード/会場装花(アートフラワー)/列席者チェア(チバリチェア・ダークブラン・列席人数に応じ 20 脚まで)/マイレレイ(2本)/式次第/ガーデン入場料(35名様分まで)/モアナルアガーデン永久入園パス(カップル分)/リムジン送迎（ホテル⇔教会間・3時間）※ご列席者20名様以上の場合はガーデン内のみのゲストアテンダーが必ず必要となります。</t>
  </si>
  <si>
    <t>CM12-397</t>
  </si>
  <si>
    <t>【提携5社より選べる最大38万円分衣裳レンタル付プラン】
モアナルアガーデン・シビルスタイル挙式 (⼈前式) ・マカイマウンド、アパナいづれかの会場使用料(1.5時間)/司会者(介添人兼任)/音楽奏者 1 名(ウクレレシンガー)/ 会場セットアップ料/結婚証明書(モアナルアガーデンオリジナル)/リングピロー(レンタル)/会場装花(アートフラワー)/列席者チェア(マカイマウンド・ダークブラウンチバリチェア/アパナ・ホワイトチェア/列席人数に応じ 20 脚まで)/ガーデン入場料(35名様分まで)/バージンロード(マカイマウンドのみ)/ウェルカムボード(アパナのみ)/モアナルアガーデン永久入園パス(カップル分)/リムジン送迎(ホテル⇔教会間・2時間)/ヘアメイク＆着付け(120分)/写真撮影(挙式のみ)/ブーケ&amp;ブートニア/日本人コーディネーター/提携5社より選べるご衣裳レンタルプラン①bittersweet38万円分②Lavieen Rose30万円分③innocently35万円分④La Reine38万円分⑤WHITE DOOR35万円分　※詳細はドレスサロンによって異なります。</t>
  </si>
  <si>
    <t>CM12-430</t>
  </si>
  <si>
    <t>Loulu Palm Farms</t>
  </si>
  <si>
    <t>会場使用料(11:00am-11:00pm)/バンブーアーチ</t>
  </si>
  <si>
    <t>CM12-431</t>
  </si>
  <si>
    <t>会場使用料(11:00am-11:00pm)／牧師先生／結婚証明書(法的効力なし)／弾き語りシンガー／バンブーアーチ／チェア(75脚)／日本人コーディネーター／リムジン送迎(ワイキキ周辺⇒会場間・片道)</t>
  </si>
  <si>
    <t>CM12-432</t>
  </si>
  <si>
    <t>ホリデー料金</t>
  </si>
  <si>
    <t>CM12-433</t>
  </si>
  <si>
    <t>2019 Rates for Monday – Thursday (subject to increase):
Up to 100 guests   $6,000 + $282.72 = $6,282.72
Morning-Afternoon:       9:00 a.m. – 3:00 p.m. (vendors may arrive at 7:30 a.m. to setup on the day of the event)
Afternoon- Evening:       4:00 p.m. – 10:00 p.m. (vendors may arrive at 9:00 a.m. to setup on the day of the event)</t>
  </si>
  <si>
    <t>CM12-434</t>
  </si>
  <si>
    <t>会場使用料(月～木曜日・6時間)／牧師謝礼／結婚証明書(法的効力なし)／音楽奏者</t>
  </si>
  <si>
    <t>CM12-435</t>
  </si>
  <si>
    <t>The Ocean Garden at Ko Olina</t>
  </si>
  <si>
    <t>会場使用料(6時間)/椅子30脚</t>
  </si>
  <si>
    <t>CM12-436</t>
  </si>
  <si>
    <t>会場使用料(6時間)／牧師謝礼／結婚証明書(法的効力なし)／音楽奏者／椅子30脚</t>
  </si>
  <si>
    <t>CM12-437</t>
  </si>
  <si>
    <t>ヒルトンワイコロアパレスガーデン</t>
  </si>
  <si>
    <t>Hilton Waikoloa Village</t>
  </si>
  <si>
    <t>パレスガーデン使用料</t>
  </si>
  <si>
    <t>CM12-166</t>
  </si>
  <si>
    <t>タートルベイリゾート</t>
  </si>
  <si>
    <t>TurtleBayResort</t>
  </si>
  <si>
    <t>挙式＆レセプション
50名までの会場使用料</t>
  </si>
  <si>
    <t>CM12-439</t>
  </si>
  <si>
    <t>挙式会場使用料／牧師謝礼／弾き語りシンガー／結婚証明書(法的効力なし)／バンブーアーチ／椅子50脚／レセプション会場使用料／テーブル＆椅子／テント／ライティング／セッティング</t>
  </si>
  <si>
    <t>CM12-440</t>
  </si>
  <si>
    <t>挙式会場(Ocean Front Pavillion, Kuilima Point, Stables beach)</t>
  </si>
  <si>
    <t>CM12-441</t>
  </si>
  <si>
    <t>挙式会場料(Ocean Front Pavillion, Kuilima Point, Stables beachのいづれか)／牧師謝礼／弾き語りシンガー／結婚証明書(法的効力なし)／椅子50脚</t>
  </si>
  <si>
    <t>CM12-442</t>
  </si>
  <si>
    <t>パシフィコウェディング</t>
  </si>
  <si>
    <t>CM12-443</t>
  </si>
  <si>
    <t>会場使用料／牧師先生／結婚証明書（法的効力はありません）／弾き語りシンガー／チェア（20脚）／日本人コーディネーター　※ゲスト25名様以上の場合、コーディネーター1名の追加が必要となります</t>
  </si>
  <si>
    <t>CM12-394</t>
  </si>
  <si>
    <t>【提携6社より選べる最大38万円分衣裳レンタル付プラン】
ココナッツグローブもしくはヘルモアガーデン会場使用料／牧師謝礼／音楽奏者／アーチ&amp;椅子／ヘアメイク＆着付け（120分）／写真撮影（挙式のみ）／日本人コーディネーター／提携6社より選べるご衣裳レンタルプラン①bittersweet38万円分②Lavieen Rose30万円分③innocently35万円分④La Reine38万円分⑤WHITE DOOR35万円分⑥Bridal House TUTU30万円分　※詳細はドレスサロンによって異なります。また、ご予約をご希望の場合、プランナーにお申し付けください。</t>
  </si>
  <si>
    <t>CM12-444</t>
  </si>
  <si>
    <t>オーシャンローン変更料　※120日前から変更可能</t>
  </si>
  <si>
    <t>CM12-438</t>
  </si>
  <si>
    <t>会場使用料／牧師先生／結婚証明書（法的効力はありません)／弾き語りシンガー／バンブーアーチ／椅子(人数分)／日本人コーディネーター</t>
  </si>
  <si>
    <t>CM12-427</t>
  </si>
  <si>
    <t>教会使用料／牧師先生／結婚証明書（法的効力はありません）／弾き語りシンガー／リムジン送迎（ホテル⇔会場間・往復）／日本人コーディネーター</t>
  </si>
  <si>
    <t>CM12-298</t>
  </si>
  <si>
    <t>マイナケアゴルフコース会場使用料(16:00以降)／牧師先生／結婚証明書（法的効力はありません)／弾き語りシンガー／ティキトーチ2セット／アーチ／チェア（25脚）／日本人コーディネーター</t>
  </si>
  <si>
    <t>CM12-367</t>
  </si>
  <si>
    <t>会場使用料／牧師先生／結婚証明書（法的効力はありません)／弾き語りシンガー／日本人コーディネーター</t>
  </si>
  <si>
    <t>CM12-376</t>
  </si>
  <si>
    <t>ホアピリガーデン会場使用料(午前挙式)／牧師先生／結婚証明書（法的効力はありません）／弾き語りシンガー／アーチ／チェア（12脚）／SUV送迎（ホテル⇒会場間・2時間）／日本人コーディネーター</t>
  </si>
  <si>
    <t>CM12-377</t>
  </si>
  <si>
    <t>ホオヘノガーデン会場使用料(午前挙式)／牧師先生／結婚証明書（法的効力はありません）／弾き語りシンガー／アーチ／チェア（60脚）／SUV送迎（ホテル⇒会場間・2時間）／日本人コーディネーター</t>
  </si>
  <si>
    <t>CM12-203</t>
  </si>
  <si>
    <t>カウマカピリ教会</t>
  </si>
  <si>
    <t>CM12-208</t>
  </si>
  <si>
    <t>CM12-387</t>
  </si>
  <si>
    <t>CM12-445</t>
  </si>
  <si>
    <t>クライスト教会</t>
  </si>
  <si>
    <t>Christ Church Episcopal</t>
  </si>
  <si>
    <t>教会使用料　※20名様まで</t>
  </si>
  <si>
    <t>CM12-446</t>
  </si>
  <si>
    <t>教会使用料（20名様まで）／牧師先生／結婚証明書（法的効力はありません）／音楽奏者／リムジン送迎（ホテル⇔会場間・往復）／日本人コーディネーター</t>
  </si>
  <si>
    <t>CM12-294</t>
  </si>
  <si>
    <t>ヒルトンワイコロアチャペル</t>
  </si>
  <si>
    <t>会場使用料(9:00am-1:00pm)/バンケットスタッフ/牧師先生</t>
  </si>
  <si>
    <t>CM12-360</t>
  </si>
  <si>
    <t>会場使用料(3:00pm-6:00pm)/バンケットスタッフ/牧師先生</t>
  </si>
  <si>
    <t>CM12-296</t>
  </si>
  <si>
    <t xml:space="preserve">会場使用料(9時~13時まで)／牧師先生／結婚証明書（法的効力はありません)／弾き語りシンガー／日本人コーディネーター </t>
  </si>
  <si>
    <t>CM12-361</t>
  </si>
  <si>
    <t>会場使用料(15時~18時まで)／牧師先生／結婚証明書（法的効力はありません)／弾き語りシンガー／日本人コーディネーター</t>
  </si>
  <si>
    <t>CM12-198</t>
  </si>
  <si>
    <t>セントアンドリュース教会大聖堂</t>
  </si>
  <si>
    <t>銀座クチュールナオコ</t>
  </si>
  <si>
    <t>【レギュラーパッケージ】（銀座クチュールナオコ）※2020年6月末まで
挙式会場使用料/牧師への謝礼/ハワイ州税/音楽奏者・ウェディングシンガーへの謝礼/ウェディングコーディネーター/結婚証明書(法的効力はありません)/基本ブーケ＆ブートニア(生花)/ホテル(ワイキキ地区・カハラ地区)～挙式場間の送迎(リムジン)</t>
  </si>
  <si>
    <t>CM12-380</t>
  </si>
  <si>
    <t>グランドワイレア・シーサイドチャペル</t>
  </si>
  <si>
    <t>ho‘oheno Package</t>
  </si>
  <si>
    <t>CM12-381</t>
  </si>
  <si>
    <t>シーサイドチャペル&amp;ガーデン会場使用料（1時間半）／牧師先生／結婚証明書（法的効力はありません）／音楽奏者（ギター、ハープ、ヴァイオリンから選択）／ブーケ&amp;ブートニア／ウエディングケーキ（6”／フレッシュフラワー付き）／乾杯用シャンパンボトル（1本／約6名様分）／写真撮影（2時間）／ヘアメイク&amp;着付け（120分）／日本人コーディネーター／ご衣裳スチーム／デラックスオーシャンビュールーム1泊／フォトグラファークレジット（$500分）／スパもしくはダイニングクレジット（$200分）／スパ（カップルトリートメント）　※ゲスト25名様以上の場合、コーディネーター1名の追加が必要となります</t>
  </si>
  <si>
    <t>CM12-346</t>
  </si>
  <si>
    <t>ラハイナメゾジスト教会</t>
  </si>
  <si>
    <t>CM12-345</t>
  </si>
  <si>
    <t>※単品料金
教会使用料／牧師先生／結婚証明書（法的効力はありません）／ギター弾き語り／ウエルカムボード／教会装花（造花）／SUV送迎車(ホテル⇔会場間)</t>
  </si>
  <si>
    <t>CM12-229</t>
  </si>
  <si>
    <t>ウェスティンハプナビーチリゾートウエディング</t>
  </si>
  <si>
    <t>Mauna Kea Beach Hotel</t>
  </si>
  <si>
    <t>CM12-237</t>
  </si>
  <si>
    <t>会場使用料／牧師先生／結婚証明書（法的効力はありません)／弾き語りシンガー／アーチ／チェア（25脚）／日本人コーディネーター</t>
  </si>
  <si>
    <t>CM12-447</t>
  </si>
  <si>
    <t>グランドハイアットカウアイ</t>
  </si>
  <si>
    <t>GRAND HYATT KAUA‘I RESORT &amp; SPA</t>
  </si>
  <si>
    <t>Grand Lawn GazeboもしくはKeoneloa Bay会場使用料(月～金曜日・午前挙式)／牧師先生／結婚証明書（法的効力はありません)／弾き語りシンガー／チェア（20脚）／日本人コーディネーター</t>
  </si>
  <si>
    <t>CM12-448</t>
  </si>
  <si>
    <t>土曜日挙式へ変更料</t>
  </si>
  <si>
    <t>CM12-449</t>
  </si>
  <si>
    <t>夕方挙式へ変更料</t>
  </si>
  <si>
    <t>CM12-411</t>
  </si>
  <si>
    <t>ナピリローン使用料(午後)／牧師先生／結婚証明書（法的効力はありません）／ギター弾き語り／バンブーガゼボ／チェア（20脚）／日本人コーディネーター</t>
  </si>
  <si>
    <t>CM12-302</t>
  </si>
  <si>
    <t>オーシャンフロント挙式(10:00挙式)</t>
  </si>
  <si>
    <t>CM12-303</t>
  </si>
  <si>
    <t>ノースポイントローン会場使用料／牧師先生／結婚証明書（法的効力はありません)／弾き語りシンガー／ティキトーチ2セット／アーチ／チェア（25脚）／日本人コーディネーター</t>
  </si>
  <si>
    <t>CM12-232</t>
  </si>
  <si>
    <t>ザ・フェアモントオーキッド・ウエディング</t>
  </si>
  <si>
    <t>Fairmont Orchid</t>
  </si>
  <si>
    <t>会場使用料(午前)</t>
  </si>
  <si>
    <t>CM12-240</t>
  </si>
  <si>
    <t>ココナッツグローブ会場使用料(月～金曜日・午前中挙式)／牧師先生／結婚証明書（法的効力はありません)／弾き語りシンガー／アーチ／チェア（20脚）／日本人コーディネーター</t>
  </si>
  <si>
    <t>CM12-241</t>
  </si>
  <si>
    <t>タートルポイント会場使用料(月～金曜日・午前中挙式)／牧師先生／結婚証明書（法的効力はありません)／弾き語りシンガー／チェア（20脚）／日本人コーディネーター</t>
  </si>
  <si>
    <t>CM12-451</t>
  </si>
  <si>
    <t>サンドバーウェディング</t>
  </si>
  <si>
    <t>Charming Events Hawaii</t>
  </si>
  <si>
    <t>基本料</t>
  </si>
  <si>
    <t>CM12-452</t>
  </si>
  <si>
    <t>ボート使用料(2時間)／牧師先生／結婚証明書（法的効力はありません）／弾き語りシンガー／リムジン送迎（ホテル⇔ワイキキ周辺ホテル間・往復）　※定員24名（キャプテンと副キャプテンを除くスタッフも定員に含みます）</t>
  </si>
  <si>
    <t>CM12-453</t>
  </si>
  <si>
    <t>アンナランチウエディング</t>
  </si>
  <si>
    <t>Anna Ranch</t>
  </si>
  <si>
    <t>会場使用料・挙式&amp;レセプション 8am-10pm（月~金曜日）</t>
  </si>
  <si>
    <t>CM12-454</t>
  </si>
  <si>
    <t>会場使用料・挙式&amp;レセプション 8am-10pm（土・日曜日）</t>
  </si>
  <si>
    <t>CM12-455</t>
  </si>
  <si>
    <t>会場使用料・挙式もしくはレセプション 8am - 2pm OR 4pm - 10pm（土・日曜日）</t>
  </si>
  <si>
    <t>CM12-456</t>
  </si>
  <si>
    <t>会場使用料・挙式もしくはレセプション 8am - 2pm OR 4pm - 10pm（月~金曜日）</t>
  </si>
  <si>
    <t>CM12-457</t>
  </si>
  <si>
    <t>会場使用料(月～金曜日)／牧師先生／結婚証明書（法的効力はありません)／弾き語りシンガー／アーチ／チェア（20脚）／日本人コーディネーター(2名）</t>
  </si>
  <si>
    <t>CM12-458</t>
  </si>
  <si>
    <t>Sacred Heart Church</t>
  </si>
  <si>
    <t>基本</t>
  </si>
  <si>
    <t>CM12-459</t>
  </si>
  <si>
    <t>教会使用料／牧師への謝礼／音楽奏者／お世話係／カトリック婚の書類取り扱い料／前日リハーサル／リムジン送迎（ホテル⇔教会間）　※前日リハーサルの送迎車はセダンとなります　※フラワーシャワーを行う場合、別途清掃料が掛かります</t>
  </si>
  <si>
    <t>CM12-170</t>
  </si>
  <si>
    <t>マカワオユニオン教会</t>
  </si>
  <si>
    <t>※単品料金
挙式使用料（1時間挙式）/牧師への謝礼/ギター弾き語り/ウエルカムボード/教会装花（造花）/結婚証明書（法的効力はありません）/リムジン送迎（ワイレア地区ホテル⇔教会間・3.5時間）</t>
  </si>
  <si>
    <t>CM12-341</t>
  </si>
  <si>
    <t>CM12-460</t>
  </si>
  <si>
    <t>ハウツリーラナイ挙式</t>
  </si>
  <si>
    <t>The New Otani Kaimana Beach Hotel</t>
  </si>
  <si>
    <t>会場費</t>
  </si>
  <si>
    <t>CM12-461</t>
  </si>
  <si>
    <t>サンスーシールーム挙式</t>
  </si>
  <si>
    <t>CM12-462</t>
  </si>
  <si>
    <t>会場使用料／牧師先生／結婚証明書（法的効力はありません）／弾き語りシンガー／チェア（20脚）／リムジン送迎・片道　※6名様以上の会食が必要となります</t>
  </si>
  <si>
    <t>CM12-463</t>
  </si>
  <si>
    <t>会場使用料／牧師先生／結婚証明書（法的効力はありません）／弾き語りシンガー／チェア（20脚）／リムジン送迎・片道　※２名様以上の会食が必要となります</t>
  </si>
  <si>
    <t>CM12-217</t>
  </si>
  <si>
    <t>モアナルアコミュニティ教会</t>
  </si>
  <si>
    <t>CM12-129</t>
  </si>
  <si>
    <t>【基本プラン】
教会使用料（1時間挙式）／牧師への謝礼／オルガン奏者／シンガー／教会のお世話係／結婚証明書（法的効力はありません）／リムジン送迎（ホテル⇔教会間）※ご列席者40名様以上の場合、2時間挙式をおすすめしております</t>
  </si>
  <si>
    <t>CM12-228</t>
  </si>
  <si>
    <t>CM12-385</t>
  </si>
  <si>
    <t>CM12-292</t>
  </si>
  <si>
    <t>ヌアヌ コングリゲーショナル教会</t>
  </si>
  <si>
    <t>教会使用料（1時間）</t>
  </si>
  <si>
    <t>CM12-293</t>
  </si>
  <si>
    <t>CM12-392</t>
  </si>
  <si>
    <t>CM12-168</t>
  </si>
  <si>
    <t>ユナイテッドクライスト教会</t>
  </si>
  <si>
    <t>CM12-216</t>
  </si>
  <si>
    <t>【基本プラン】
教会使用料（1時間挙式）／牧師への謝礼／オルガン奏者／シンガー／教会のお世話係／結婚証明書（法的効力はありません）／バージンロード（レッドもしくはホワイト）／リムジン送迎（ホテル⇔教会間）※ご列席者40名様以上の場合、2時間挙式をおすすめしております</t>
  </si>
  <si>
    <t>CM12-386</t>
  </si>
  <si>
    <t>CM12-464</t>
  </si>
  <si>
    <t>教会使用料（2時間挙式）</t>
  </si>
  <si>
    <t>CM12-206</t>
  </si>
  <si>
    <t>【基本プラン】
教会使用料（2時間挙式）／牧師への謝礼／オルガン奏者／シンガー／教会のお世話係／結婚証明書（法的効力はありません）／リムジン送迎（ホテル⇔教会間）</t>
  </si>
  <si>
    <t>CM12-204</t>
  </si>
  <si>
    <t>ユニティ教会</t>
  </si>
  <si>
    <t>CM12-207</t>
  </si>
  <si>
    <t>CM12-218</t>
  </si>
  <si>
    <t>CM12-390</t>
  </si>
  <si>
    <t>CM12-465</t>
  </si>
  <si>
    <t>Mauna Lani Intimate Weddings Package(30名まで)</t>
  </si>
  <si>
    <t>CM12-466</t>
  </si>
  <si>
    <t>会場使用料(月～木曜日・30名様まで)／牧師先生／結婚証明書（法的効力はありません）／ソロミュージシャン（ギターもしくはウクレレ）／チェア／フラワーペタル／ブーケ&amp;ブートニア／レイ（新郎新婦様用）／フォトグラファー（2時間）／日本人コーディネーター</t>
  </si>
  <si>
    <t>CM12-358</t>
  </si>
  <si>
    <t>カヴェヘヴェヘ使用料</t>
  </si>
  <si>
    <t>CM12-359</t>
  </si>
  <si>
    <t>【カヴェヘヴェヘ挙式】
会場使用料／牧師謝礼／弾き語りシンガー／結婚証明書(法的効力なし)／椅子20脚</t>
  </si>
  <si>
    <t>CM12-396</t>
  </si>
  <si>
    <t xml:space="preserve">【提携5社より選べる最大38万円分衣裳レンタル付プラン】
カヴェへヴェへ会場使用料／牧師謝礼／弾き語りシンガー／結婚証明書(法的効力なし)／椅子20脚／ヘアメイク＆着付け（120分）／写真撮影（挙式のみ）／ブーケ&amp;ブートニア／日本人コーディネーター／提携5社より選べるご衣裳レンタルプラン①bittersweet38万円分②Lavieen Rose30万円分③innocently35万円分④La Reine38万円分⑤WHITE DOOR35万円分　※詳細はドレスサロンによって異なります。また、ご予約をご希望の場合、プランナーにお申し付けください。
</t>
  </si>
  <si>
    <t>CM12-468</t>
  </si>
  <si>
    <t>国内ウェディング</t>
  </si>
  <si>
    <t>*</t>
  </si>
  <si>
    <t>CM12-226</t>
  </si>
  <si>
    <t>会場使用料／牧師謝礼／音楽奏者／椅子／ブーケ＆ブートニア</t>
  </si>
  <si>
    <t>CM12-152</t>
  </si>
  <si>
    <t>プルメリアパッケージ</t>
  </si>
  <si>
    <t>CM12-469</t>
  </si>
  <si>
    <t>音響システム</t>
  </si>
  <si>
    <t>CM12-470</t>
  </si>
  <si>
    <t>ヌアヌバレーパーク</t>
  </si>
  <si>
    <t>許可料</t>
  </si>
  <si>
    <t>CM12-471</t>
  </si>
  <si>
    <t>ヌアヌバレーパーク使用料／牧師先生／結婚証明書（法的効力はありません)／弾き語りシンガー／日本人コーディネーター／リムジン送迎（ホテル⇔会場間・2時間)　</t>
  </si>
  <si>
    <t>CM12-142</t>
  </si>
  <si>
    <t>※単品料金
ガーデン会場使用料//牧師先生/ギター弾き語り</t>
  </si>
  <si>
    <t>CM12-343</t>
  </si>
  <si>
    <t>ガーデン会場使用料(午後挙式)／牧師先生／結婚証明書（法的効力はありません）／弾き語りシンガー／バンブーアーチ／チェア（20脚）／SUV送迎（ホテル⇒メリマンズ間・片道）／日本人コーディネーター　※ゲスト25名様以上の場合、コーディネーター1名の追加が必要となります</t>
  </si>
  <si>
    <t>CM12-362</t>
  </si>
  <si>
    <t>ロイヤルラハイナウエディング</t>
  </si>
  <si>
    <t>挙式料金</t>
  </si>
  <si>
    <t>CM12-363</t>
  </si>
  <si>
    <t>会場使用料(月~木曜日限定)／牧師先生／結婚証明書(法的効力なし)／弾き語りシンガー／バンブーアーチ／ホワイトチェア(10脚)／日本人コーディネーター</t>
  </si>
</sst>
</file>

<file path=xl/styles.xml><?xml version="1.0" encoding="utf-8"?>
<styleSheet xmlns="http://schemas.openxmlformats.org/spreadsheetml/2006/main" xml:space="preserve">
  <numFmts count="3">
    <numFmt numFmtId="164" formatCode="#,##0.00_);[Red]\(#,##0.00\)"/>
    <numFmt numFmtId="165" formatCode="0.000%"/>
    <numFmt numFmtId="166" formatCode="#,##0_);[Red]\(#,##0\)"/>
  </numFmts>
  <fonts count="1">
    <font>
      <b val="0"/>
      <i val="0"/>
      <strike val="0"/>
      <u val="none"/>
      <sz val="11"/>
      <color rgb="FF000000"/>
      <name val="ＭＳ Ｐゴシック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00"/>
        <bgColor rgb="FFFFFFFF"/>
      </patternFill>
    </fill>
  </fills>
  <borders count="1">
    <border/>
  </borders>
  <cellStyleXfs count="1">
    <xf numFmtId="0" fontId="0" fillId="0" borderId="0"/>
  </cellStyleXfs>
  <cellXfs count="25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0" numFmtId="10" fillId="2" borderId="0" applyFont="0" applyNumberFormat="1" applyFill="0" applyBorder="0" applyAlignment="0">
      <alignment horizontal="general" vertical="center" textRotation="0" wrapText="false" shrinkToFit="false"/>
    </xf>
    <xf xfId="0" fontId="0" numFmtId="164" fillId="2" borderId="0" applyFont="0" applyNumberFormat="1" applyFill="0" applyBorder="0" applyAlignment="0">
      <alignment horizontal="general" vertical="center" textRotation="0" wrapText="false" shrinkToFit="false"/>
    </xf>
    <xf xfId="0" fontId="0" numFmtId="164" fillId="3" borderId="0" applyFont="0" applyNumberFormat="1" applyFill="1" applyBorder="0" applyAlignment="1">
      <alignment horizontal="center" vertical="center" textRotation="0" wrapText="false" shrinkToFit="false"/>
    </xf>
    <xf xfId="0" fontId="0" numFmtId="9" fillId="2" borderId="0" applyFont="0" applyNumberFormat="1" applyFill="0" applyBorder="0" applyAlignment="0">
      <alignment horizontal="general" vertical="center" textRotation="0" wrapText="false" shrinkToFit="false"/>
    </xf>
    <xf xfId="0" fontId="0" numFmtId="9" fillId="3" borderId="0" applyFont="0" applyNumberFormat="1" applyFill="1" applyBorder="0" applyAlignment="1">
      <alignment horizontal="center" vertical="center" textRotation="0" wrapText="false" shrinkToFit="false"/>
    </xf>
    <xf xfId="0" fontId="0" numFmtId="165" fillId="3" borderId="0" applyFont="0" applyNumberFormat="1" applyFill="1" applyBorder="0" applyAlignment="1">
      <alignment horizontal="center" vertical="center" textRotation="0" wrapText="false" shrinkToFit="false"/>
    </xf>
    <xf xfId="0" fontId="0" numFmtId="165" fillId="2" borderId="0" applyFont="0" applyNumberFormat="1" applyFill="0" applyBorder="0" applyAlignment="0">
      <alignment horizontal="general" vertical="center" textRotation="0" wrapText="false" shrinkToFit="false"/>
    </xf>
    <xf xfId="0" fontId="0" numFmtId="10" fillId="3" borderId="0" applyFont="0" applyNumberFormat="1" applyFill="1" applyBorder="0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0" numFmtId="164" fillId="3" borderId="0" applyFont="0" applyNumberFormat="1" applyFill="1" applyBorder="0" applyAlignment="1">
      <alignment horizontal="center" vertical="center" textRotation="0" wrapText="false" shrinkToFit="false"/>
    </xf>
    <xf xfId="0" fontId="0" numFmtId="38" fillId="2" borderId="0" applyFont="0" applyNumberFormat="1" applyFill="0" applyBorder="0" applyAlignment="0">
      <alignment horizontal="general" vertical="center" textRotation="0" wrapText="fals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  <xf xfId="0" fontId="0" numFmtId="164" fillId="2" borderId="0" applyFont="0" applyNumberFormat="1" applyFill="0" applyBorder="0" applyAlignment="1">
      <alignment horizontal="center" vertical="center" textRotation="0" wrapText="false" shrinkToFit="false"/>
    </xf>
    <xf xfId="0" fontId="0" numFmtId="0" fillId="3" borderId="0" applyFont="0" applyNumberFormat="0" applyFill="1" applyBorder="0" applyAlignment="0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0" numFmtId="10" fillId="2" borderId="0" applyFont="0" applyNumberFormat="1" applyFill="0" applyBorder="0" applyAlignment="1">
      <alignment horizontal="center" vertical="center" textRotation="0" wrapText="false" shrinkToFit="false"/>
    </xf>
    <xf xfId="0" fontId="0" numFmtId="10" fillId="2" borderId="0" applyFont="0" applyNumberFormat="1" applyFill="0" applyBorder="0" applyAlignment="0">
      <alignment horizontal="general" vertical="center" textRotation="0" wrapText="false" shrinkToFit="false"/>
    </xf>
    <xf xfId="0" fontId="0" numFmtId="166" fillId="2" borderId="0" applyFont="0" applyNumberFormat="1" applyFill="0" applyBorder="0" applyAlignment="1">
      <alignment horizontal="center" vertical="center" textRotation="0" wrapText="false" shrinkToFit="false"/>
    </xf>
    <xf xfId="0" fontId="0" numFmtId="166" fillId="2" borderId="0" applyFont="0" applyNumberFormat="1" applyFill="0" applyBorder="0" applyAlignment="0">
      <alignment horizontal="general" vertical="center" textRotation="0" wrapText="false" shrinkToFit="false"/>
    </xf>
    <xf xfId="0" fontId="0" numFmtId="166" fillId="2" borderId="0" applyFont="0" applyNumberFormat="1" applyFill="0" applyBorder="0" applyAlignment="0">
      <alignment horizontal="general" vertical="center" textRotation="0" wrapText="fals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1.vml"/><Relationship Id="rId_comments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AL274"/>
  <sheetViews>
    <sheetView tabSelected="1" workbookViewId="0" zoomScale="80" zoomScaleNormal="80" showGridLines="true" showRowColHeaders="1">
      <pane ySplit="1" topLeftCell="A2" activePane="bottomLeft" state="frozen"/>
      <selection pane="bottomLeft" activeCell="A2" sqref="A2"/>
    </sheetView>
  </sheetViews>
  <sheetFormatPr defaultRowHeight="14.4" defaultColWidth="9" outlineLevelRow="0" outlineLevelCol="0"/>
  <cols>
    <col min="1" max="1" width="9.375" customWidth="true" style="11"/>
    <col min="2" max="2" width="10.25" customWidth="true" style="11"/>
    <col min="3" max="3" width="11.25" customWidth="true" style="11"/>
    <col min="4" max="4" width="12.625" customWidth="true" style="11"/>
    <col min="5" max="5" width="11.25" customWidth="true" style="11"/>
    <col min="6" max="6" width="30" customWidth="true" style="11"/>
    <col min="7" max="7" width="10.625" customWidth="true" style="11"/>
    <col min="8" max="8" width="14.625" customWidth="true" style="11"/>
    <col min="9" max="9" width="22.625" customWidth="true" style="11"/>
    <col min="10" max="10" width="6.875" customWidth="true" style="7"/>
    <col min="11" max="11" width="11.875" customWidth="true" style="1"/>
    <col min="12" max="12" width="10" customWidth="true" style="1"/>
    <col min="13" max="13" width="7.5" customWidth="true" style="2"/>
    <col min="14" max="14" width="6.5" customWidth="true" style="2"/>
    <col min="15" max="15" width="6.5" customWidth="true" style="2"/>
    <col min="16" max="16" width="6.5" customWidth="true" style="2"/>
    <col min="17" max="17" width="6.5" customWidth="true" style="2"/>
    <col min="18" max="18" width="6.5" customWidth="true" style="2"/>
    <col min="19" max="19" width="6.5" customWidth="true" style="2"/>
    <col min="20" max="20" width="6.5" customWidth="true" style="2"/>
    <col min="21" max="21" width="6.5" customWidth="true" style="2"/>
    <col min="22" max="22" width="7.5" customWidth="true" style="2"/>
    <col min="23" max="23" width="21.75" customWidth="true" style="2"/>
    <col min="24" max="24" width="15" customWidth="true" style="2"/>
    <col min="25" max="25" width="9.375" customWidth="true" style="2"/>
    <col min="26" max="26" width="13.25" customWidth="true" style="23"/>
    <col min="27" max="27" width="9.375" customWidth="true" style="2"/>
    <col min="28" max="28" width="13.25" customWidth="true" style="23"/>
    <col min="29" max="29" width="13.625" customWidth="true" style="1"/>
    <col min="30" max="30" width="9.25" customWidth="true" style="11"/>
    <col min="31" max="31" width="9.375" customWidth="true" style="11"/>
    <col min="32" max="32" width="9.375" customWidth="true" style="11"/>
    <col min="33" max="33" width="4.625" customWidth="true" style="4"/>
    <col min="34" max="34" width="4.625" customWidth="true" style="4"/>
    <col min="35" max="35" width="8.75" customWidth="true" style="11"/>
    <col min="36" max="36" width="9.375" customWidth="true" style="11"/>
    <col min="37" max="37" width="22.375" customWidth="true" style="11"/>
    <col min="38" max="38" width="9" style="11"/>
  </cols>
  <sheetData>
    <row r="1" spans="1:38">
      <c r="A1" s="17" t="s">
        <v>0</v>
      </c>
      <c r="B1" s="24" t="s">
        <v>1</v>
      </c>
      <c r="C1" s="10" t="s">
        <v>2</v>
      </c>
      <c r="D1" s="9" t="s">
        <v>3</v>
      </c>
      <c r="E1" s="10" t="s">
        <v>4</v>
      </c>
      <c r="F1" s="9" t="s">
        <v>5</v>
      </c>
      <c r="G1" s="10" t="s">
        <v>6</v>
      </c>
      <c r="H1" s="9" t="s">
        <v>7</v>
      </c>
      <c r="I1" s="10" t="s">
        <v>8</v>
      </c>
      <c r="J1" s="6" t="s">
        <v>9</v>
      </c>
      <c r="K1" s="8" t="s">
        <v>10</v>
      </c>
      <c r="L1" s="8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16" t="s">
        <v>22</v>
      </c>
      <c r="X1" s="16" t="s">
        <v>23</v>
      </c>
      <c r="Y1" s="13" t="s">
        <v>24</v>
      </c>
      <c r="Z1" s="21" t="s">
        <v>25</v>
      </c>
      <c r="AA1" s="13" t="s">
        <v>26</v>
      </c>
      <c r="AB1" s="21" t="s">
        <v>23</v>
      </c>
      <c r="AC1" s="19" t="s">
        <v>27</v>
      </c>
      <c r="AD1" s="10" t="s">
        <v>28</v>
      </c>
      <c r="AE1" s="10" t="s">
        <v>29</v>
      </c>
      <c r="AF1" s="10" t="s">
        <v>30</v>
      </c>
      <c r="AG1" s="5" t="s">
        <v>31</v>
      </c>
      <c r="AH1" s="5" t="s">
        <v>32</v>
      </c>
      <c r="AI1" s="18" t="s">
        <v>33</v>
      </c>
      <c r="AJ1" s="10" t="s">
        <v>34</v>
      </c>
      <c r="AK1" s="15" t="s">
        <v>35</v>
      </c>
    </row>
    <row r="2" spans="1:38">
      <c r="B2" s="11" t="s">
        <v>36</v>
      </c>
      <c r="C2" s="11">
        <v>1</v>
      </c>
      <c r="D2" s="11" t="s">
        <v>37</v>
      </c>
      <c r="E2" s="11">
        <v>10</v>
      </c>
      <c r="F2" s="11" t="s">
        <v>38</v>
      </c>
      <c r="G2" s="11">
        <v>9</v>
      </c>
      <c r="H2" s="11" t="s">
        <v>39</v>
      </c>
      <c r="I2" s="11" t="s">
        <v>40</v>
      </c>
      <c r="J2" s="7">
        <v>0</v>
      </c>
      <c r="K2" s="1">
        <v>0</v>
      </c>
      <c r="L2" s="1">
        <v>0</v>
      </c>
      <c r="M2" s="2">
        <v>2707</v>
      </c>
      <c r="N2" s="2"/>
      <c r="O2" s="2"/>
      <c r="P2" s="2"/>
      <c r="Q2" s="2"/>
      <c r="R2" s="2"/>
      <c r="S2" s="2"/>
      <c r="T2" s="2"/>
      <c r="U2" s="2"/>
      <c r="V2" s="2"/>
      <c r="W2" s="2" t="str">
        <f>((1+J2) * (M2+N2+O2+P2+Q2+R2+S2+T2+U2+V2))*(1+K2)</f>
        <v>0</v>
      </c>
      <c r="X2" s="2">
        <v>0</v>
      </c>
      <c r="Y2" s="14"/>
      <c r="Z2" s="22" t="str">
        <f>IF(AF2 = 0, ROUNDUP(W2*Y2,1), ROUNDUP(W2/Y2,1))</f>
        <v>0</v>
      </c>
      <c r="AA2" s="14"/>
      <c r="AB2" s="22" t="str">
        <f>IF(AF2 = 0, ROUNDUP(X2*AA2,1), ROUNDUP(X2/AA2,1))</f>
        <v>0</v>
      </c>
      <c r="AC2" s="20" t="str">
        <f>IF(AB2 = 0,0,(AB2 - Z2)/AB2)</f>
        <v>0</v>
      </c>
      <c r="AD2" s="11">
        <v>0</v>
      </c>
      <c r="AE2" s="11">
        <v>1</v>
      </c>
      <c r="AF2" s="11">
        <v>0</v>
      </c>
      <c r="AG2" s="4">
        <v>0.2</v>
      </c>
      <c r="AH2" s="4">
        <v>0.8</v>
      </c>
      <c r="AI2" s="11">
        <v>1</v>
      </c>
      <c r="AK2" s="12"/>
    </row>
    <row r="3" spans="1:38">
      <c r="B3" s="11" t="s">
        <v>41</v>
      </c>
      <c r="C3" s="11">
        <v>1</v>
      </c>
      <c r="D3" s="11" t="s">
        <v>37</v>
      </c>
      <c r="E3" s="11">
        <v>10</v>
      </c>
      <c r="F3" s="11" t="s">
        <v>38</v>
      </c>
      <c r="G3" s="11">
        <v>9</v>
      </c>
      <c r="H3" s="11" t="s">
        <v>39</v>
      </c>
      <c r="I3" s="11" t="s">
        <v>42</v>
      </c>
      <c r="J3" s="7">
        <v>0</v>
      </c>
      <c r="K3" s="1">
        <v>0</v>
      </c>
      <c r="L3" s="1">
        <v>0</v>
      </c>
      <c r="M3" s="2">
        <v>5400</v>
      </c>
      <c r="N3" s="2"/>
      <c r="O3" s="2"/>
      <c r="P3" s="2"/>
      <c r="Q3" s="2"/>
      <c r="R3" s="2"/>
      <c r="S3" s="2"/>
      <c r="T3" s="2"/>
      <c r="U3" s="2"/>
      <c r="V3" s="2"/>
      <c r="W3" s="2" t="str">
        <f>((1+J3) * (M3+N3+O3+P3+Q3+R3+S3+T3+U3+V3))*(1+K3)</f>
        <v>0</v>
      </c>
      <c r="X3" s="2">
        <v>6000</v>
      </c>
      <c r="Y3" s="2"/>
      <c r="Z3" s="23" t="str">
        <f>IF(AF3 = 0, ROUNDUP(W3*Y3,1), ROUNDUP(W3/Y3,1))</f>
        <v>0</v>
      </c>
      <c r="AA3" s="2"/>
      <c r="AB3" s="23" t="str">
        <f>IF(AF3 = 0, ROUNDUP(X3*AA3,1), ROUNDUP(X3/AA3,1))</f>
        <v>0</v>
      </c>
      <c r="AC3" s="1" t="str">
        <f>IF(AB3 = 0,0,(AB3 - Z3)/AB3)</f>
        <v>0</v>
      </c>
      <c r="AD3" s="11">
        <v>0</v>
      </c>
      <c r="AE3" s="11">
        <v>1</v>
      </c>
      <c r="AF3" s="11">
        <v>0</v>
      </c>
      <c r="AG3" s="4">
        <v>0.2</v>
      </c>
      <c r="AH3" s="4">
        <v>0.8</v>
      </c>
      <c r="AI3" s="11">
        <v>1</v>
      </c>
      <c r="AK3" s="11"/>
    </row>
    <row r="4" spans="1:38">
      <c r="B4" s="11" t="s">
        <v>43</v>
      </c>
      <c r="C4" s="11">
        <v>1</v>
      </c>
      <c r="D4" s="11" t="s">
        <v>37</v>
      </c>
      <c r="E4" s="11">
        <v>7</v>
      </c>
      <c r="F4" s="11" t="s">
        <v>44</v>
      </c>
      <c r="G4" s="11">
        <v>1</v>
      </c>
      <c r="H4" s="11" t="s">
        <v>45</v>
      </c>
      <c r="I4" s="11" t="s">
        <v>46</v>
      </c>
      <c r="J4" s="7">
        <v>0</v>
      </c>
      <c r="K4" s="1">
        <v>0</v>
      </c>
      <c r="L4" s="1">
        <v>0</v>
      </c>
      <c r="M4" s="2">
        <v>1102</v>
      </c>
      <c r="N4" s="2"/>
      <c r="O4" s="2"/>
      <c r="P4" s="2"/>
      <c r="Q4" s="2"/>
      <c r="R4" s="2"/>
      <c r="S4" s="2"/>
      <c r="T4" s="2"/>
      <c r="U4" s="2"/>
      <c r="V4" s="2"/>
      <c r="W4" s="2" t="str">
        <f>((1+J4) * (M4+N4+O4+P4+Q4+R4+S4+T4+U4+V4))*(1+K4)</f>
        <v>0</v>
      </c>
      <c r="X4" s="2">
        <v>1380</v>
      </c>
      <c r="Y4" s="2"/>
      <c r="Z4" s="23" t="str">
        <f>IF(AF4 = 0, ROUNDUP(W4*Y4,1), ROUNDUP(W4/Y4,1))</f>
        <v>0</v>
      </c>
      <c r="AA4" s="2"/>
      <c r="AB4" s="23" t="str">
        <f>IF(AF4 = 0, ROUNDUP(X4*AA4,1), ROUNDUP(X4/AA4,1))</f>
        <v>0</v>
      </c>
      <c r="AC4" s="1" t="str">
        <f>IF(AB4 = 0,0,(AB4 - Z4)/AB4)</f>
        <v>0</v>
      </c>
      <c r="AD4" s="11">
        <v>0</v>
      </c>
      <c r="AE4" s="11">
        <v>1</v>
      </c>
      <c r="AF4" s="11">
        <v>0</v>
      </c>
      <c r="AG4" s="4">
        <v>0.2</v>
      </c>
      <c r="AH4" s="4">
        <v>0.8</v>
      </c>
      <c r="AI4" s="11">
        <v>1</v>
      </c>
      <c r="AK4" s="11"/>
    </row>
    <row r="5" spans="1:38">
      <c r="B5" s="11" t="s">
        <v>47</v>
      </c>
      <c r="C5" s="11">
        <v>1</v>
      </c>
      <c r="D5" s="11" t="s">
        <v>37</v>
      </c>
      <c r="E5" s="11">
        <v>269</v>
      </c>
      <c r="F5" s="11" t="s">
        <v>48</v>
      </c>
      <c r="G5" s="11">
        <v>1</v>
      </c>
      <c r="H5" s="11" t="s">
        <v>45</v>
      </c>
      <c r="I5" s="11" t="s">
        <v>49</v>
      </c>
      <c r="J5" s="7">
        <v>0</v>
      </c>
      <c r="K5" s="1">
        <v>0</v>
      </c>
      <c r="L5" s="1">
        <v>0</v>
      </c>
      <c r="M5" s="2">
        <v>100</v>
      </c>
      <c r="N5" s="2"/>
      <c r="O5" s="2"/>
      <c r="P5" s="2"/>
      <c r="Q5" s="2"/>
      <c r="R5" s="2"/>
      <c r="S5" s="2"/>
      <c r="T5" s="2"/>
      <c r="U5" s="2"/>
      <c r="V5" s="2"/>
      <c r="W5" s="2" t="str">
        <f>((1+J5) * (M5+N5+O5+P5+Q5+R5+S5+T5+U5+V5))*(1+K5)</f>
        <v>0</v>
      </c>
      <c r="X5" s="2">
        <v>0</v>
      </c>
      <c r="Y5" s="2"/>
      <c r="Z5" s="23" t="str">
        <f>IF(AF5 = 0, ROUNDUP(W5*Y5,1), ROUNDUP(W5/Y5,1))</f>
        <v>0</v>
      </c>
      <c r="AA5" s="2"/>
      <c r="AB5" s="23" t="str">
        <f>IF(AF5 = 0, ROUNDUP(X5*AA5,1), ROUNDUP(X5/AA5,1))</f>
        <v>0</v>
      </c>
      <c r="AC5" s="1" t="str">
        <f>IF(AB5 = 0,0,(AB5 - Z5)/AB5)</f>
        <v>0</v>
      </c>
      <c r="AD5" s="11">
        <v>0</v>
      </c>
      <c r="AE5" s="11">
        <v>1</v>
      </c>
      <c r="AF5" s="11">
        <v>0</v>
      </c>
      <c r="AG5" s="4">
        <v>0</v>
      </c>
      <c r="AH5" s="4">
        <v>1</v>
      </c>
      <c r="AI5" s="11">
        <v>1</v>
      </c>
      <c r="AK5" s="11"/>
    </row>
    <row r="6" spans="1:38">
      <c r="B6" s="11" t="s">
        <v>50</v>
      </c>
      <c r="C6" s="11">
        <v>1</v>
      </c>
      <c r="D6" s="11" t="s">
        <v>37</v>
      </c>
      <c r="E6" s="11">
        <v>296</v>
      </c>
      <c r="F6" s="11" t="s">
        <v>51</v>
      </c>
      <c r="G6" s="11">
        <v>1</v>
      </c>
      <c r="H6" s="11" t="s">
        <v>45</v>
      </c>
      <c r="I6" s="11" t="s">
        <v>52</v>
      </c>
      <c r="J6" s="7">
        <v>0</v>
      </c>
      <c r="K6" s="1">
        <v>0</v>
      </c>
      <c r="L6" s="1">
        <v>0</v>
      </c>
      <c r="M6" s="2">
        <v>8714.09</v>
      </c>
      <c r="N6" s="2"/>
      <c r="O6" s="2"/>
      <c r="P6" s="2"/>
      <c r="Q6" s="2"/>
      <c r="R6" s="2"/>
      <c r="S6" s="2"/>
      <c r="T6" s="2"/>
      <c r="U6" s="2"/>
      <c r="V6" s="2"/>
      <c r="W6" s="2" t="str">
        <f>((1+J6) * (M6+N6+O6+P6+Q6+R6+S6+T6+U6+V6))*(1+K6)</f>
        <v>0</v>
      </c>
      <c r="X6" s="2">
        <v>8714.09</v>
      </c>
      <c r="Y6" s="2"/>
      <c r="Z6" s="23" t="str">
        <f>IF(AF6 = 0, ROUNDUP(W6*Y6,1), ROUNDUP(W6/Y6,1))</f>
        <v>0</v>
      </c>
      <c r="AA6" s="2"/>
      <c r="AB6" s="23" t="str">
        <f>IF(AF6 = 0, ROUNDUP(X6*AA6,1), ROUNDUP(X6/AA6,1))</f>
        <v>0</v>
      </c>
      <c r="AC6" s="1" t="str">
        <f>IF(AB6 = 0,0,(AB6 - Z6)/AB6)</f>
        <v>0</v>
      </c>
      <c r="AD6" s="11">
        <v>0</v>
      </c>
      <c r="AE6" s="11">
        <v>1</v>
      </c>
      <c r="AF6" s="11">
        <v>0</v>
      </c>
      <c r="AG6" s="4">
        <v>0.2</v>
      </c>
      <c r="AH6" s="4">
        <v>0.8</v>
      </c>
      <c r="AI6" s="11">
        <v>1</v>
      </c>
      <c r="AK6" s="11"/>
    </row>
    <row r="7" spans="1:38">
      <c r="B7" s="11" t="s">
        <v>53</v>
      </c>
      <c r="C7" s="11">
        <v>1</v>
      </c>
      <c r="D7" s="11" t="s">
        <v>37</v>
      </c>
      <c r="E7" s="11">
        <v>323</v>
      </c>
      <c r="F7" s="11" t="s">
        <v>54</v>
      </c>
      <c r="G7" s="11">
        <v>1</v>
      </c>
      <c r="H7" s="11" t="s">
        <v>45</v>
      </c>
      <c r="I7" s="11" t="s">
        <v>55</v>
      </c>
      <c r="J7" s="7">
        <v>0</v>
      </c>
      <c r="K7" s="1">
        <v>0</v>
      </c>
      <c r="L7" s="1">
        <v>0</v>
      </c>
      <c r="M7" s="2">
        <v>120000</v>
      </c>
      <c r="N7" s="2"/>
      <c r="O7" s="2"/>
      <c r="P7" s="2"/>
      <c r="Q7" s="2"/>
      <c r="R7" s="2"/>
      <c r="S7" s="2"/>
      <c r="T7" s="2"/>
      <c r="U7" s="2"/>
      <c r="V7" s="2"/>
      <c r="W7" s="2" t="str">
        <f>((1+J7) * (M7+N7+O7+P7+Q7+R7+S7+T7+U7+V7))*(1+K7)</f>
        <v>0</v>
      </c>
      <c r="X7" s="2">
        <v>120000</v>
      </c>
      <c r="Y7" s="2"/>
      <c r="Z7" s="23" t="str">
        <f>IF(AF7 = 0, ROUNDUP(W7*Y7,1), ROUNDUP(W7/Y7,1))</f>
        <v>0</v>
      </c>
      <c r="AA7" s="2"/>
      <c r="AB7" s="23" t="str">
        <f>IF(AF7 = 0, ROUNDUP(X7*AA7,1), ROUNDUP(X7/AA7,1))</f>
        <v>0</v>
      </c>
      <c r="AC7" s="1" t="str">
        <f>IF(AB7 = 0,0,(AB7 - Z7)/AB7)</f>
        <v>0</v>
      </c>
      <c r="AD7" s="11">
        <v>0</v>
      </c>
      <c r="AE7" s="11">
        <v>1</v>
      </c>
      <c r="AF7" s="11">
        <v>1</v>
      </c>
      <c r="AG7" s="4">
        <v>0</v>
      </c>
      <c r="AH7" s="4">
        <v>1</v>
      </c>
      <c r="AI7" s="11">
        <v>1</v>
      </c>
      <c r="AK7" s="11"/>
    </row>
    <row r="8" spans="1:38">
      <c r="B8" s="11" t="s">
        <v>56</v>
      </c>
      <c r="C8" s="11">
        <v>1</v>
      </c>
      <c r="D8" s="11" t="s">
        <v>37</v>
      </c>
      <c r="E8" s="11">
        <v>325</v>
      </c>
      <c r="F8" s="11" t="s">
        <v>57</v>
      </c>
      <c r="G8" s="11">
        <v>1</v>
      </c>
      <c r="H8" s="11" t="s">
        <v>45</v>
      </c>
      <c r="I8" s="11" t="s">
        <v>58</v>
      </c>
      <c r="J8" s="7">
        <v>0</v>
      </c>
      <c r="K8" s="1">
        <v>0</v>
      </c>
      <c r="L8" s="1">
        <v>0</v>
      </c>
      <c r="M8" s="2">
        <v>3641.88</v>
      </c>
      <c r="N8" s="2"/>
      <c r="O8" s="2"/>
      <c r="P8" s="2"/>
      <c r="Q8" s="2"/>
      <c r="R8" s="2"/>
      <c r="S8" s="2"/>
      <c r="T8" s="2"/>
      <c r="U8" s="2"/>
      <c r="V8" s="2"/>
      <c r="W8" s="2" t="str">
        <f>((1+J8) * (M8+N8+O8+P8+Q8+R8+S8+T8+U8+V8))*(1+K8)</f>
        <v>0</v>
      </c>
      <c r="X8" s="2">
        <v>4300</v>
      </c>
      <c r="Y8" s="2"/>
      <c r="Z8" s="23" t="str">
        <f>IF(AF8 = 0, ROUNDUP(W8*Y8,1), ROUNDUP(W8/Y8,1))</f>
        <v>0</v>
      </c>
      <c r="AA8" s="2"/>
      <c r="AB8" s="23" t="str">
        <f>IF(AF8 = 0, ROUNDUP(X8*AA8,1), ROUNDUP(X8/AA8,1))</f>
        <v>0</v>
      </c>
      <c r="AC8" s="1" t="str">
        <f>IF(AB8 = 0,0,(AB8 - Z8)/AB8)</f>
        <v>0</v>
      </c>
      <c r="AD8" s="11">
        <v>0</v>
      </c>
      <c r="AE8" s="11">
        <v>1</v>
      </c>
      <c r="AF8" s="11">
        <v>0</v>
      </c>
      <c r="AG8" s="4">
        <v>0.2</v>
      </c>
      <c r="AH8" s="4">
        <v>0.8</v>
      </c>
      <c r="AI8" s="11">
        <v>1</v>
      </c>
      <c r="AK8" s="11"/>
    </row>
    <row r="9" spans="1:38">
      <c r="B9" s="11" t="s">
        <v>59</v>
      </c>
      <c r="C9" s="11">
        <v>1</v>
      </c>
      <c r="D9" s="11" t="s">
        <v>37</v>
      </c>
      <c r="E9" s="11">
        <v>330</v>
      </c>
      <c r="F9" s="11" t="s">
        <v>60</v>
      </c>
      <c r="G9" s="11">
        <v>1</v>
      </c>
      <c r="H9" s="11" t="s">
        <v>45</v>
      </c>
      <c r="I9" s="11" t="s">
        <v>61</v>
      </c>
      <c r="J9" s="7">
        <v>0</v>
      </c>
      <c r="K9" s="1">
        <v>0</v>
      </c>
      <c r="L9" s="1">
        <v>0</v>
      </c>
      <c r="M9" s="2">
        <v>1880</v>
      </c>
      <c r="N9" s="2"/>
      <c r="O9" s="2"/>
      <c r="P9" s="2"/>
      <c r="Q9" s="2"/>
      <c r="R9" s="2"/>
      <c r="S9" s="2"/>
      <c r="T9" s="2"/>
      <c r="U9" s="2"/>
      <c r="V9" s="2"/>
      <c r="W9" s="2" t="str">
        <f>((1+J9) * (M9+N9+O9+P9+Q9+R9+S9+T9+U9+V9))*(1+K9)</f>
        <v>0</v>
      </c>
      <c r="X9" s="2">
        <v>2200</v>
      </c>
      <c r="Y9" s="2"/>
      <c r="Z9" s="23" t="str">
        <f>IF(AF9 = 0, ROUNDUP(W9*Y9,1), ROUNDUP(W9/Y9,1))</f>
        <v>0</v>
      </c>
      <c r="AA9" s="2"/>
      <c r="AB9" s="23" t="str">
        <f>IF(AF9 = 0, ROUNDUP(X9*AA9,1), ROUNDUP(X9/AA9,1))</f>
        <v>0</v>
      </c>
      <c r="AC9" s="1" t="str">
        <f>IF(AB9 = 0,0,(AB9 - Z9)/AB9)</f>
        <v>0</v>
      </c>
      <c r="AD9" s="11">
        <v>0</v>
      </c>
      <c r="AE9" s="11">
        <v>1</v>
      </c>
      <c r="AF9" s="11">
        <v>0</v>
      </c>
      <c r="AG9" s="4">
        <v>0.2</v>
      </c>
      <c r="AH9" s="4">
        <v>0.8</v>
      </c>
      <c r="AI9" s="11">
        <v>1</v>
      </c>
      <c r="AK9" s="11"/>
    </row>
    <row r="10" spans="1:38">
      <c r="B10" s="11" t="s">
        <v>62</v>
      </c>
      <c r="C10" s="11">
        <v>1</v>
      </c>
      <c r="D10" s="11" t="s">
        <v>37</v>
      </c>
      <c r="E10" s="11">
        <v>352</v>
      </c>
      <c r="F10" s="11" t="s">
        <v>63</v>
      </c>
      <c r="G10" s="11">
        <v>1</v>
      </c>
      <c r="H10" s="11" t="s">
        <v>64</v>
      </c>
      <c r="I10" s="11" t="s">
        <v>65</v>
      </c>
      <c r="J10" s="7">
        <v>0</v>
      </c>
      <c r="K10" s="1">
        <v>0</v>
      </c>
      <c r="L10" s="1">
        <v>0</v>
      </c>
      <c r="M10" s="2">
        <v>485</v>
      </c>
      <c r="N10" s="2"/>
      <c r="O10" s="2"/>
      <c r="P10" s="2"/>
      <c r="Q10" s="2"/>
      <c r="R10" s="2"/>
      <c r="S10" s="2"/>
      <c r="T10" s="2"/>
      <c r="U10" s="2"/>
      <c r="V10" s="2"/>
      <c r="W10" s="2" t="str">
        <f>((1+J10) * (M10+N10+O10+P10+Q10+R10+S10+T10+U10+V10))*(1+K10)</f>
        <v>0</v>
      </c>
      <c r="X10" s="2">
        <v>700</v>
      </c>
      <c r="Y10" s="2"/>
      <c r="Z10" s="23" t="str">
        <f>IF(AF10 = 0, ROUNDUP(W10*Y10,1), ROUNDUP(W10/Y10,1))</f>
        <v>0</v>
      </c>
      <c r="AA10" s="2"/>
      <c r="AB10" s="23" t="str">
        <f>IF(AF10 = 0, ROUNDUP(X10*AA10,1), ROUNDUP(X10/AA10,1))</f>
        <v>0</v>
      </c>
      <c r="AC10" s="1" t="str">
        <f>IF(AB10 = 0,0,(AB10 - Z10)/AB10)</f>
        <v>0</v>
      </c>
      <c r="AD10" s="11">
        <v>0</v>
      </c>
      <c r="AE10" s="11">
        <v>1</v>
      </c>
      <c r="AF10" s="11">
        <v>0</v>
      </c>
      <c r="AG10" s="4">
        <v>0.2</v>
      </c>
      <c r="AH10" s="4">
        <v>0.8</v>
      </c>
      <c r="AI10" s="11">
        <v>1</v>
      </c>
      <c r="AK10" s="11"/>
    </row>
    <row r="11" spans="1:38">
      <c r="B11" s="11" t="s">
        <v>66</v>
      </c>
      <c r="C11" s="11">
        <v>1</v>
      </c>
      <c r="D11" s="11" t="s">
        <v>37</v>
      </c>
      <c r="E11" s="11">
        <v>2</v>
      </c>
      <c r="F11" s="11" t="s">
        <v>67</v>
      </c>
      <c r="G11" s="11">
        <v>3</v>
      </c>
      <c r="H11" s="11" t="s">
        <v>68</v>
      </c>
      <c r="I11" s="11" t="s">
        <v>69</v>
      </c>
      <c r="J11" s="7">
        <v>0</v>
      </c>
      <c r="K11" s="1">
        <v>0</v>
      </c>
      <c r="L11" s="1">
        <v>0</v>
      </c>
      <c r="M11" s="2">
        <v>1612.56</v>
      </c>
      <c r="N11" s="2"/>
      <c r="O11" s="2"/>
      <c r="P11" s="2"/>
      <c r="Q11" s="2"/>
      <c r="R11" s="2"/>
      <c r="S11" s="2"/>
      <c r="T11" s="2"/>
      <c r="U11" s="2"/>
      <c r="V11" s="2"/>
      <c r="W11" s="2" t="str">
        <f>((1+J11) * (M11+N11+O11+P11+Q11+R11+S11+T11+U11+V11))*(1+K11)</f>
        <v>0</v>
      </c>
      <c r="X11" s="2">
        <v>1612.56</v>
      </c>
      <c r="Y11" s="2"/>
      <c r="Z11" s="23" t="str">
        <f>IF(AF11 = 0, ROUNDUP(W11*Y11,1), ROUNDUP(W11/Y11,1))</f>
        <v>0</v>
      </c>
      <c r="AA11" s="2"/>
      <c r="AB11" s="23" t="str">
        <f>IF(AF11 = 0, ROUNDUP(X11*AA11,1), ROUNDUP(X11/AA11,1))</f>
        <v>0</v>
      </c>
      <c r="AC11" s="1" t="str">
        <f>IF(AB11 = 0,0,(AB11 - Z11)/AB11)</f>
        <v>0</v>
      </c>
      <c r="AD11" s="11">
        <v>0</v>
      </c>
      <c r="AE11" s="11">
        <v>1</v>
      </c>
      <c r="AF11" s="11">
        <v>0</v>
      </c>
      <c r="AG11" s="4">
        <v>0.2</v>
      </c>
      <c r="AH11" s="4">
        <v>0.8</v>
      </c>
      <c r="AI11" s="11">
        <v>2</v>
      </c>
      <c r="AK11" s="11"/>
    </row>
    <row r="12" spans="1:38">
      <c r="B12" s="11" t="s">
        <v>70</v>
      </c>
      <c r="C12" s="11">
        <v>1</v>
      </c>
      <c r="D12" s="11" t="s">
        <v>37</v>
      </c>
      <c r="E12" s="11">
        <v>2</v>
      </c>
      <c r="F12" s="11" t="s">
        <v>67</v>
      </c>
      <c r="G12" s="11">
        <v>3</v>
      </c>
      <c r="H12" s="11" t="s">
        <v>68</v>
      </c>
      <c r="I12" s="11" t="s">
        <v>71</v>
      </c>
      <c r="J12" s="7">
        <v>0</v>
      </c>
      <c r="K12" s="1">
        <v>0</v>
      </c>
      <c r="L12" s="1">
        <v>0</v>
      </c>
      <c r="M12" s="2">
        <v>916.23</v>
      </c>
      <c r="N12" s="2"/>
      <c r="O12" s="2"/>
      <c r="P12" s="2"/>
      <c r="Q12" s="2"/>
      <c r="R12" s="2"/>
      <c r="S12" s="2"/>
      <c r="T12" s="2"/>
      <c r="U12" s="2"/>
      <c r="V12" s="2"/>
      <c r="W12" s="2" t="str">
        <f>((1+J12) * (M12+N12+O12+P12+Q12+R12+S12+T12+U12+V12))*(1+K12)</f>
        <v>0</v>
      </c>
      <c r="X12" s="2">
        <v>916.23</v>
      </c>
      <c r="Y12" s="2"/>
      <c r="Z12" s="23" t="str">
        <f>IF(AF12 = 0, ROUNDUP(W12*Y12,1), ROUNDUP(W12/Y12,1))</f>
        <v>0</v>
      </c>
      <c r="AA12" s="2"/>
      <c r="AB12" s="23" t="str">
        <f>IF(AF12 = 0, ROUNDUP(X12*AA12,1), ROUNDUP(X12/AA12,1))</f>
        <v>0</v>
      </c>
      <c r="AC12" s="1" t="str">
        <f>IF(AB12 = 0,0,(AB12 - Z12)/AB12)</f>
        <v>0</v>
      </c>
      <c r="AD12" s="11">
        <v>0</v>
      </c>
      <c r="AE12" s="11">
        <v>1</v>
      </c>
      <c r="AF12" s="11">
        <v>0</v>
      </c>
      <c r="AG12" s="4">
        <v>0.2</v>
      </c>
      <c r="AH12" s="4">
        <v>0.8</v>
      </c>
      <c r="AI12" s="11">
        <v>2</v>
      </c>
      <c r="AK12" s="11"/>
    </row>
    <row r="13" spans="1:38">
      <c r="B13" s="11" t="s">
        <v>72</v>
      </c>
      <c r="C13" s="11">
        <v>1</v>
      </c>
      <c r="D13" s="11" t="s">
        <v>37</v>
      </c>
      <c r="E13" s="11">
        <v>2</v>
      </c>
      <c r="F13" s="11" t="s">
        <v>67</v>
      </c>
      <c r="G13" s="11">
        <v>1</v>
      </c>
      <c r="H13" s="11" t="s">
        <v>64</v>
      </c>
      <c r="I13" s="11" t="s">
        <v>73</v>
      </c>
      <c r="J13" s="7">
        <v>0</v>
      </c>
      <c r="K13" s="1">
        <v>0</v>
      </c>
      <c r="L13" s="1">
        <v>0</v>
      </c>
      <c r="M13" s="2">
        <v>1929.31</v>
      </c>
      <c r="N13" s="2"/>
      <c r="O13" s="2"/>
      <c r="P13" s="2"/>
      <c r="Q13" s="2"/>
      <c r="R13" s="2"/>
      <c r="S13" s="2"/>
      <c r="T13" s="2"/>
      <c r="U13" s="2"/>
      <c r="V13" s="2"/>
      <c r="W13" s="2" t="str">
        <f>((1+J13) * (M13+N13+O13+P13+Q13+R13+S13+T13+U13+V13))*(1+K13)</f>
        <v>0</v>
      </c>
      <c r="X13" s="2">
        <v>2200</v>
      </c>
      <c r="Y13" s="2"/>
      <c r="Z13" s="23" t="str">
        <f>IF(AF13 = 0, ROUNDUP(W13*Y13,1), ROUNDUP(W13/Y13,1))</f>
        <v>0</v>
      </c>
      <c r="AA13" s="2"/>
      <c r="AB13" s="23" t="str">
        <f>IF(AF13 = 0, ROUNDUP(X13*AA13,1), ROUNDUP(X13/AA13,1))</f>
        <v>0</v>
      </c>
      <c r="AC13" s="1" t="str">
        <f>IF(AB13 = 0,0,(AB13 - Z13)/AB13)</f>
        <v>0</v>
      </c>
      <c r="AD13" s="11">
        <v>0</v>
      </c>
      <c r="AE13" s="11">
        <v>1</v>
      </c>
      <c r="AF13" s="11">
        <v>0</v>
      </c>
      <c r="AG13" s="4">
        <v>0.2</v>
      </c>
      <c r="AH13" s="4">
        <v>0.8</v>
      </c>
      <c r="AI13" s="11">
        <v>1</v>
      </c>
      <c r="AK13" s="11"/>
    </row>
    <row r="14" spans="1:38">
      <c r="B14" s="11" t="s">
        <v>74</v>
      </c>
      <c r="C14" s="11">
        <v>1</v>
      </c>
      <c r="D14" s="11" t="s">
        <v>37</v>
      </c>
      <c r="E14" s="11">
        <v>425</v>
      </c>
      <c r="F14" s="11" t="s">
        <v>75</v>
      </c>
      <c r="G14" s="11">
        <v>97</v>
      </c>
      <c r="H14" s="11" t="s">
        <v>76</v>
      </c>
      <c r="I14" s="11" t="s">
        <v>77</v>
      </c>
      <c r="J14" s="7">
        <v>0</v>
      </c>
      <c r="K14" s="1">
        <v>0</v>
      </c>
      <c r="L14" s="1">
        <v>0</v>
      </c>
      <c r="M14" s="2">
        <v>1047.12</v>
      </c>
      <c r="N14" s="2"/>
      <c r="O14" s="2"/>
      <c r="P14" s="2"/>
      <c r="Q14" s="2"/>
      <c r="R14" s="2"/>
      <c r="S14" s="2"/>
      <c r="T14" s="2"/>
      <c r="U14" s="2"/>
      <c r="V14" s="2"/>
      <c r="W14" s="2" t="str">
        <f>((1+J14) * (M14+N14+O14+P14+Q14+R14+S14+T14+U14+V14))*(1+K14)</f>
        <v>0</v>
      </c>
      <c r="X14" s="2">
        <v>1300</v>
      </c>
      <c r="Y14" s="2"/>
      <c r="Z14" s="23" t="str">
        <f>IF(AF14 = 0, ROUNDUP(W14*Y14,1), ROUNDUP(W14/Y14,1))</f>
        <v>0</v>
      </c>
      <c r="AA14" s="2"/>
      <c r="AB14" s="23" t="str">
        <f>IF(AF14 = 0, ROUNDUP(X14*AA14,1), ROUNDUP(X14/AA14,1))</f>
        <v>0</v>
      </c>
      <c r="AC14" s="1" t="str">
        <f>IF(AB14 = 0,0,(AB14 - Z14)/AB14)</f>
        <v>0</v>
      </c>
      <c r="AD14" s="11">
        <v>0</v>
      </c>
      <c r="AE14" s="11">
        <v>1</v>
      </c>
      <c r="AF14" s="11">
        <v>0</v>
      </c>
      <c r="AG14" s="4">
        <v>0.2</v>
      </c>
      <c r="AH14" s="4">
        <v>0.8</v>
      </c>
      <c r="AI14" s="11">
        <v>1</v>
      </c>
      <c r="AK14" s="11"/>
    </row>
    <row r="15" spans="1:38">
      <c r="B15" s="11" t="s">
        <v>78</v>
      </c>
      <c r="C15" s="11">
        <v>1</v>
      </c>
      <c r="D15" s="11" t="s">
        <v>37</v>
      </c>
      <c r="E15" s="11">
        <v>425</v>
      </c>
      <c r="F15" s="11" t="s">
        <v>75</v>
      </c>
      <c r="G15" s="11">
        <v>97</v>
      </c>
      <c r="H15" s="11" t="s">
        <v>76</v>
      </c>
      <c r="I15" s="11" t="s">
        <v>79</v>
      </c>
      <c r="J15" s="7">
        <v>0</v>
      </c>
      <c r="K15" s="1">
        <v>0</v>
      </c>
      <c r="L15" s="1">
        <v>0</v>
      </c>
      <c r="M15" s="2">
        <v>3141.36</v>
      </c>
      <c r="N15" s="2"/>
      <c r="O15" s="2"/>
      <c r="P15" s="2"/>
      <c r="Q15" s="2"/>
      <c r="R15" s="2"/>
      <c r="S15" s="2"/>
      <c r="T15" s="2"/>
      <c r="U15" s="2"/>
      <c r="V15" s="2"/>
      <c r="W15" s="2" t="str">
        <f>((1+J15) * (M15+N15+O15+P15+Q15+R15+S15+T15+U15+V15))*(1+K15)</f>
        <v>0</v>
      </c>
      <c r="X15" s="2">
        <v>3800</v>
      </c>
      <c r="Y15" s="2"/>
      <c r="Z15" s="23" t="str">
        <f>IF(AF15 = 0, ROUNDUP(W15*Y15,1), ROUNDUP(W15/Y15,1))</f>
        <v>0</v>
      </c>
      <c r="AA15" s="2"/>
      <c r="AB15" s="23" t="str">
        <f>IF(AF15 = 0, ROUNDUP(X15*AA15,1), ROUNDUP(X15/AA15,1))</f>
        <v>0</v>
      </c>
      <c r="AC15" s="1" t="str">
        <f>IF(AB15 = 0,0,(AB15 - Z15)/AB15)</f>
        <v>0</v>
      </c>
      <c r="AD15" s="11">
        <v>0</v>
      </c>
      <c r="AE15" s="11">
        <v>1</v>
      </c>
      <c r="AF15" s="11">
        <v>0</v>
      </c>
      <c r="AG15" s="4">
        <v>0.2</v>
      </c>
      <c r="AH15" s="4">
        <v>0.8</v>
      </c>
      <c r="AI15" s="11">
        <v>1</v>
      </c>
      <c r="AK15" s="11"/>
    </row>
    <row r="16" spans="1:38">
      <c r="B16" s="11" t="s">
        <v>80</v>
      </c>
      <c r="C16" s="11">
        <v>1</v>
      </c>
      <c r="D16" s="11" t="s">
        <v>37</v>
      </c>
      <c r="E16" s="11">
        <v>425</v>
      </c>
      <c r="F16" s="11" t="s">
        <v>75</v>
      </c>
      <c r="G16" s="11">
        <v>97</v>
      </c>
      <c r="H16" s="11" t="s">
        <v>76</v>
      </c>
      <c r="I16" s="11" t="s">
        <v>81</v>
      </c>
      <c r="J16" s="7">
        <v>0</v>
      </c>
      <c r="K16" s="1">
        <v>0</v>
      </c>
      <c r="L16" s="1">
        <v>0</v>
      </c>
      <c r="M16" s="2">
        <v>1047.12</v>
      </c>
      <c r="N16" s="2"/>
      <c r="O16" s="2"/>
      <c r="P16" s="2"/>
      <c r="Q16" s="2"/>
      <c r="R16" s="2"/>
      <c r="S16" s="2"/>
      <c r="T16" s="2"/>
      <c r="U16" s="2"/>
      <c r="V16" s="2"/>
      <c r="W16" s="2" t="str">
        <f>((1+J16) * (M16+N16+O16+P16+Q16+R16+S16+T16+U16+V16))*(1+K16)</f>
        <v>0</v>
      </c>
      <c r="X16" s="2">
        <v>1300</v>
      </c>
      <c r="Y16" s="2"/>
      <c r="Z16" s="23" t="str">
        <f>IF(AF16 = 0, ROUNDUP(W16*Y16,1), ROUNDUP(W16/Y16,1))</f>
        <v>0</v>
      </c>
      <c r="AA16" s="2"/>
      <c r="AB16" s="23" t="str">
        <f>IF(AF16 = 0, ROUNDUP(X16*AA16,1), ROUNDUP(X16/AA16,1))</f>
        <v>0</v>
      </c>
      <c r="AC16" s="1" t="str">
        <f>IF(AB16 = 0,0,(AB16 - Z16)/AB16)</f>
        <v>0</v>
      </c>
      <c r="AD16" s="11">
        <v>0</v>
      </c>
      <c r="AE16" s="11">
        <v>1</v>
      </c>
      <c r="AF16" s="11">
        <v>0</v>
      </c>
      <c r="AG16" s="4">
        <v>0.2</v>
      </c>
      <c r="AH16" s="4">
        <v>0.8</v>
      </c>
      <c r="AI16" s="11">
        <v>1</v>
      </c>
      <c r="AK16" s="11"/>
    </row>
    <row r="17" spans="1:38">
      <c r="B17" s="11" t="s">
        <v>82</v>
      </c>
      <c r="C17" s="11">
        <v>1</v>
      </c>
      <c r="D17" s="11" t="s">
        <v>37</v>
      </c>
      <c r="E17" s="11">
        <v>2</v>
      </c>
      <c r="F17" s="11" t="s">
        <v>67</v>
      </c>
      <c r="G17" s="11">
        <v>1</v>
      </c>
      <c r="H17" s="11" t="s">
        <v>64</v>
      </c>
      <c r="I17" s="11" t="s">
        <v>83</v>
      </c>
      <c r="J17" s="7">
        <v>0</v>
      </c>
      <c r="K17" s="1">
        <v>0</v>
      </c>
      <c r="L17" s="1">
        <v>0</v>
      </c>
      <c r="M17" s="2">
        <v>1154.45</v>
      </c>
      <c r="N17" s="2"/>
      <c r="O17" s="2"/>
      <c r="P17" s="2"/>
      <c r="Q17" s="2"/>
      <c r="R17" s="2"/>
      <c r="S17" s="2"/>
      <c r="T17" s="2"/>
      <c r="U17" s="2"/>
      <c r="V17" s="2"/>
      <c r="W17" s="2" t="str">
        <f>((1+J17) * (M17+N17+O17+P17+Q17+R17+S17+T17+U17+V17))*(1+K17)</f>
        <v>0</v>
      </c>
      <c r="X17" s="2">
        <v>1300</v>
      </c>
      <c r="Y17" s="2"/>
      <c r="Z17" s="23" t="str">
        <f>IF(AF17 = 0, ROUNDUP(W17*Y17,1), ROUNDUP(W17/Y17,1))</f>
        <v>0</v>
      </c>
      <c r="AA17" s="2"/>
      <c r="AB17" s="23" t="str">
        <f>IF(AF17 = 0, ROUNDUP(X17*AA17,1), ROUNDUP(X17/AA17,1))</f>
        <v>0</v>
      </c>
      <c r="AC17" s="1" t="str">
        <f>IF(AB17 = 0,0,(AB17 - Z17)/AB17)</f>
        <v>0</v>
      </c>
      <c r="AD17" s="11">
        <v>0</v>
      </c>
      <c r="AE17" s="11">
        <v>1</v>
      </c>
      <c r="AF17" s="11">
        <v>0</v>
      </c>
      <c r="AG17" s="4">
        <v>0.2</v>
      </c>
      <c r="AH17" s="4">
        <v>0.8</v>
      </c>
      <c r="AI17" s="11">
        <v>4</v>
      </c>
      <c r="AK17" s="11"/>
    </row>
    <row r="18" spans="1:38">
      <c r="B18" s="11" t="s">
        <v>84</v>
      </c>
      <c r="C18" s="11">
        <v>1</v>
      </c>
      <c r="D18" s="11" t="s">
        <v>37</v>
      </c>
      <c r="E18" s="11">
        <v>206</v>
      </c>
      <c r="F18" s="11" t="s">
        <v>85</v>
      </c>
      <c r="G18" s="11">
        <v>108</v>
      </c>
      <c r="H18" s="11" t="s">
        <v>86</v>
      </c>
      <c r="I18" s="11" t="s">
        <v>87</v>
      </c>
      <c r="J18" s="7">
        <v>0.04167</v>
      </c>
      <c r="K18" s="1">
        <v>0</v>
      </c>
      <c r="L18" s="1">
        <v>0</v>
      </c>
      <c r="M18" s="2">
        <v>1200</v>
      </c>
      <c r="N18" s="2"/>
      <c r="O18" s="2"/>
      <c r="P18" s="2"/>
      <c r="Q18" s="2"/>
      <c r="R18" s="2"/>
      <c r="S18" s="2"/>
      <c r="T18" s="2"/>
      <c r="U18" s="2"/>
      <c r="V18" s="2"/>
      <c r="W18" s="2" t="str">
        <f>((1+J18) * (M18+N18+O18+P18+Q18+R18+S18+T18+U18+V18))*(1+K18)</f>
        <v>0</v>
      </c>
      <c r="X18" s="2">
        <v>1250</v>
      </c>
      <c r="Y18" s="2"/>
      <c r="Z18" s="23" t="str">
        <f>IF(AF18 = 0, ROUNDUP(W18*Y18,1), ROUNDUP(W18/Y18,1))</f>
        <v>0</v>
      </c>
      <c r="AA18" s="2"/>
      <c r="AB18" s="23" t="str">
        <f>IF(AF18 = 0, ROUNDUP(X18*AA18,1), ROUNDUP(X18/AA18,1))</f>
        <v>0</v>
      </c>
      <c r="AC18" s="1" t="str">
        <f>IF(AB18 = 0,0,(AB18 - Z18)/AB18)</f>
        <v>0</v>
      </c>
      <c r="AD18" s="11">
        <v>0</v>
      </c>
      <c r="AE18" s="11">
        <v>1</v>
      </c>
      <c r="AF18" s="11">
        <v>0</v>
      </c>
      <c r="AG18" s="4">
        <v>0</v>
      </c>
      <c r="AH18" s="4">
        <v>1</v>
      </c>
      <c r="AI18" s="11">
        <v>1</v>
      </c>
      <c r="AK18" s="11"/>
    </row>
    <row r="19" spans="1:38">
      <c r="B19" s="11" t="s">
        <v>88</v>
      </c>
      <c r="C19" s="11">
        <v>1</v>
      </c>
      <c r="D19" s="11" t="s">
        <v>37</v>
      </c>
      <c r="E19" s="11">
        <v>357</v>
      </c>
      <c r="F19" s="11" t="s">
        <v>89</v>
      </c>
      <c r="G19" s="11">
        <v>1</v>
      </c>
      <c r="H19" s="11" t="s">
        <v>45</v>
      </c>
      <c r="I19" s="11" t="s">
        <v>90</v>
      </c>
      <c r="J19" s="7">
        <v>0</v>
      </c>
      <c r="K19" s="1">
        <v>0</v>
      </c>
      <c r="L19" s="1">
        <v>0</v>
      </c>
      <c r="M19" s="2">
        <v>1000</v>
      </c>
      <c r="N19" s="2"/>
      <c r="O19" s="2"/>
      <c r="P19" s="2"/>
      <c r="Q19" s="2"/>
      <c r="R19" s="2"/>
      <c r="S19" s="2"/>
      <c r="T19" s="2"/>
      <c r="U19" s="2"/>
      <c r="V19" s="2"/>
      <c r="W19" s="2" t="str">
        <f>((1+J19) * (M19+N19+O19+P19+Q19+R19+S19+T19+U19+V19))*(1+K19)</f>
        <v>0</v>
      </c>
      <c r="X19" s="2">
        <v>1000</v>
      </c>
      <c r="Y19" s="2"/>
      <c r="Z19" s="23" t="str">
        <f>IF(AF19 = 0, ROUNDUP(W19*Y19,1), ROUNDUP(W19/Y19,1))</f>
        <v>0</v>
      </c>
      <c r="AA19" s="2"/>
      <c r="AB19" s="23" t="str">
        <f>IF(AF19 = 0, ROUNDUP(X19*AA19,1), ROUNDUP(X19/AA19,1))</f>
        <v>0</v>
      </c>
      <c r="AC19" s="1" t="str">
        <f>IF(AB19 = 0,0,(AB19 - Z19)/AB19)</f>
        <v>0</v>
      </c>
      <c r="AD19" s="11">
        <v>0</v>
      </c>
      <c r="AE19" s="11">
        <v>1</v>
      </c>
      <c r="AF19" s="11">
        <v>0</v>
      </c>
      <c r="AG19" s="4">
        <v>0</v>
      </c>
      <c r="AH19" s="4">
        <v>1</v>
      </c>
      <c r="AI19" s="11">
        <v>2</v>
      </c>
      <c r="AK19" s="11"/>
    </row>
    <row r="20" spans="1:38">
      <c r="B20" s="11" t="s">
        <v>91</v>
      </c>
      <c r="C20" s="11">
        <v>1</v>
      </c>
      <c r="D20" s="11" t="s">
        <v>37</v>
      </c>
      <c r="E20" s="11">
        <v>439</v>
      </c>
      <c r="F20" s="11" t="s">
        <v>92</v>
      </c>
      <c r="G20" s="11">
        <v>114</v>
      </c>
      <c r="H20" s="11" t="s">
        <v>93</v>
      </c>
      <c r="I20" s="11" t="s">
        <v>94</v>
      </c>
      <c r="J20" s="7">
        <v>0.04712</v>
      </c>
      <c r="K20" s="1">
        <v>0</v>
      </c>
      <c r="L20" s="1">
        <v>0.3</v>
      </c>
      <c r="M20" s="2">
        <v>2600</v>
      </c>
      <c r="N20" s="2">
        <v>400</v>
      </c>
      <c r="O20" s="2"/>
      <c r="P20" s="2"/>
      <c r="Q20" s="2"/>
      <c r="R20" s="2"/>
      <c r="S20" s="2"/>
      <c r="T20" s="2"/>
      <c r="U20" s="2"/>
      <c r="V20" s="2"/>
      <c r="W20" s="2" t="str">
        <f>((1+J20) * (M20+N20+O20+P20+Q20+R20+S20+T20+U20+V20))*(1+K20)</f>
        <v>0</v>
      </c>
      <c r="X20" s="2" t="str">
        <f>IF(LEN(FLOOR((1+L20) * W20,1)) &gt;= 6,ROUNDUP((1+L20) * W20,-3),IF(LEN(FLOOR((1+L20) * W20,1))  = 5,ROUNDUP((1+L20) * W20,-3),IF(LEN(FLOOR((1+L20) * W20,1))  = 4,ROUNDUP((1+L20) * W20,-2),IF((1+L20) * W20  &gt; 300 ,ROUNDUP((1+L20) * W20,-1),IF((1+L20) * W20 &lt;= 300 ,ROUNDUP((1+L20) * W20,0),0)))))</f>
        <v>0</v>
      </c>
      <c r="Y20" s="2"/>
      <c r="Z20" s="23" t="str">
        <f>IF(AF20 = 0, ROUNDUP(W20*Y20,1), ROUNDUP(W20/Y20,1))</f>
        <v>0</v>
      </c>
      <c r="AA20" s="2"/>
      <c r="AB20" s="23" t="str">
        <f>IF(AF20 = 0, ROUNDUP(X20*AA20,1), ROUNDUP(X20/AA20,1))</f>
        <v>0</v>
      </c>
      <c r="AC20" s="1" t="str">
        <f>IF(AB20 = 0,0,(AB20 - Z20)/AB20)</f>
        <v>0</v>
      </c>
      <c r="AD20" s="11">
        <v>0</v>
      </c>
      <c r="AE20" s="11">
        <v>1</v>
      </c>
      <c r="AF20" s="11">
        <v>0</v>
      </c>
      <c r="AG20" s="4">
        <v>0.2</v>
      </c>
      <c r="AH20" s="4">
        <v>0.8</v>
      </c>
      <c r="AI20" s="11">
        <v>1</v>
      </c>
      <c r="AK20" s="11"/>
    </row>
    <row r="21" spans="1:38">
      <c r="B21" s="11" t="s">
        <v>95</v>
      </c>
      <c r="C21" s="11">
        <v>1</v>
      </c>
      <c r="D21" s="11" t="s">
        <v>37</v>
      </c>
      <c r="E21" s="11">
        <v>441</v>
      </c>
      <c r="F21" s="11" t="s">
        <v>96</v>
      </c>
      <c r="G21" s="11">
        <v>115</v>
      </c>
      <c r="H21" s="11" t="s">
        <v>97</v>
      </c>
      <c r="I21" s="11" t="s">
        <v>90</v>
      </c>
      <c r="J21" s="7">
        <v>0.04712</v>
      </c>
      <c r="K21" s="1">
        <v>0</v>
      </c>
      <c r="L21" s="1">
        <v>0</v>
      </c>
      <c r="M21" s="2">
        <v>500</v>
      </c>
      <c r="N21" s="2">
        <v>150</v>
      </c>
      <c r="O21" s="2">
        <v>150</v>
      </c>
      <c r="P21" s="2">
        <v>200</v>
      </c>
      <c r="Q21" s="2"/>
      <c r="R21" s="2"/>
      <c r="S21" s="2"/>
      <c r="T21" s="2"/>
      <c r="U21" s="2"/>
      <c r="V21" s="2"/>
      <c r="W21" s="2" t="str">
        <f>((1+J21) * (M21+N21+O21+P21+Q21+R21+S21+T21+U21+V21))*(1+K21)</f>
        <v>0</v>
      </c>
      <c r="X21" s="2">
        <v>1047.12</v>
      </c>
      <c r="Y21" s="2"/>
      <c r="Z21" s="23" t="str">
        <f>IF(AF21 = 0, ROUNDUP(W21*Y21,1), ROUNDUP(W21/Y21,1))</f>
        <v>0</v>
      </c>
      <c r="AA21" s="2"/>
      <c r="AB21" s="23" t="str">
        <f>IF(AF21 = 0, ROUNDUP(X21*AA21,1), ROUNDUP(X21/AA21,1))</f>
        <v>0</v>
      </c>
      <c r="AC21" s="1" t="str">
        <f>IF(AB21 = 0,0,(AB21 - Z21)/AB21)</f>
        <v>0</v>
      </c>
      <c r="AD21" s="11">
        <v>0</v>
      </c>
      <c r="AE21" s="11">
        <v>1</v>
      </c>
      <c r="AF21" s="11">
        <v>0</v>
      </c>
      <c r="AG21" s="4">
        <v>0.2</v>
      </c>
      <c r="AH21" s="4">
        <v>0.8</v>
      </c>
      <c r="AI21" s="11">
        <v>2</v>
      </c>
      <c r="AK21" s="11"/>
    </row>
    <row r="22" spans="1:38">
      <c r="B22" s="11" t="s">
        <v>98</v>
      </c>
      <c r="C22" s="11">
        <v>1</v>
      </c>
      <c r="D22" s="11" t="s">
        <v>37</v>
      </c>
      <c r="E22" s="11">
        <v>441</v>
      </c>
      <c r="F22" s="11" t="s">
        <v>96</v>
      </c>
      <c r="G22" s="11">
        <v>1</v>
      </c>
      <c r="H22" s="11" t="s">
        <v>64</v>
      </c>
      <c r="I22" s="11" t="s">
        <v>99</v>
      </c>
      <c r="J22" s="7">
        <v>0</v>
      </c>
      <c r="K22" s="1">
        <v>0</v>
      </c>
      <c r="L22" s="1">
        <v>0</v>
      </c>
      <c r="M22" s="2">
        <v>1384.81</v>
      </c>
      <c r="N22" s="2"/>
      <c r="O22" s="2"/>
      <c r="P22" s="2"/>
      <c r="Q22" s="2"/>
      <c r="R22" s="2"/>
      <c r="S22" s="2"/>
      <c r="T22" s="2"/>
      <c r="U22" s="2"/>
      <c r="V22" s="2"/>
      <c r="W22" s="2" t="str">
        <f>((1+J22) * (M22+N22+O22+P22+Q22+R22+S22+T22+U22+V22))*(1+K22)</f>
        <v>0</v>
      </c>
      <c r="X22" s="2">
        <v>1800</v>
      </c>
      <c r="Y22" s="2"/>
      <c r="Z22" s="23" t="str">
        <f>IF(AF22 = 0, ROUNDUP(W22*Y22,1), ROUNDUP(W22/Y22,1))</f>
        <v>0</v>
      </c>
      <c r="AA22" s="2"/>
      <c r="AB22" s="23" t="str">
        <f>IF(AF22 = 0, ROUNDUP(X22*AA22,1), ROUNDUP(X22/AA22,1))</f>
        <v>0</v>
      </c>
      <c r="AC22" s="1" t="str">
        <f>IF(AB22 = 0,0,(AB22 - Z22)/AB22)</f>
        <v>0</v>
      </c>
      <c r="AD22" s="11">
        <v>0</v>
      </c>
      <c r="AE22" s="11">
        <v>1</v>
      </c>
      <c r="AF22" s="11">
        <v>0</v>
      </c>
      <c r="AG22" s="4">
        <v>0.2</v>
      </c>
      <c r="AH22" s="4">
        <v>0.8</v>
      </c>
      <c r="AI22" s="11">
        <v>1</v>
      </c>
      <c r="AK22" s="11"/>
    </row>
    <row r="23" spans="1:38">
      <c r="B23" s="11" t="s">
        <v>100</v>
      </c>
      <c r="C23" s="11">
        <v>1</v>
      </c>
      <c r="D23" s="11" t="s">
        <v>37</v>
      </c>
      <c r="E23" s="11">
        <v>353</v>
      </c>
      <c r="F23" s="11" t="s">
        <v>101</v>
      </c>
      <c r="G23" s="11">
        <v>120</v>
      </c>
      <c r="H23" s="11" t="s">
        <v>102</v>
      </c>
      <c r="I23" s="11" t="s">
        <v>103</v>
      </c>
      <c r="J23" s="7">
        <v>0</v>
      </c>
      <c r="K23" s="1">
        <v>0</v>
      </c>
      <c r="L23" s="1">
        <v>0</v>
      </c>
      <c r="M23" s="2">
        <v>560</v>
      </c>
      <c r="N23" s="2">
        <v>30</v>
      </c>
      <c r="O23" s="2"/>
      <c r="P23" s="2"/>
      <c r="Q23" s="2"/>
      <c r="R23" s="2"/>
      <c r="S23" s="2"/>
      <c r="T23" s="2"/>
      <c r="U23" s="2"/>
      <c r="V23" s="2"/>
      <c r="W23" s="2" t="str">
        <f>((1+J23) * (M23+N23+O23+P23+Q23+R23+S23+T23+U23+V23))*(1+K23)</f>
        <v>0</v>
      </c>
      <c r="X23" s="2">
        <v>590</v>
      </c>
      <c r="Y23" s="2"/>
      <c r="Z23" s="23" t="str">
        <f>IF(AF23 = 0, ROUNDUP(W23*Y23,1), ROUNDUP(W23/Y23,1))</f>
        <v>0</v>
      </c>
      <c r="AA23" s="2"/>
      <c r="AB23" s="23" t="str">
        <f>IF(AF23 = 0, ROUNDUP(X23*AA23,1), ROUNDUP(X23/AA23,1))</f>
        <v>0</v>
      </c>
      <c r="AC23" s="1" t="str">
        <f>IF(AB23 = 0,0,(AB23 - Z23)/AB23)</f>
        <v>0</v>
      </c>
      <c r="AD23" s="11">
        <v>0</v>
      </c>
      <c r="AE23" s="11">
        <v>1</v>
      </c>
      <c r="AF23" s="11">
        <v>0</v>
      </c>
      <c r="AG23" s="4">
        <v>0.2</v>
      </c>
      <c r="AH23" s="4">
        <v>0.8</v>
      </c>
      <c r="AI23" s="11">
        <v>2</v>
      </c>
      <c r="AK23" s="11"/>
    </row>
    <row r="24" spans="1:38">
      <c r="B24" s="11" t="s">
        <v>104</v>
      </c>
      <c r="C24" s="11">
        <v>1</v>
      </c>
      <c r="D24" s="11" t="s">
        <v>37</v>
      </c>
      <c r="E24" s="11">
        <v>353</v>
      </c>
      <c r="F24" s="11" t="s">
        <v>101</v>
      </c>
      <c r="G24" s="11">
        <v>1</v>
      </c>
      <c r="H24" s="11" t="s">
        <v>64</v>
      </c>
      <c r="I24" s="11" t="s">
        <v>105</v>
      </c>
      <c r="J24" s="7">
        <v>0</v>
      </c>
      <c r="K24" s="1">
        <v>0</v>
      </c>
      <c r="L24" s="1">
        <v>0</v>
      </c>
      <c r="M24" s="2">
        <v>1210</v>
      </c>
      <c r="N24" s="2"/>
      <c r="O24" s="2"/>
      <c r="P24" s="2"/>
      <c r="Q24" s="2"/>
      <c r="R24" s="2"/>
      <c r="S24" s="2"/>
      <c r="T24" s="2"/>
      <c r="U24" s="2"/>
      <c r="V24" s="2"/>
      <c r="W24" s="2" t="str">
        <f>((1+J24) * (M24+N24+O24+P24+Q24+R24+S24+T24+U24+V24))*(1+K24)</f>
        <v>0</v>
      </c>
      <c r="X24" s="2">
        <v>1575</v>
      </c>
      <c r="Y24" s="2"/>
      <c r="Z24" s="23" t="str">
        <f>IF(AF24 = 0, ROUNDUP(W24*Y24,1), ROUNDUP(W24/Y24,1))</f>
        <v>0</v>
      </c>
      <c r="AA24" s="2"/>
      <c r="AB24" s="23" t="str">
        <f>IF(AF24 = 0, ROUNDUP(X24*AA24,1), ROUNDUP(X24/AA24,1))</f>
        <v>0</v>
      </c>
      <c r="AC24" s="1" t="str">
        <f>IF(AB24 = 0,0,(AB24 - Z24)/AB24)</f>
        <v>0</v>
      </c>
      <c r="AD24" s="11">
        <v>0</v>
      </c>
      <c r="AE24" s="11">
        <v>1</v>
      </c>
      <c r="AF24" s="11">
        <v>0</v>
      </c>
      <c r="AG24" s="4">
        <v>0.2</v>
      </c>
      <c r="AH24" s="4">
        <v>0.8</v>
      </c>
      <c r="AI24" s="11">
        <v>2</v>
      </c>
      <c r="AK24" s="11"/>
    </row>
    <row r="25" spans="1:38">
      <c r="B25" s="11" t="s">
        <v>106</v>
      </c>
      <c r="C25" s="11">
        <v>1</v>
      </c>
      <c r="D25" s="11" t="s">
        <v>37</v>
      </c>
      <c r="E25" s="11">
        <v>447</v>
      </c>
      <c r="F25" s="11" t="s">
        <v>107</v>
      </c>
      <c r="G25" s="11">
        <v>120</v>
      </c>
      <c r="H25" s="11" t="s">
        <v>102</v>
      </c>
      <c r="I25" s="11" t="s">
        <v>108</v>
      </c>
      <c r="J25" s="7">
        <v>0</v>
      </c>
      <c r="K25" s="1">
        <v>0</v>
      </c>
      <c r="L25" s="1">
        <v>0</v>
      </c>
      <c r="M25" s="2">
        <v>1220</v>
      </c>
      <c r="N25" s="2">
        <v>30</v>
      </c>
      <c r="O25" s="2"/>
      <c r="P25" s="2"/>
      <c r="Q25" s="2"/>
      <c r="R25" s="2"/>
      <c r="S25" s="2"/>
      <c r="T25" s="2"/>
      <c r="U25" s="2"/>
      <c r="V25" s="2"/>
      <c r="W25" s="2" t="str">
        <f>((1+J25) * (M25+N25+O25+P25+Q25+R25+S25+T25+U25+V25))*(1+K25)</f>
        <v>0</v>
      </c>
      <c r="X25" s="2">
        <v>1250</v>
      </c>
      <c r="Y25" s="2"/>
      <c r="Z25" s="23" t="str">
        <f>IF(AF25 = 0, ROUNDUP(W25*Y25,1), ROUNDUP(W25/Y25,1))</f>
        <v>0</v>
      </c>
      <c r="AA25" s="2"/>
      <c r="AB25" s="23" t="str">
        <f>IF(AF25 = 0, ROUNDUP(X25*AA25,1), ROUNDUP(X25/AA25,1))</f>
        <v>0</v>
      </c>
      <c r="AC25" s="1" t="str">
        <f>IF(AB25 = 0,0,(AB25 - Z25)/AB25)</f>
        <v>0</v>
      </c>
      <c r="AD25" s="11">
        <v>0</v>
      </c>
      <c r="AE25" s="11">
        <v>1</v>
      </c>
      <c r="AF25" s="11">
        <v>0</v>
      </c>
      <c r="AG25" s="4">
        <v>0.2</v>
      </c>
      <c r="AH25" s="4">
        <v>0.8</v>
      </c>
      <c r="AI25" s="11">
        <v>1</v>
      </c>
      <c r="AK25" s="11"/>
    </row>
    <row r="26" spans="1:38">
      <c r="B26" s="11" t="s">
        <v>109</v>
      </c>
      <c r="C26" s="11">
        <v>1</v>
      </c>
      <c r="D26" s="11" t="s">
        <v>37</v>
      </c>
      <c r="E26" s="11">
        <v>447</v>
      </c>
      <c r="F26" s="11" t="s">
        <v>107</v>
      </c>
      <c r="G26" s="11">
        <v>120</v>
      </c>
      <c r="H26" s="11" t="s">
        <v>102</v>
      </c>
      <c r="I26" s="11" t="s">
        <v>110</v>
      </c>
      <c r="J26" s="7">
        <v>0</v>
      </c>
      <c r="K26" s="1">
        <v>0</v>
      </c>
      <c r="L26" s="1">
        <v>0</v>
      </c>
      <c r="M26" s="2">
        <v>500</v>
      </c>
      <c r="N26" s="2"/>
      <c r="O26" s="2"/>
      <c r="P26" s="2"/>
      <c r="Q26" s="2"/>
      <c r="R26" s="2"/>
      <c r="S26" s="2"/>
      <c r="T26" s="2"/>
      <c r="U26" s="2"/>
      <c r="V26" s="2"/>
      <c r="W26" s="2" t="str">
        <f>((1+J26) * (M26+N26+O26+P26+Q26+R26+S26+T26+U26+V26))*(1+K26)</f>
        <v>0</v>
      </c>
      <c r="X26" s="2">
        <v>500</v>
      </c>
      <c r="Y26" s="2"/>
      <c r="Z26" s="23" t="str">
        <f>IF(AF26 = 0, ROUNDUP(W26*Y26,1), ROUNDUP(W26/Y26,1))</f>
        <v>0</v>
      </c>
      <c r="AA26" s="2"/>
      <c r="AB26" s="23" t="str">
        <f>IF(AF26 = 0, ROUNDUP(X26*AA26,1), ROUNDUP(X26/AA26,1))</f>
        <v>0</v>
      </c>
      <c r="AC26" s="1" t="str">
        <f>IF(AB26 = 0,0,(AB26 - Z26)/AB26)</f>
        <v>0</v>
      </c>
      <c r="AD26" s="11">
        <v>0</v>
      </c>
      <c r="AE26" s="11">
        <v>1</v>
      </c>
      <c r="AF26" s="11">
        <v>0</v>
      </c>
      <c r="AG26" s="4">
        <v>0.2</v>
      </c>
      <c r="AH26" s="4">
        <v>0.8</v>
      </c>
      <c r="AI26" s="11">
        <v>1</v>
      </c>
      <c r="AK26" s="11"/>
    </row>
    <row r="27" spans="1:38">
      <c r="B27" s="11" t="s">
        <v>111</v>
      </c>
      <c r="C27" s="11">
        <v>1</v>
      </c>
      <c r="D27" s="11" t="s">
        <v>37</v>
      </c>
      <c r="E27" s="11">
        <v>447</v>
      </c>
      <c r="F27" s="11" t="s">
        <v>107</v>
      </c>
      <c r="G27" s="11">
        <v>1</v>
      </c>
      <c r="H27" s="11" t="s">
        <v>64</v>
      </c>
      <c r="I27" s="11" t="s">
        <v>112</v>
      </c>
      <c r="J27" s="7">
        <v>0</v>
      </c>
      <c r="K27" s="1">
        <v>0</v>
      </c>
      <c r="L27" s="1">
        <v>0</v>
      </c>
      <c r="M27" s="2">
        <v>2009.16</v>
      </c>
      <c r="N27" s="2"/>
      <c r="O27" s="2"/>
      <c r="P27" s="2"/>
      <c r="Q27" s="2"/>
      <c r="R27" s="2"/>
      <c r="S27" s="2"/>
      <c r="T27" s="2"/>
      <c r="U27" s="2"/>
      <c r="V27" s="2"/>
      <c r="W27" s="2" t="str">
        <f>((1+J27) * (M27+N27+O27+P27+Q27+R27+S27+T27+U27+V27))*(1+K27)</f>
        <v>0</v>
      </c>
      <c r="X27" s="2">
        <v>2750</v>
      </c>
      <c r="Y27" s="2"/>
      <c r="Z27" s="23" t="str">
        <f>IF(AF27 = 0, ROUNDUP(W27*Y27,1), ROUNDUP(W27/Y27,1))</f>
        <v>0</v>
      </c>
      <c r="AA27" s="2"/>
      <c r="AB27" s="23" t="str">
        <f>IF(AF27 = 0, ROUNDUP(X27*AA27,1), ROUNDUP(X27/AA27,1))</f>
        <v>0</v>
      </c>
      <c r="AC27" s="1" t="str">
        <f>IF(AB27 = 0,0,(AB27 - Z27)/AB27)</f>
        <v>0</v>
      </c>
      <c r="AD27" s="11">
        <v>0</v>
      </c>
      <c r="AE27" s="11">
        <v>1</v>
      </c>
      <c r="AF27" s="11">
        <v>0</v>
      </c>
      <c r="AG27" s="4">
        <v>0.2</v>
      </c>
      <c r="AH27" s="4">
        <v>0.8</v>
      </c>
      <c r="AI27" s="11">
        <v>1</v>
      </c>
      <c r="AK27" s="11"/>
    </row>
    <row r="28" spans="1:38">
      <c r="B28" s="11" t="s">
        <v>113</v>
      </c>
      <c r="C28" s="11">
        <v>1</v>
      </c>
      <c r="D28" s="11" t="s">
        <v>37</v>
      </c>
      <c r="E28" s="11">
        <v>1</v>
      </c>
      <c r="F28" s="11" t="s">
        <v>114</v>
      </c>
      <c r="G28" s="11">
        <v>1</v>
      </c>
      <c r="H28" s="11" t="s">
        <v>64</v>
      </c>
      <c r="I28" s="11" t="s">
        <v>115</v>
      </c>
      <c r="J28" s="7">
        <v>0</v>
      </c>
      <c r="K28" s="1">
        <v>0</v>
      </c>
      <c r="L28" s="1">
        <v>0</v>
      </c>
      <c r="M28" s="2">
        <v>2259.78</v>
      </c>
      <c r="N28" s="2"/>
      <c r="O28" s="2"/>
      <c r="P28" s="2"/>
      <c r="Q28" s="2"/>
      <c r="R28" s="2"/>
      <c r="S28" s="2"/>
      <c r="T28" s="2"/>
      <c r="U28" s="2"/>
      <c r="V28" s="2"/>
      <c r="W28" s="2" t="str">
        <f>((1+J28) * (M28+N28+O28+P28+Q28+R28+S28+T28+U28+V28))*(1+K28)</f>
        <v>0</v>
      </c>
      <c r="X28" s="2">
        <v>3200</v>
      </c>
      <c r="Y28" s="2"/>
      <c r="Z28" s="23" t="str">
        <f>IF(AF28 = 0, ROUNDUP(W28*Y28,1), ROUNDUP(W28/Y28,1))</f>
        <v>0</v>
      </c>
      <c r="AA28" s="2"/>
      <c r="AB28" s="23" t="str">
        <f>IF(AF28 = 0, ROUNDUP(X28*AA28,1), ROUNDUP(X28/AA28,1))</f>
        <v>0</v>
      </c>
      <c r="AC28" s="1" t="str">
        <f>IF(AB28 = 0,0,(AB28 - Z28)/AB28)</f>
        <v>0</v>
      </c>
      <c r="AD28" s="11">
        <v>0</v>
      </c>
      <c r="AE28" s="11">
        <v>1</v>
      </c>
      <c r="AF28" s="11">
        <v>0</v>
      </c>
      <c r="AG28" s="4">
        <v>0.2</v>
      </c>
      <c r="AH28" s="4">
        <v>0.8</v>
      </c>
      <c r="AI28" s="11">
        <v>3</v>
      </c>
      <c r="AK28" s="11"/>
    </row>
    <row r="29" spans="1:38">
      <c r="B29" s="11" t="s">
        <v>116</v>
      </c>
      <c r="C29" s="11">
        <v>1</v>
      </c>
      <c r="D29" s="11" t="s">
        <v>37</v>
      </c>
      <c r="E29" s="11">
        <v>2</v>
      </c>
      <c r="F29" s="11" t="s">
        <v>67</v>
      </c>
      <c r="G29" s="11">
        <v>1</v>
      </c>
      <c r="H29" s="11" t="s">
        <v>64</v>
      </c>
      <c r="I29" s="11" t="s">
        <v>115</v>
      </c>
      <c r="J29" s="7">
        <v>0</v>
      </c>
      <c r="K29" s="1">
        <v>0</v>
      </c>
      <c r="L29" s="1">
        <v>0</v>
      </c>
      <c r="M29" s="2">
        <v>1957.74</v>
      </c>
      <c r="N29" s="2"/>
      <c r="O29" s="2"/>
      <c r="P29" s="2"/>
      <c r="Q29" s="2"/>
      <c r="R29" s="2"/>
      <c r="S29" s="2"/>
      <c r="T29" s="2"/>
      <c r="U29" s="2"/>
      <c r="V29" s="2"/>
      <c r="W29" s="2" t="str">
        <f>((1+J29) * (M29+N29+O29+P29+Q29+R29+S29+T29+U29+V29))*(1+K29)</f>
        <v>0</v>
      </c>
      <c r="X29" s="2">
        <v>3100</v>
      </c>
      <c r="Y29" s="2"/>
      <c r="Z29" s="23" t="str">
        <f>IF(AF29 = 0, ROUNDUP(W29*Y29,1), ROUNDUP(W29/Y29,1))</f>
        <v>0</v>
      </c>
      <c r="AA29" s="2"/>
      <c r="AB29" s="23" t="str">
        <f>IF(AF29 = 0, ROUNDUP(X29*AA29,1), ROUNDUP(X29/AA29,1))</f>
        <v>0</v>
      </c>
      <c r="AC29" s="1" t="str">
        <f>IF(AB29 = 0,0,(AB29 - Z29)/AB29)</f>
        <v>0</v>
      </c>
      <c r="AD29" s="11">
        <v>0</v>
      </c>
      <c r="AE29" s="11">
        <v>1</v>
      </c>
      <c r="AF29" s="11">
        <v>0</v>
      </c>
      <c r="AG29" s="4">
        <v>0.2</v>
      </c>
      <c r="AH29" s="4">
        <v>0.8</v>
      </c>
      <c r="AI29" s="11">
        <v>3</v>
      </c>
      <c r="AK29" s="11"/>
    </row>
    <row r="30" spans="1:38">
      <c r="B30" s="11" t="s">
        <v>117</v>
      </c>
      <c r="C30" s="11">
        <v>1</v>
      </c>
      <c r="D30" s="11" t="s">
        <v>37</v>
      </c>
      <c r="E30" s="11">
        <v>265</v>
      </c>
      <c r="F30" s="11" t="s">
        <v>118</v>
      </c>
      <c r="G30" s="11">
        <v>1</v>
      </c>
      <c r="H30" s="11" t="s">
        <v>64</v>
      </c>
      <c r="I30" s="11" t="s">
        <v>119</v>
      </c>
      <c r="J30" s="7">
        <v>0</v>
      </c>
      <c r="K30" s="1">
        <v>0</v>
      </c>
      <c r="L30" s="1">
        <v>0</v>
      </c>
      <c r="M30" s="2">
        <v>4599.62</v>
      </c>
      <c r="N30" s="2"/>
      <c r="O30" s="2"/>
      <c r="P30" s="2"/>
      <c r="Q30" s="2"/>
      <c r="R30" s="2"/>
      <c r="S30" s="2"/>
      <c r="T30" s="2"/>
      <c r="U30" s="2"/>
      <c r="V30" s="2"/>
      <c r="W30" s="2" t="str">
        <f>((1+J30) * (M30+N30+O30+P30+Q30+R30+S30+T30+U30+V30))*(1+K30)</f>
        <v>0</v>
      </c>
      <c r="X30" s="2">
        <v>6500</v>
      </c>
      <c r="Y30" s="2"/>
      <c r="Z30" s="23" t="str">
        <f>IF(AF30 = 0, ROUNDUP(W30*Y30,1), ROUNDUP(W30/Y30,1))</f>
        <v>0</v>
      </c>
      <c r="AA30" s="2"/>
      <c r="AB30" s="23" t="str">
        <f>IF(AF30 = 0, ROUNDUP(X30*AA30,1), ROUNDUP(X30/AA30,1))</f>
        <v>0</v>
      </c>
      <c r="AC30" s="1" t="str">
        <f>IF(AB30 = 0,0,(AB30 - Z30)/AB30)</f>
        <v>0</v>
      </c>
      <c r="AD30" s="11">
        <v>0</v>
      </c>
      <c r="AE30" s="11">
        <v>1</v>
      </c>
      <c r="AF30" s="11">
        <v>0</v>
      </c>
      <c r="AG30" s="4">
        <v>0.2</v>
      </c>
      <c r="AH30" s="4">
        <v>0.8</v>
      </c>
      <c r="AI30" s="11">
        <v>3</v>
      </c>
      <c r="AK30" s="11"/>
    </row>
    <row r="31" spans="1:38">
      <c r="B31" s="11" t="s">
        <v>120</v>
      </c>
      <c r="C31" s="11">
        <v>1</v>
      </c>
      <c r="D31" s="11" t="s">
        <v>37</v>
      </c>
      <c r="E31" s="11">
        <v>456</v>
      </c>
      <c r="F31" s="11" t="s">
        <v>121</v>
      </c>
      <c r="G31" s="11">
        <v>125</v>
      </c>
      <c r="H31" s="11" t="s">
        <v>122</v>
      </c>
      <c r="I31" s="11" t="s">
        <v>123</v>
      </c>
      <c r="J31" s="7">
        <v>0.04712</v>
      </c>
      <c r="K31" s="1">
        <v>0</v>
      </c>
      <c r="L31" s="1">
        <v>0</v>
      </c>
      <c r="M31" s="2">
        <v>1295</v>
      </c>
      <c r="N31" s="2"/>
      <c r="O31" s="2"/>
      <c r="P31" s="2"/>
      <c r="Q31" s="2"/>
      <c r="R31" s="2"/>
      <c r="S31" s="2"/>
      <c r="T31" s="2"/>
      <c r="U31" s="2"/>
      <c r="V31" s="2"/>
      <c r="W31" s="2" t="str">
        <f>((1+J31) * (M31+N31+O31+P31+Q31+R31+S31+T31+U31+V31))*(1+K31)</f>
        <v>0</v>
      </c>
      <c r="X31" s="2">
        <v>1400</v>
      </c>
      <c r="Y31" s="2"/>
      <c r="Z31" s="23" t="str">
        <f>IF(AF31 = 0, ROUNDUP(W31*Y31,1), ROUNDUP(W31/Y31,1))</f>
        <v>0</v>
      </c>
      <c r="AA31" s="2"/>
      <c r="AB31" s="23" t="str">
        <f>IF(AF31 = 0, ROUNDUP(X31*AA31,1), ROUNDUP(X31/AA31,1))</f>
        <v>0</v>
      </c>
      <c r="AC31" s="1" t="str">
        <f>IF(AB31 = 0,0,(AB31 - Z31)/AB31)</f>
        <v>0</v>
      </c>
      <c r="AD31" s="11">
        <v>0</v>
      </c>
      <c r="AE31" s="11">
        <v>1</v>
      </c>
      <c r="AF31" s="11">
        <v>0</v>
      </c>
      <c r="AG31" s="4">
        <v>0.2</v>
      </c>
      <c r="AH31" s="4">
        <v>0.8</v>
      </c>
      <c r="AI31" s="11">
        <v>1</v>
      </c>
      <c r="AK31" s="11"/>
    </row>
    <row r="32" spans="1:38">
      <c r="B32" s="11" t="s">
        <v>124</v>
      </c>
      <c r="C32" s="11">
        <v>1</v>
      </c>
      <c r="D32" s="11" t="s">
        <v>37</v>
      </c>
      <c r="E32" s="11">
        <v>456</v>
      </c>
      <c r="F32" s="11" t="s">
        <v>121</v>
      </c>
      <c r="G32" s="11">
        <v>1</v>
      </c>
      <c r="H32" s="11" t="s">
        <v>64</v>
      </c>
      <c r="I32" s="11" t="s">
        <v>125</v>
      </c>
      <c r="J32" s="7">
        <v>0</v>
      </c>
      <c r="K32" s="1">
        <v>0</v>
      </c>
      <c r="L32" s="1">
        <v>0</v>
      </c>
      <c r="M32" s="2">
        <v>2098.11</v>
      </c>
      <c r="N32" s="2"/>
      <c r="O32" s="2"/>
      <c r="P32" s="2"/>
      <c r="Q32" s="2"/>
      <c r="R32" s="2"/>
      <c r="S32" s="2"/>
      <c r="T32" s="2"/>
      <c r="U32" s="2"/>
      <c r="V32" s="2"/>
      <c r="W32" s="2" t="str">
        <f>((1+J32) * (M32+N32+O32+P32+Q32+R32+S32+T32+U32+V32))*(1+K32)</f>
        <v>0</v>
      </c>
      <c r="X32" s="2">
        <v>2500</v>
      </c>
      <c r="Y32" s="2"/>
      <c r="Z32" s="23" t="str">
        <f>IF(AF32 = 0, ROUNDUP(W32*Y32,1), ROUNDUP(W32/Y32,1))</f>
        <v>0</v>
      </c>
      <c r="AA32" s="2"/>
      <c r="AB32" s="23" t="str">
        <f>IF(AF32 = 0, ROUNDUP(X32*AA32,1), ROUNDUP(X32/AA32,1))</f>
        <v>0</v>
      </c>
      <c r="AC32" s="1" t="str">
        <f>IF(AB32 = 0,0,(AB32 - Z32)/AB32)</f>
        <v>0</v>
      </c>
      <c r="AD32" s="11">
        <v>0</v>
      </c>
      <c r="AE32" s="11">
        <v>1</v>
      </c>
      <c r="AF32" s="11">
        <v>0</v>
      </c>
      <c r="AG32" s="4">
        <v>0.2</v>
      </c>
      <c r="AH32" s="4">
        <v>0.8</v>
      </c>
      <c r="AI32" s="11">
        <v>1</v>
      </c>
      <c r="AK32" s="11"/>
    </row>
    <row r="33" spans="1:38">
      <c r="B33" s="11" t="s">
        <v>126</v>
      </c>
      <c r="C33" s="11">
        <v>1</v>
      </c>
      <c r="D33" s="11" t="s">
        <v>37</v>
      </c>
      <c r="E33" s="11">
        <v>9</v>
      </c>
      <c r="F33" s="11" t="s">
        <v>127</v>
      </c>
      <c r="G33" s="11">
        <v>11</v>
      </c>
      <c r="H33" s="11" t="s">
        <v>128</v>
      </c>
      <c r="I33" s="11" t="s">
        <v>129</v>
      </c>
      <c r="J33" s="7">
        <v>0</v>
      </c>
      <c r="K33" s="1">
        <v>0</v>
      </c>
      <c r="L33" s="1">
        <v>0</v>
      </c>
      <c r="M33" s="2">
        <v>2300</v>
      </c>
      <c r="N33" s="2"/>
      <c r="O33" s="2"/>
      <c r="P33" s="2"/>
      <c r="Q33" s="2"/>
      <c r="R33" s="2"/>
      <c r="S33" s="2"/>
      <c r="T33" s="2"/>
      <c r="U33" s="2"/>
      <c r="V33" s="2"/>
      <c r="W33" s="2" t="str">
        <f>((1+J33) * (M33+N33+O33+P33+Q33+R33+S33+T33+U33+V33))*(1+K33)</f>
        <v>0</v>
      </c>
      <c r="X33" s="2">
        <v>2300</v>
      </c>
      <c r="Y33" s="2"/>
      <c r="Z33" s="23" t="str">
        <f>IF(AF33 = 0, ROUNDUP(W33*Y33,1), ROUNDUP(W33/Y33,1))</f>
        <v>0</v>
      </c>
      <c r="AA33" s="2"/>
      <c r="AB33" s="23" t="str">
        <f>IF(AF33 = 0, ROUNDUP(X33*AA33,1), ROUNDUP(X33/AA33,1))</f>
        <v>0</v>
      </c>
      <c r="AC33" s="1" t="str">
        <f>IF(AB33 = 0,0,(AB33 - Z33)/AB33)</f>
        <v>0</v>
      </c>
      <c r="AD33" s="11">
        <v>0</v>
      </c>
      <c r="AE33" s="11">
        <v>1</v>
      </c>
      <c r="AF33" s="11">
        <v>0</v>
      </c>
      <c r="AG33" s="4">
        <v>0.2</v>
      </c>
      <c r="AH33" s="4">
        <v>0.8</v>
      </c>
      <c r="AI33" s="11">
        <v>1</v>
      </c>
      <c r="AK33" s="11"/>
    </row>
    <row r="34" spans="1:38">
      <c r="B34" s="11" t="s">
        <v>130</v>
      </c>
      <c r="C34" s="11">
        <v>1</v>
      </c>
      <c r="D34" s="11" t="s">
        <v>37</v>
      </c>
      <c r="E34" s="11">
        <v>3</v>
      </c>
      <c r="F34" s="11" t="s">
        <v>131</v>
      </c>
      <c r="G34" s="11">
        <v>1</v>
      </c>
      <c r="H34" s="11" t="s">
        <v>64</v>
      </c>
      <c r="I34" s="11" t="s">
        <v>132</v>
      </c>
      <c r="J34" s="7">
        <v>0</v>
      </c>
      <c r="K34" s="1">
        <v>0</v>
      </c>
      <c r="L34" s="1">
        <v>0</v>
      </c>
      <c r="M34" s="2">
        <v>2478.75</v>
      </c>
      <c r="N34" s="2"/>
      <c r="O34" s="2"/>
      <c r="P34" s="2"/>
      <c r="Q34" s="2"/>
      <c r="R34" s="2"/>
      <c r="S34" s="2"/>
      <c r="T34" s="2"/>
      <c r="U34" s="2"/>
      <c r="V34" s="2"/>
      <c r="W34" s="2" t="str">
        <f>((1+J34) * (M34+N34+O34+P34+Q34+R34+S34+T34+U34+V34))*(1+K34)</f>
        <v>0</v>
      </c>
      <c r="X34" s="2">
        <v>2660</v>
      </c>
      <c r="Y34" s="2"/>
      <c r="Z34" s="23" t="str">
        <f>IF(AF34 = 0, ROUNDUP(W34*Y34,1), ROUNDUP(W34/Y34,1))</f>
        <v>0</v>
      </c>
      <c r="AA34" s="2"/>
      <c r="AB34" s="23" t="str">
        <f>IF(AF34 = 0, ROUNDUP(X34*AA34,1), ROUNDUP(X34/AA34,1))</f>
        <v>0</v>
      </c>
      <c r="AC34" s="1" t="str">
        <f>IF(AB34 = 0,0,(AB34 - Z34)/AB34)</f>
        <v>0</v>
      </c>
      <c r="AD34" s="11">
        <v>0</v>
      </c>
      <c r="AE34" s="11">
        <v>1</v>
      </c>
      <c r="AF34" s="11">
        <v>0</v>
      </c>
      <c r="AG34" s="4">
        <v>0.2</v>
      </c>
      <c r="AH34" s="4">
        <v>0.8</v>
      </c>
      <c r="AI34" s="11">
        <v>7</v>
      </c>
      <c r="AK34" s="11"/>
    </row>
    <row r="35" spans="1:38">
      <c r="B35" s="11" t="s">
        <v>133</v>
      </c>
      <c r="C35" s="11">
        <v>1</v>
      </c>
      <c r="D35" s="11" t="s">
        <v>37</v>
      </c>
      <c r="E35" s="11">
        <v>3</v>
      </c>
      <c r="F35" s="11" t="s">
        <v>131</v>
      </c>
      <c r="G35" s="11">
        <v>1</v>
      </c>
      <c r="H35" s="11" t="s">
        <v>64</v>
      </c>
      <c r="I35" s="11" t="s">
        <v>115</v>
      </c>
      <c r="J35" s="7">
        <v>0</v>
      </c>
      <c r="K35" s="1">
        <v>0</v>
      </c>
      <c r="L35" s="1">
        <v>0</v>
      </c>
      <c r="M35" s="2">
        <v>2533.66</v>
      </c>
      <c r="N35" s="2"/>
      <c r="O35" s="2"/>
      <c r="P35" s="2"/>
      <c r="Q35" s="2"/>
      <c r="R35" s="2"/>
      <c r="S35" s="2"/>
      <c r="T35" s="2"/>
      <c r="U35" s="2"/>
      <c r="V35" s="2"/>
      <c r="W35" s="2" t="str">
        <f>((1+J35) * (M35+N35+O35+P35+Q35+R35+S35+T35+U35+V35))*(1+K35)</f>
        <v>0</v>
      </c>
      <c r="X35" s="2">
        <v>3500</v>
      </c>
      <c r="Y35" s="2"/>
      <c r="Z35" s="23" t="str">
        <f>IF(AF35 = 0, ROUNDUP(W35*Y35,1), ROUNDUP(W35/Y35,1))</f>
        <v>0</v>
      </c>
      <c r="AA35" s="2"/>
      <c r="AB35" s="23" t="str">
        <f>IF(AF35 = 0, ROUNDUP(X35*AA35,1), ROUNDUP(X35/AA35,1))</f>
        <v>0</v>
      </c>
      <c r="AC35" s="1" t="str">
        <f>IF(AB35 = 0,0,(AB35 - Z35)/AB35)</f>
        <v>0</v>
      </c>
      <c r="AD35" s="11">
        <v>0</v>
      </c>
      <c r="AE35" s="11">
        <v>1</v>
      </c>
      <c r="AF35" s="11">
        <v>0</v>
      </c>
      <c r="AG35" s="4">
        <v>0.2</v>
      </c>
      <c r="AH35" s="4">
        <v>0.8</v>
      </c>
      <c r="AI35" s="11">
        <v>6</v>
      </c>
      <c r="AK35" s="11"/>
    </row>
    <row r="36" spans="1:38">
      <c r="B36" s="11" t="s">
        <v>134</v>
      </c>
      <c r="C36" s="11">
        <v>1</v>
      </c>
      <c r="D36" s="11" t="s">
        <v>37</v>
      </c>
      <c r="E36" s="11">
        <v>326</v>
      </c>
      <c r="F36" s="11" t="s">
        <v>135</v>
      </c>
      <c r="G36" s="11">
        <v>109</v>
      </c>
      <c r="H36" s="11" t="s">
        <v>136</v>
      </c>
      <c r="I36" s="11" t="s">
        <v>40</v>
      </c>
      <c r="J36" s="7">
        <v>0.04167</v>
      </c>
      <c r="K36" s="1">
        <v>0</v>
      </c>
      <c r="L36" s="1">
        <v>0</v>
      </c>
      <c r="M36" s="2">
        <v>3000</v>
      </c>
      <c r="N36" s="2">
        <v>1500</v>
      </c>
      <c r="O36" s="2"/>
      <c r="P36" s="2"/>
      <c r="Q36" s="2"/>
      <c r="R36" s="2"/>
      <c r="S36" s="2"/>
      <c r="T36" s="2"/>
      <c r="U36" s="2"/>
      <c r="V36" s="2"/>
      <c r="W36" s="2" t="str">
        <f>((1+J36) * (M36+N36+O36+P36+Q36+R36+S36+T36+U36+V36))*(1+K36)</f>
        <v>0</v>
      </c>
      <c r="X36" s="2">
        <v>4700</v>
      </c>
      <c r="Y36" s="2"/>
      <c r="Z36" s="23" t="str">
        <f>IF(AF36 = 0, ROUNDUP(W36*Y36,1), ROUNDUP(W36/Y36,1))</f>
        <v>0</v>
      </c>
      <c r="AA36" s="2"/>
      <c r="AB36" s="23" t="str">
        <f>IF(AF36 = 0, ROUNDUP(X36*AA36,1), ROUNDUP(X36/AA36,1))</f>
        <v>0</v>
      </c>
      <c r="AC36" s="1" t="str">
        <f>IF(AB36 = 0,0,(AB36 - Z36)/AB36)</f>
        <v>0</v>
      </c>
      <c r="AD36" s="11">
        <v>0</v>
      </c>
      <c r="AE36" s="11">
        <v>1</v>
      </c>
      <c r="AF36" s="11">
        <v>0</v>
      </c>
      <c r="AG36" s="4">
        <v>0</v>
      </c>
      <c r="AH36" s="4">
        <v>1</v>
      </c>
      <c r="AI36" s="11">
        <v>3</v>
      </c>
      <c r="AK36" s="11"/>
    </row>
    <row r="37" spans="1:38">
      <c r="B37" s="11" t="s">
        <v>137</v>
      </c>
      <c r="C37" s="11">
        <v>1</v>
      </c>
      <c r="D37" s="11" t="s">
        <v>37</v>
      </c>
      <c r="E37" s="11">
        <v>476</v>
      </c>
      <c r="F37" s="11" t="s">
        <v>107</v>
      </c>
      <c r="G37" s="11">
        <v>120</v>
      </c>
      <c r="H37" s="11" t="s">
        <v>102</v>
      </c>
      <c r="I37" s="11" t="s">
        <v>138</v>
      </c>
      <c r="J37" s="7">
        <v>0</v>
      </c>
      <c r="K37" s="1">
        <v>0</v>
      </c>
      <c r="L37" s="1">
        <v>0</v>
      </c>
      <c r="M37" s="2">
        <v>1220</v>
      </c>
      <c r="N37" s="2"/>
      <c r="O37" s="2"/>
      <c r="P37" s="2"/>
      <c r="Q37" s="2"/>
      <c r="R37" s="2"/>
      <c r="S37" s="2"/>
      <c r="T37" s="2"/>
      <c r="U37" s="2"/>
      <c r="V37" s="2"/>
      <c r="W37" s="2" t="str">
        <f>((1+J37) * (M37+N37+O37+P37+Q37+R37+S37+T37+U37+V37))*(1+K37)</f>
        <v>0</v>
      </c>
      <c r="X37" s="2">
        <v>1300</v>
      </c>
      <c r="Y37" s="2"/>
      <c r="Z37" s="23" t="str">
        <f>IF(AF37 = 0, ROUNDUP(W37*Y37,1), ROUNDUP(W37/Y37,1))</f>
        <v>0</v>
      </c>
      <c r="AA37" s="2"/>
      <c r="AB37" s="23" t="str">
        <f>IF(AF37 = 0, ROUNDUP(X37*AA37,1), ROUNDUP(X37/AA37,1))</f>
        <v>0</v>
      </c>
      <c r="AC37" s="1" t="str">
        <f>IF(AB37 = 0,0,(AB37 - Z37)/AB37)</f>
        <v>0</v>
      </c>
      <c r="AD37" s="11">
        <v>0</v>
      </c>
      <c r="AE37" s="11">
        <v>1</v>
      </c>
      <c r="AF37" s="11">
        <v>0</v>
      </c>
      <c r="AG37" s="4">
        <v>0.2</v>
      </c>
      <c r="AH37" s="4">
        <v>0.8</v>
      </c>
      <c r="AI37" s="11">
        <v>2</v>
      </c>
      <c r="AK37" s="11"/>
    </row>
    <row r="38" spans="1:38">
      <c r="B38" s="11" t="s">
        <v>139</v>
      </c>
      <c r="C38" s="11">
        <v>1</v>
      </c>
      <c r="D38" s="11" t="s">
        <v>37</v>
      </c>
      <c r="E38" s="11">
        <v>476</v>
      </c>
      <c r="F38" s="11" t="s">
        <v>107</v>
      </c>
      <c r="G38" s="11">
        <v>1</v>
      </c>
      <c r="H38" s="11" t="s">
        <v>64</v>
      </c>
      <c r="I38" s="11" t="s">
        <v>140</v>
      </c>
      <c r="J38" s="7">
        <v>0</v>
      </c>
      <c r="K38" s="1">
        <v>0</v>
      </c>
      <c r="L38" s="1">
        <v>0</v>
      </c>
      <c r="M38" s="2">
        <v>1430.63</v>
      </c>
      <c r="N38" s="2"/>
      <c r="O38" s="2"/>
      <c r="P38" s="2"/>
      <c r="Q38" s="2"/>
      <c r="R38" s="2"/>
      <c r="S38" s="2"/>
      <c r="T38" s="2"/>
      <c r="U38" s="2"/>
      <c r="V38" s="2"/>
      <c r="W38" s="2" t="str">
        <f>((1+J38) * (M38+N38+O38+P38+Q38+R38+S38+T38+U38+V38))*(1+K38)</f>
        <v>0</v>
      </c>
      <c r="X38" s="2">
        <v>1860</v>
      </c>
      <c r="Y38" s="2"/>
      <c r="Z38" s="23" t="str">
        <f>IF(AF38 = 0, ROUNDUP(W38*Y38,1), ROUNDUP(W38/Y38,1))</f>
        <v>0</v>
      </c>
      <c r="AA38" s="2"/>
      <c r="AB38" s="23" t="str">
        <f>IF(AF38 = 0, ROUNDUP(X38*AA38,1), ROUNDUP(X38/AA38,1))</f>
        <v>0</v>
      </c>
      <c r="AC38" s="1" t="str">
        <f>IF(AB38 = 0,0,(AB38 - Z38)/AB38)</f>
        <v>0</v>
      </c>
      <c r="AD38" s="11">
        <v>0</v>
      </c>
      <c r="AE38" s="11">
        <v>1</v>
      </c>
      <c r="AF38" s="11">
        <v>0</v>
      </c>
      <c r="AG38" s="4">
        <v>0.2</v>
      </c>
      <c r="AH38" s="4">
        <v>0.8</v>
      </c>
      <c r="AI38" s="11">
        <v>1</v>
      </c>
      <c r="AK38" s="11"/>
    </row>
    <row r="39" spans="1:38">
      <c r="B39" s="11" t="s">
        <v>141</v>
      </c>
      <c r="C39" s="11">
        <v>1</v>
      </c>
      <c r="D39" s="11" t="s">
        <v>37</v>
      </c>
      <c r="E39" s="11">
        <v>302</v>
      </c>
      <c r="F39" s="11" t="s">
        <v>142</v>
      </c>
      <c r="G39" s="11">
        <v>69</v>
      </c>
      <c r="H39" s="11" t="s">
        <v>143</v>
      </c>
      <c r="I39" s="11" t="s">
        <v>144</v>
      </c>
      <c r="J39" s="7">
        <v>0</v>
      </c>
      <c r="K39" s="1">
        <v>0</v>
      </c>
      <c r="L39" s="1">
        <v>0</v>
      </c>
      <c r="M39" s="2">
        <v>2800</v>
      </c>
      <c r="N39" s="2"/>
      <c r="O39" s="2"/>
      <c r="P39" s="2"/>
      <c r="Q39" s="2"/>
      <c r="R39" s="2"/>
      <c r="S39" s="2"/>
      <c r="T39" s="2"/>
      <c r="U39" s="2"/>
      <c r="V39" s="2"/>
      <c r="W39" s="2" t="str">
        <f>((1+J39) * (M39+N39+O39+P39+Q39+R39+S39+T39+U39+V39))*(1+K39)</f>
        <v>0</v>
      </c>
      <c r="X39" s="2">
        <v>2800</v>
      </c>
      <c r="Y39" s="2"/>
      <c r="Z39" s="23" t="str">
        <f>IF(AF39 = 0, ROUNDUP(W39*Y39,1), ROUNDUP(W39/Y39,1))</f>
        <v>0</v>
      </c>
      <c r="AA39" s="2"/>
      <c r="AB39" s="23" t="str">
        <f>IF(AF39 = 0, ROUNDUP(X39*AA39,1), ROUNDUP(X39/AA39,1))</f>
        <v>0</v>
      </c>
      <c r="AC39" s="1" t="str">
        <f>IF(AB39 = 0,0,(AB39 - Z39)/AB39)</f>
        <v>0</v>
      </c>
      <c r="AD39" s="11">
        <v>0</v>
      </c>
      <c r="AE39" s="11">
        <v>1</v>
      </c>
      <c r="AF39" s="11">
        <v>0</v>
      </c>
      <c r="AG39" s="4">
        <v>0.2</v>
      </c>
      <c r="AH39" s="4">
        <v>0.8</v>
      </c>
      <c r="AI39" s="11">
        <v>4</v>
      </c>
      <c r="AK39" s="11"/>
    </row>
    <row r="40" spans="1:38">
      <c r="B40" s="11" t="s">
        <v>145</v>
      </c>
      <c r="C40" s="11">
        <v>1</v>
      </c>
      <c r="D40" s="11" t="s">
        <v>37</v>
      </c>
      <c r="E40" s="11">
        <v>302</v>
      </c>
      <c r="F40" s="11" t="s">
        <v>142</v>
      </c>
      <c r="G40" s="11">
        <v>69</v>
      </c>
      <c r="H40" s="11" t="s">
        <v>143</v>
      </c>
      <c r="I40" s="11" t="s">
        <v>146</v>
      </c>
      <c r="J40" s="7">
        <v>0</v>
      </c>
      <c r="K40" s="1">
        <v>0</v>
      </c>
      <c r="L40" s="1">
        <v>0</v>
      </c>
      <c r="M40" s="2">
        <v>3000</v>
      </c>
      <c r="N40" s="2"/>
      <c r="O40" s="2"/>
      <c r="P40" s="2"/>
      <c r="Q40" s="2"/>
      <c r="R40" s="2"/>
      <c r="S40" s="2"/>
      <c r="T40" s="2"/>
      <c r="U40" s="2"/>
      <c r="V40" s="2"/>
      <c r="W40" s="2" t="str">
        <f>((1+J40) * (M40+N40+O40+P40+Q40+R40+S40+T40+U40+V40))*(1+K40)</f>
        <v>0</v>
      </c>
      <c r="X40" s="2">
        <v>3000</v>
      </c>
      <c r="Y40" s="2"/>
      <c r="Z40" s="23" t="str">
        <f>IF(AF40 = 0, ROUNDUP(W40*Y40,1), ROUNDUP(W40/Y40,1))</f>
        <v>0</v>
      </c>
      <c r="AA40" s="2"/>
      <c r="AB40" s="23" t="str">
        <f>IF(AF40 = 0, ROUNDUP(X40*AA40,1), ROUNDUP(X40/AA40,1))</f>
        <v>0</v>
      </c>
      <c r="AC40" s="1" t="str">
        <f>IF(AB40 = 0,0,(AB40 - Z40)/AB40)</f>
        <v>0</v>
      </c>
      <c r="AD40" s="11">
        <v>0</v>
      </c>
      <c r="AE40" s="11">
        <v>1</v>
      </c>
      <c r="AF40" s="11">
        <v>0</v>
      </c>
      <c r="AG40" s="4">
        <v>0.2</v>
      </c>
      <c r="AH40" s="4">
        <v>0.8</v>
      </c>
      <c r="AI40" s="11">
        <v>2</v>
      </c>
      <c r="AK40" s="11"/>
    </row>
    <row r="41" spans="1:38">
      <c r="B41" s="11" t="s">
        <v>147</v>
      </c>
      <c r="C41" s="11">
        <v>1</v>
      </c>
      <c r="D41" s="11" t="s">
        <v>37</v>
      </c>
      <c r="E41" s="11">
        <v>302</v>
      </c>
      <c r="F41" s="11" t="s">
        <v>142</v>
      </c>
      <c r="G41" s="11">
        <v>69</v>
      </c>
      <c r="H41" s="11" t="s">
        <v>143</v>
      </c>
      <c r="I41" s="11" t="s">
        <v>148</v>
      </c>
      <c r="J41" s="7">
        <v>0</v>
      </c>
      <c r="K41" s="1">
        <v>0</v>
      </c>
      <c r="L41" s="1">
        <v>0</v>
      </c>
      <c r="M41" s="2">
        <v>2700</v>
      </c>
      <c r="N41" s="2"/>
      <c r="O41" s="2"/>
      <c r="P41" s="2"/>
      <c r="Q41" s="2"/>
      <c r="R41" s="2"/>
      <c r="S41" s="2"/>
      <c r="T41" s="2"/>
      <c r="U41" s="2"/>
      <c r="V41" s="2"/>
      <c r="W41" s="2" t="str">
        <f>((1+J41) * (M41+N41+O41+P41+Q41+R41+S41+T41+U41+V41))*(1+K41)</f>
        <v>0</v>
      </c>
      <c r="X41" s="2">
        <v>2700</v>
      </c>
      <c r="Y41" s="2"/>
      <c r="Z41" s="23" t="str">
        <f>IF(AF41 = 0, ROUNDUP(W41*Y41,1), ROUNDUP(W41/Y41,1))</f>
        <v>0</v>
      </c>
      <c r="AA41" s="2"/>
      <c r="AB41" s="23" t="str">
        <f>IF(AF41 = 0, ROUNDUP(X41*AA41,1), ROUNDUP(X41/AA41,1))</f>
        <v>0</v>
      </c>
      <c r="AC41" s="1" t="str">
        <f>IF(AB41 = 0,0,(AB41 - Z41)/AB41)</f>
        <v>0</v>
      </c>
      <c r="AD41" s="11">
        <v>0</v>
      </c>
      <c r="AE41" s="11">
        <v>1</v>
      </c>
      <c r="AF41" s="11">
        <v>0</v>
      </c>
      <c r="AG41" s="4">
        <v>0.2</v>
      </c>
      <c r="AH41" s="4">
        <v>0.8</v>
      </c>
      <c r="AI41" s="11">
        <v>2</v>
      </c>
      <c r="AK41" s="11"/>
    </row>
    <row r="42" spans="1:38">
      <c r="B42" s="11" t="s">
        <v>149</v>
      </c>
      <c r="C42" s="11">
        <v>1</v>
      </c>
      <c r="D42" s="11" t="s">
        <v>37</v>
      </c>
      <c r="E42" s="11">
        <v>302</v>
      </c>
      <c r="F42" s="11" t="s">
        <v>142</v>
      </c>
      <c r="G42" s="11">
        <v>69</v>
      </c>
      <c r="H42" s="11" t="s">
        <v>143</v>
      </c>
      <c r="I42" s="11" t="s">
        <v>150</v>
      </c>
      <c r="J42" s="7">
        <v>0.04712</v>
      </c>
      <c r="K42" s="1">
        <v>0</v>
      </c>
      <c r="L42" s="1">
        <v>0</v>
      </c>
      <c r="M42" s="2">
        <v>8800</v>
      </c>
      <c r="N42" s="2"/>
      <c r="O42" s="2"/>
      <c r="P42" s="2"/>
      <c r="Q42" s="2"/>
      <c r="R42" s="2"/>
      <c r="S42" s="2"/>
      <c r="T42" s="2"/>
      <c r="U42" s="2"/>
      <c r="V42" s="2"/>
      <c r="W42" s="2" t="str">
        <f>((1+J42) * (M42+N42+O42+P42+Q42+R42+S42+T42+U42+V42))*(1+K42)</f>
        <v>0</v>
      </c>
      <c r="X42" s="2">
        <v>9300</v>
      </c>
      <c r="Y42" s="2"/>
      <c r="Z42" s="23" t="str">
        <f>IF(AF42 = 0, ROUNDUP(W42*Y42,1), ROUNDUP(W42/Y42,1))</f>
        <v>0</v>
      </c>
      <c r="AA42" s="2"/>
      <c r="AB42" s="23" t="str">
        <f>IF(AF42 = 0, ROUNDUP(X42*AA42,1), ROUNDUP(X42/AA42,1))</f>
        <v>0</v>
      </c>
      <c r="AC42" s="1" t="str">
        <f>IF(AB42 = 0,0,(AB42 - Z42)/AB42)</f>
        <v>0</v>
      </c>
      <c r="AD42" s="11">
        <v>0</v>
      </c>
      <c r="AE42" s="11">
        <v>1</v>
      </c>
      <c r="AF42" s="11">
        <v>0</v>
      </c>
      <c r="AG42" s="4">
        <v>0.2</v>
      </c>
      <c r="AH42" s="4">
        <v>0.8</v>
      </c>
      <c r="AI42" s="11">
        <v>3</v>
      </c>
      <c r="AK42" s="11"/>
    </row>
    <row r="43" spans="1:38">
      <c r="B43" s="11" t="s">
        <v>151</v>
      </c>
      <c r="C43" s="11">
        <v>1</v>
      </c>
      <c r="D43" s="11" t="s">
        <v>37</v>
      </c>
      <c r="E43" s="11">
        <v>302</v>
      </c>
      <c r="F43" s="11" t="s">
        <v>142</v>
      </c>
      <c r="G43" s="11">
        <v>1</v>
      </c>
      <c r="H43" s="11" t="s">
        <v>64</v>
      </c>
      <c r="I43" s="11" t="s">
        <v>152</v>
      </c>
      <c r="J43" s="7">
        <v>0</v>
      </c>
      <c r="K43" s="1">
        <v>0</v>
      </c>
      <c r="L43" s="1">
        <v>0</v>
      </c>
      <c r="M43" s="2">
        <v>9630.9</v>
      </c>
      <c r="N43" s="2"/>
      <c r="O43" s="2"/>
      <c r="P43" s="2"/>
      <c r="Q43" s="2"/>
      <c r="R43" s="2"/>
      <c r="S43" s="2"/>
      <c r="T43" s="2"/>
      <c r="U43" s="2"/>
      <c r="V43" s="2"/>
      <c r="W43" s="2" t="str">
        <f>((1+J43) * (M43+N43+O43+P43+Q43+R43+S43+T43+U43+V43))*(1+K43)</f>
        <v>0</v>
      </c>
      <c r="X43" s="2">
        <v>11080</v>
      </c>
      <c r="Y43" s="2"/>
      <c r="Z43" s="23" t="str">
        <f>IF(AF43 = 0, ROUNDUP(W43*Y43,1), ROUNDUP(W43/Y43,1))</f>
        <v>0</v>
      </c>
      <c r="AA43" s="2"/>
      <c r="AB43" s="23" t="str">
        <f>IF(AF43 = 0, ROUNDUP(X43*AA43,1), ROUNDUP(X43/AA43,1))</f>
        <v>0</v>
      </c>
      <c r="AC43" s="1" t="str">
        <f>IF(AB43 = 0,0,(AB43 - Z43)/AB43)</f>
        <v>0</v>
      </c>
      <c r="AD43" s="11">
        <v>0</v>
      </c>
      <c r="AE43" s="11">
        <v>1</v>
      </c>
      <c r="AF43" s="11">
        <v>0</v>
      </c>
      <c r="AG43" s="4">
        <v>0.2</v>
      </c>
      <c r="AH43" s="4">
        <v>0.8</v>
      </c>
      <c r="AI43" s="11">
        <v>2</v>
      </c>
      <c r="AK43" s="11"/>
    </row>
    <row r="44" spans="1:38">
      <c r="B44" s="11" t="s">
        <v>153</v>
      </c>
      <c r="C44" s="11">
        <v>1</v>
      </c>
      <c r="D44" s="11" t="s">
        <v>37</v>
      </c>
      <c r="E44" s="11">
        <v>3</v>
      </c>
      <c r="F44" s="11" t="s">
        <v>131</v>
      </c>
      <c r="G44" s="11">
        <v>4</v>
      </c>
      <c r="H44" s="11" t="s">
        <v>154</v>
      </c>
      <c r="I44" s="11" t="s">
        <v>155</v>
      </c>
      <c r="J44" s="7">
        <v>0.04712</v>
      </c>
      <c r="K44" s="1">
        <v>0</v>
      </c>
      <c r="L44" s="1">
        <v>0</v>
      </c>
      <c r="M44" s="2">
        <v>1675</v>
      </c>
      <c r="N44" s="2"/>
      <c r="O44" s="2"/>
      <c r="P44" s="2"/>
      <c r="Q44" s="2"/>
      <c r="R44" s="2"/>
      <c r="S44" s="2"/>
      <c r="T44" s="2"/>
      <c r="U44" s="2"/>
      <c r="V44" s="2"/>
      <c r="W44" s="2" t="str">
        <f>((1+J44) * (M44+N44+O44+P44+Q44+R44+S44+T44+U44+V44))*(1+K44)</f>
        <v>0</v>
      </c>
      <c r="X44" s="2">
        <v>1800</v>
      </c>
      <c r="Y44" s="2"/>
      <c r="Z44" s="23" t="str">
        <f>IF(AF44 = 0, ROUNDUP(W44*Y44,1), ROUNDUP(W44/Y44,1))</f>
        <v>0</v>
      </c>
      <c r="AA44" s="2"/>
      <c r="AB44" s="23" t="str">
        <f>IF(AF44 = 0, ROUNDUP(X44*AA44,1), ROUNDUP(X44/AA44,1))</f>
        <v>0</v>
      </c>
      <c r="AC44" s="1" t="str">
        <f>IF(AB44 = 0,0,(AB44 - Z44)/AB44)</f>
        <v>0</v>
      </c>
      <c r="AD44" s="11">
        <v>0</v>
      </c>
      <c r="AE44" s="11">
        <v>1</v>
      </c>
      <c r="AF44" s="11">
        <v>0</v>
      </c>
      <c r="AG44" s="4">
        <v>0.2</v>
      </c>
      <c r="AH44" s="4">
        <v>0.8</v>
      </c>
      <c r="AI44" s="11">
        <v>7</v>
      </c>
      <c r="AK44" s="11"/>
    </row>
    <row r="45" spans="1:38">
      <c r="B45" s="11" t="s">
        <v>156</v>
      </c>
      <c r="C45" s="11">
        <v>1</v>
      </c>
      <c r="D45" s="11" t="s">
        <v>37</v>
      </c>
      <c r="E45" s="11">
        <v>4</v>
      </c>
      <c r="F45" s="11" t="s">
        <v>157</v>
      </c>
      <c r="G45" s="11">
        <v>4</v>
      </c>
      <c r="H45" s="11" t="s">
        <v>154</v>
      </c>
      <c r="I45" s="11" t="s">
        <v>158</v>
      </c>
      <c r="J45" s="7">
        <v>0.04712</v>
      </c>
      <c r="K45" s="1">
        <v>0</v>
      </c>
      <c r="L45" s="1">
        <v>0</v>
      </c>
      <c r="M45" s="2">
        <v>1385</v>
      </c>
      <c r="N45" s="2"/>
      <c r="O45" s="2"/>
      <c r="P45" s="2"/>
      <c r="Q45" s="2"/>
      <c r="R45" s="2"/>
      <c r="S45" s="2"/>
      <c r="T45" s="2"/>
      <c r="U45" s="2"/>
      <c r="V45" s="2"/>
      <c r="W45" s="2" t="str">
        <f>((1+J45) * (M45+N45+O45+P45+Q45+R45+S45+T45+U45+V45))*(1+K45)</f>
        <v>0</v>
      </c>
      <c r="X45" s="2">
        <v>1500</v>
      </c>
      <c r="Y45" s="2"/>
      <c r="Z45" s="23" t="str">
        <f>IF(AF45 = 0, ROUNDUP(W45*Y45,1), ROUNDUP(W45/Y45,1))</f>
        <v>0</v>
      </c>
      <c r="AA45" s="2"/>
      <c r="AB45" s="23" t="str">
        <f>IF(AF45 = 0, ROUNDUP(X45*AA45,1), ROUNDUP(X45/AA45,1))</f>
        <v>0</v>
      </c>
      <c r="AC45" s="1" t="str">
        <f>IF(AB45 = 0,0,(AB45 - Z45)/AB45)</f>
        <v>0</v>
      </c>
      <c r="AD45" s="11">
        <v>0</v>
      </c>
      <c r="AE45" s="11">
        <v>1</v>
      </c>
      <c r="AF45" s="11">
        <v>0</v>
      </c>
      <c r="AG45" s="4">
        <v>0.2</v>
      </c>
      <c r="AH45" s="4">
        <v>0.8</v>
      </c>
      <c r="AI45" s="11">
        <v>5</v>
      </c>
      <c r="AK45" s="11"/>
    </row>
    <row r="46" spans="1:38">
      <c r="B46" s="11" t="s">
        <v>159</v>
      </c>
      <c r="C46" s="11">
        <v>1</v>
      </c>
      <c r="D46" s="11" t="s">
        <v>37</v>
      </c>
      <c r="E46" s="11">
        <v>462</v>
      </c>
      <c r="F46" s="11" t="s">
        <v>160</v>
      </c>
      <c r="G46" s="11">
        <v>4</v>
      </c>
      <c r="H46" s="11" t="s">
        <v>154</v>
      </c>
      <c r="I46" s="11" t="s">
        <v>161</v>
      </c>
      <c r="J46" s="7">
        <v>0.04712</v>
      </c>
      <c r="K46" s="1">
        <v>0</v>
      </c>
      <c r="L46" s="1">
        <v>0</v>
      </c>
      <c r="M46" s="2">
        <v>1260</v>
      </c>
      <c r="N46" s="2"/>
      <c r="O46" s="2"/>
      <c r="P46" s="2"/>
      <c r="Q46" s="2"/>
      <c r="R46" s="2"/>
      <c r="S46" s="2"/>
      <c r="T46" s="2"/>
      <c r="U46" s="2"/>
      <c r="V46" s="2"/>
      <c r="W46" s="2" t="str">
        <f>((1+J46) * (M46+N46+O46+P46+Q46+R46+S46+T46+U46+V46))*(1+K46)</f>
        <v>0</v>
      </c>
      <c r="X46" s="2">
        <v>1400</v>
      </c>
      <c r="Y46" s="2"/>
      <c r="Z46" s="23" t="str">
        <f>IF(AF46 = 0, ROUNDUP(W46*Y46,1), ROUNDUP(W46/Y46,1))</f>
        <v>0</v>
      </c>
      <c r="AA46" s="2"/>
      <c r="AB46" s="23" t="str">
        <f>IF(AF46 = 0, ROUNDUP(X46*AA46,1), ROUNDUP(X46/AA46,1))</f>
        <v>0</v>
      </c>
      <c r="AC46" s="1" t="str">
        <f>IF(AB46 = 0,0,(AB46 - Z46)/AB46)</f>
        <v>0</v>
      </c>
      <c r="AD46" s="11">
        <v>0</v>
      </c>
      <c r="AE46" s="11">
        <v>1</v>
      </c>
      <c r="AF46" s="11">
        <v>0</v>
      </c>
      <c r="AG46" s="4">
        <v>0.2</v>
      </c>
      <c r="AH46" s="4">
        <v>0.8</v>
      </c>
      <c r="AI46" s="11">
        <v>3</v>
      </c>
      <c r="AK46" s="11"/>
    </row>
    <row r="47" spans="1:38">
      <c r="B47" s="11" t="s">
        <v>162</v>
      </c>
      <c r="C47" s="11">
        <v>1</v>
      </c>
      <c r="D47" s="11" t="s">
        <v>37</v>
      </c>
      <c r="E47" s="11">
        <v>485</v>
      </c>
      <c r="F47" s="11" t="s">
        <v>163</v>
      </c>
      <c r="G47" s="11">
        <v>133</v>
      </c>
      <c r="H47" s="11" t="s">
        <v>164</v>
      </c>
      <c r="I47" s="11" t="s">
        <v>165</v>
      </c>
      <c r="J47" s="7">
        <v>0.015</v>
      </c>
      <c r="K47" s="1">
        <v>0</v>
      </c>
      <c r="L47" s="1">
        <v>0</v>
      </c>
      <c r="M47" s="2">
        <v>580</v>
      </c>
      <c r="N47" s="2"/>
      <c r="O47" s="2"/>
      <c r="P47" s="2"/>
      <c r="Q47" s="2"/>
      <c r="R47" s="2"/>
      <c r="S47" s="2"/>
      <c r="T47" s="2"/>
      <c r="U47" s="2"/>
      <c r="V47" s="2"/>
      <c r="W47" s="2" t="str">
        <f>((1+J47) * (M47+N47+O47+P47+Q47+R47+S47+T47+U47+V47))*(1+K47)</f>
        <v>0</v>
      </c>
      <c r="X47" s="2">
        <v>590</v>
      </c>
      <c r="Y47" s="2"/>
      <c r="Z47" s="23" t="str">
        <f>IF(AF47 = 0, ROUNDUP(W47*Y47,1), ROUNDUP(W47/Y47,1))</f>
        <v>0</v>
      </c>
      <c r="AA47" s="2"/>
      <c r="AB47" s="23" t="str">
        <f>IF(AF47 = 0, ROUNDUP(X47*AA47,1), ROUNDUP(X47/AA47,1))</f>
        <v>0</v>
      </c>
      <c r="AC47" s="1" t="str">
        <f>IF(AB47 = 0,0,(AB47 - Z47)/AB47)</f>
        <v>0</v>
      </c>
      <c r="AD47" s="11">
        <v>0</v>
      </c>
      <c r="AE47" s="11">
        <v>1</v>
      </c>
      <c r="AF47" s="11">
        <v>0</v>
      </c>
      <c r="AG47" s="4">
        <v>0.2</v>
      </c>
      <c r="AH47" s="4">
        <v>0.8</v>
      </c>
      <c r="AI47" s="11">
        <v>1</v>
      </c>
      <c r="AK47" s="11"/>
    </row>
    <row r="48" spans="1:38">
      <c r="B48" s="11" t="s">
        <v>166</v>
      </c>
      <c r="C48" s="11">
        <v>1</v>
      </c>
      <c r="D48" s="11" t="s">
        <v>37</v>
      </c>
      <c r="E48" s="11">
        <v>485</v>
      </c>
      <c r="F48" s="11" t="s">
        <v>163</v>
      </c>
      <c r="G48" s="11">
        <v>1</v>
      </c>
      <c r="H48" s="11" t="s">
        <v>64</v>
      </c>
      <c r="I48" s="11" t="s">
        <v>167</v>
      </c>
      <c r="J48" s="7">
        <v>0</v>
      </c>
      <c r="K48" s="1">
        <v>0</v>
      </c>
      <c r="L48" s="1">
        <v>0</v>
      </c>
      <c r="M48" s="2">
        <v>847.86</v>
      </c>
      <c r="N48" s="2"/>
      <c r="O48" s="2"/>
      <c r="P48" s="2"/>
      <c r="Q48" s="2"/>
      <c r="R48" s="2"/>
      <c r="S48" s="2"/>
      <c r="T48" s="2"/>
      <c r="U48" s="2"/>
      <c r="V48" s="2"/>
      <c r="W48" s="2" t="str">
        <f>((1+J48) * (M48+N48+O48+P48+Q48+R48+S48+T48+U48+V48))*(1+K48)</f>
        <v>0</v>
      </c>
      <c r="X48" s="2">
        <v>1050</v>
      </c>
      <c r="Y48" s="2"/>
      <c r="Z48" s="23" t="str">
        <f>IF(AF48 = 0, ROUNDUP(W48*Y48,1), ROUNDUP(W48/Y48,1))</f>
        <v>0</v>
      </c>
      <c r="AA48" s="2"/>
      <c r="AB48" s="23" t="str">
        <f>IF(AF48 = 0, ROUNDUP(X48*AA48,1), ROUNDUP(X48/AA48,1))</f>
        <v>0</v>
      </c>
      <c r="AC48" s="1" t="str">
        <f>IF(AB48 = 0,0,(AB48 - Z48)/AB48)</f>
        <v>0</v>
      </c>
      <c r="AD48" s="11">
        <v>0</v>
      </c>
      <c r="AE48" s="11">
        <v>1</v>
      </c>
      <c r="AF48" s="11">
        <v>0</v>
      </c>
      <c r="AG48" s="4">
        <v>0.2</v>
      </c>
      <c r="AH48" s="4">
        <v>0.8</v>
      </c>
      <c r="AI48" s="11">
        <v>1</v>
      </c>
      <c r="AK48" s="11"/>
    </row>
    <row r="49" spans="1:38">
      <c r="B49" s="11" t="s">
        <v>168</v>
      </c>
      <c r="C49" s="11">
        <v>1</v>
      </c>
      <c r="D49" s="11" t="s">
        <v>37</v>
      </c>
      <c r="E49" s="11">
        <v>304</v>
      </c>
      <c r="F49" s="11" t="s">
        <v>169</v>
      </c>
      <c r="G49" s="11">
        <v>127</v>
      </c>
      <c r="H49" s="11" t="s">
        <v>170</v>
      </c>
      <c r="I49" s="11" t="s">
        <v>171</v>
      </c>
      <c r="J49" s="7">
        <v>0.04712</v>
      </c>
      <c r="K49" s="1">
        <v>0.05</v>
      </c>
      <c r="L49" s="1">
        <v>0</v>
      </c>
      <c r="M49" s="2">
        <v>3000</v>
      </c>
      <c r="N49" s="2"/>
      <c r="O49" s="2"/>
      <c r="P49" s="2"/>
      <c r="Q49" s="2"/>
      <c r="R49" s="2"/>
      <c r="S49" s="2"/>
      <c r="T49" s="2"/>
      <c r="U49" s="2"/>
      <c r="V49" s="2"/>
      <c r="W49" s="2" t="str">
        <f>((1+J49) * (M49+N49+O49+P49+Q49+R49+S49+T49+U49+V49))*(1+K49)</f>
        <v>0</v>
      </c>
      <c r="X49" s="2">
        <v>3300</v>
      </c>
      <c r="Y49" s="2"/>
      <c r="Z49" s="23" t="str">
        <f>IF(AF49 = 0, ROUNDUP(W49*Y49,1), ROUNDUP(W49/Y49,1))</f>
        <v>0</v>
      </c>
      <c r="AA49" s="2"/>
      <c r="AB49" s="23" t="str">
        <f>IF(AF49 = 0, ROUNDUP(X49*AA49,1), ROUNDUP(X49/AA49,1))</f>
        <v>0</v>
      </c>
      <c r="AC49" s="1" t="str">
        <f>IF(AB49 = 0,0,(AB49 - Z49)/AB49)</f>
        <v>0</v>
      </c>
      <c r="AD49" s="11">
        <v>0</v>
      </c>
      <c r="AE49" s="11">
        <v>1</v>
      </c>
      <c r="AF49" s="11">
        <v>0</v>
      </c>
      <c r="AG49" s="4">
        <v>0.2</v>
      </c>
      <c r="AH49" s="4">
        <v>0.8</v>
      </c>
      <c r="AI49" s="11">
        <v>2</v>
      </c>
      <c r="AK49" s="11"/>
    </row>
    <row r="50" spans="1:38">
      <c r="B50" s="11" t="s">
        <v>172</v>
      </c>
      <c r="C50" s="11">
        <v>1</v>
      </c>
      <c r="D50" s="11" t="s">
        <v>37</v>
      </c>
      <c r="E50" s="11">
        <v>304</v>
      </c>
      <c r="F50" s="11" t="s">
        <v>169</v>
      </c>
      <c r="G50" s="11">
        <v>1</v>
      </c>
      <c r="H50" s="11" t="s">
        <v>64</v>
      </c>
      <c r="I50" s="11" t="s">
        <v>173</v>
      </c>
      <c r="J50" s="7">
        <v>0</v>
      </c>
      <c r="K50" s="1">
        <v>0</v>
      </c>
      <c r="L50" s="1">
        <v>0</v>
      </c>
      <c r="M50" s="2">
        <v>3658.85</v>
      </c>
      <c r="N50" s="2"/>
      <c r="O50" s="2"/>
      <c r="P50" s="2"/>
      <c r="Q50" s="2"/>
      <c r="R50" s="2"/>
      <c r="S50" s="2"/>
      <c r="T50" s="2"/>
      <c r="U50" s="2"/>
      <c r="V50" s="2"/>
      <c r="W50" s="2" t="str">
        <f>((1+J50) * (M50+N50+O50+P50+Q50+R50+S50+T50+U50+V50))*(1+K50)</f>
        <v>0</v>
      </c>
      <c r="X50" s="2">
        <v>4400</v>
      </c>
      <c r="Y50" s="2"/>
      <c r="Z50" s="23" t="str">
        <f>IF(AF50 = 0, ROUNDUP(W50*Y50,1), ROUNDUP(W50/Y50,1))</f>
        <v>0</v>
      </c>
      <c r="AA50" s="2"/>
      <c r="AB50" s="23" t="str">
        <f>IF(AF50 = 0, ROUNDUP(X50*AA50,1), ROUNDUP(X50/AA50,1))</f>
        <v>0</v>
      </c>
      <c r="AC50" s="1" t="str">
        <f>IF(AB50 = 0,0,(AB50 - Z50)/AB50)</f>
        <v>0</v>
      </c>
      <c r="AD50" s="11">
        <v>0</v>
      </c>
      <c r="AE50" s="11">
        <v>1</v>
      </c>
      <c r="AF50" s="11">
        <v>0</v>
      </c>
      <c r="AG50" s="4">
        <v>0.2</v>
      </c>
      <c r="AH50" s="4">
        <v>0.8</v>
      </c>
      <c r="AI50" s="11">
        <v>1</v>
      </c>
      <c r="AK50" s="11"/>
    </row>
    <row r="51" spans="1:38">
      <c r="B51" s="11" t="s">
        <v>174</v>
      </c>
      <c r="C51" s="11">
        <v>1</v>
      </c>
      <c r="D51" s="11" t="s">
        <v>37</v>
      </c>
      <c r="E51" s="11">
        <v>461</v>
      </c>
      <c r="F51" s="11" t="s">
        <v>175</v>
      </c>
      <c r="G51" s="11">
        <v>68</v>
      </c>
      <c r="H51" s="11" t="s">
        <v>176</v>
      </c>
      <c r="I51" s="11" t="s">
        <v>177</v>
      </c>
      <c r="J51" s="7">
        <v>0.04167</v>
      </c>
      <c r="K51" s="1">
        <v>0</v>
      </c>
      <c r="L51" s="1">
        <v>0.2</v>
      </c>
      <c r="M51" s="2">
        <v>1200</v>
      </c>
      <c r="N51" s="2"/>
      <c r="O51" s="2"/>
      <c r="P51" s="2"/>
      <c r="Q51" s="2"/>
      <c r="R51" s="2"/>
      <c r="S51" s="2"/>
      <c r="T51" s="2"/>
      <c r="U51" s="2"/>
      <c r="V51" s="2"/>
      <c r="W51" s="2" t="str">
        <f>((1+J51) * (M51+N51+O51+P51+Q51+R51+S51+T51+U51+V51))*(1+K51)</f>
        <v>0</v>
      </c>
      <c r="X51" s="2" t="str">
        <f>IF(LEN(FLOOR((1+L51) * W51,1)) &gt;= 6,ROUNDUP((1+L51) * W51,-3),IF(LEN(FLOOR((1+L51) * W51,1))  = 5,ROUNDUP((1+L51) * W51,-3),IF(LEN(FLOOR((1+L51) * W51,1))  = 4,ROUNDUP((1+L51) * W51,-2),IF((1+L51) * W51  &gt; 300 ,ROUNDUP((1+L51) * W51,-1),IF((1+L51) * W51 &lt;= 300 ,ROUNDUP((1+L51) * W51,0),0)))))</f>
        <v>0</v>
      </c>
      <c r="Y51" s="2"/>
      <c r="Z51" s="23" t="str">
        <f>IF(AF51 = 0, ROUNDUP(W51*Y51,1), ROUNDUP(W51/Y51,1))</f>
        <v>0</v>
      </c>
      <c r="AA51" s="2"/>
      <c r="AB51" s="23" t="str">
        <f>IF(AF51 = 0, ROUNDUP(X51*AA51,1), ROUNDUP(X51/AA51,1))</f>
        <v>0</v>
      </c>
      <c r="AC51" s="1" t="str">
        <f>IF(AB51 = 0,0,(AB51 - Z51)/AB51)</f>
        <v>0</v>
      </c>
      <c r="AD51" s="11">
        <v>0</v>
      </c>
      <c r="AE51" s="11">
        <v>1</v>
      </c>
      <c r="AF51" s="11">
        <v>0</v>
      </c>
      <c r="AG51" s="4">
        <v>0</v>
      </c>
      <c r="AH51" s="4">
        <v>1</v>
      </c>
      <c r="AI51" s="11">
        <v>2</v>
      </c>
      <c r="AK51" s="11"/>
    </row>
    <row r="52" spans="1:38">
      <c r="B52" s="11" t="s">
        <v>178</v>
      </c>
      <c r="C52" s="11">
        <v>1</v>
      </c>
      <c r="D52" s="11" t="s">
        <v>37</v>
      </c>
      <c r="E52" s="11">
        <v>357</v>
      </c>
      <c r="F52" s="11" t="s">
        <v>89</v>
      </c>
      <c r="G52" s="11">
        <v>1</v>
      </c>
      <c r="H52" s="11" t="s">
        <v>64</v>
      </c>
      <c r="I52" s="11" t="s">
        <v>179</v>
      </c>
      <c r="J52" s="7">
        <v>0</v>
      </c>
      <c r="K52" s="1">
        <v>0</v>
      </c>
      <c r="L52" s="1">
        <v>0</v>
      </c>
      <c r="M52" s="2">
        <v>2753.58</v>
      </c>
      <c r="N52" s="2"/>
      <c r="O52" s="2"/>
      <c r="P52" s="2"/>
      <c r="Q52" s="2"/>
      <c r="R52" s="2"/>
      <c r="S52" s="2"/>
      <c r="T52" s="2"/>
      <c r="U52" s="2"/>
      <c r="V52" s="2"/>
      <c r="W52" s="2" t="str">
        <f>((1+J52) * (M52+N52+O52+P52+Q52+R52+S52+T52+U52+V52))*(1+K52)</f>
        <v>0</v>
      </c>
      <c r="X52" s="2">
        <v>3700</v>
      </c>
      <c r="Y52" s="2"/>
      <c r="Z52" s="23" t="str">
        <f>IF(AF52 = 0, ROUNDUP(W52*Y52,1), ROUNDUP(W52/Y52,1))</f>
        <v>0</v>
      </c>
      <c r="AA52" s="2"/>
      <c r="AB52" s="23" t="str">
        <f>IF(AF52 = 0, ROUNDUP(X52*AA52,1), ROUNDUP(X52/AA52,1))</f>
        <v>0</v>
      </c>
      <c r="AC52" s="1" t="str">
        <f>IF(AB52 = 0,0,(AB52 - Z52)/AB52)</f>
        <v>0</v>
      </c>
      <c r="AD52" s="11">
        <v>0</v>
      </c>
      <c r="AE52" s="11">
        <v>1</v>
      </c>
      <c r="AF52" s="11">
        <v>0</v>
      </c>
      <c r="AG52" s="4">
        <v>0</v>
      </c>
      <c r="AH52" s="4">
        <v>1</v>
      </c>
      <c r="AI52" s="11">
        <v>2</v>
      </c>
      <c r="AK52" s="11"/>
    </row>
    <row r="53" spans="1:38">
      <c r="B53" s="11" t="s">
        <v>180</v>
      </c>
      <c r="C53" s="11">
        <v>1</v>
      </c>
      <c r="D53" s="11" t="s">
        <v>37</v>
      </c>
      <c r="E53" s="11">
        <v>310</v>
      </c>
      <c r="F53" s="11" t="s">
        <v>181</v>
      </c>
      <c r="G53" s="11">
        <v>68</v>
      </c>
      <c r="H53" s="11" t="s">
        <v>176</v>
      </c>
      <c r="I53" s="11" t="s">
        <v>182</v>
      </c>
      <c r="J53" s="7">
        <v>0.04166</v>
      </c>
      <c r="K53" s="1">
        <v>0</v>
      </c>
      <c r="L53" s="1">
        <v>0.25</v>
      </c>
      <c r="M53" s="2">
        <v>3000</v>
      </c>
      <c r="N53" s="2"/>
      <c r="O53" s="2"/>
      <c r="P53" s="2"/>
      <c r="Q53" s="2"/>
      <c r="R53" s="2"/>
      <c r="S53" s="2"/>
      <c r="T53" s="2"/>
      <c r="U53" s="2"/>
      <c r="V53" s="2"/>
      <c r="W53" s="2" t="str">
        <f>((1+J53) * (M53+N53+O53+P53+Q53+R53+S53+T53+U53+V53))*(1+K53)</f>
        <v>0</v>
      </c>
      <c r="X53" s="2" t="str">
        <f>IF(LEN(FLOOR((1+L53) * W53,1)) &gt;= 6,ROUNDUP((1+L53) * W53,-3),IF(LEN(FLOOR((1+L53) * W53,1))  = 5,ROUNDUP((1+L53) * W53,-3),IF(LEN(FLOOR((1+L53) * W53,1))  = 4,ROUNDUP((1+L53) * W53,-2),IF((1+L53) * W53  &gt; 300 ,ROUNDUP((1+L53) * W53,-1),IF((1+L53) * W53 &lt;= 300 ,ROUNDUP((1+L53) * W53,0),0)))))</f>
        <v>0</v>
      </c>
      <c r="Y53" s="2"/>
      <c r="Z53" s="23" t="str">
        <f>IF(AF53 = 0, ROUNDUP(W53*Y53,1), ROUNDUP(W53/Y53,1))</f>
        <v>0</v>
      </c>
      <c r="AA53" s="2"/>
      <c r="AB53" s="23" t="str">
        <f>IF(AF53 = 0, ROUNDUP(X53*AA53,1), ROUNDUP(X53/AA53,1))</f>
        <v>0</v>
      </c>
      <c r="AC53" s="1" t="str">
        <f>IF(AB53 = 0,0,(AB53 - Z53)/AB53)</f>
        <v>0</v>
      </c>
      <c r="AD53" s="11">
        <v>0</v>
      </c>
      <c r="AE53" s="11">
        <v>1</v>
      </c>
      <c r="AF53" s="11">
        <v>0</v>
      </c>
      <c r="AG53" s="4">
        <v>0</v>
      </c>
      <c r="AH53" s="4">
        <v>1</v>
      </c>
      <c r="AI53" s="11">
        <v>3</v>
      </c>
      <c r="AK53" s="11"/>
    </row>
    <row r="54" spans="1:38">
      <c r="B54" s="11" t="s">
        <v>183</v>
      </c>
      <c r="C54" s="11">
        <v>1</v>
      </c>
      <c r="D54" s="11" t="s">
        <v>37</v>
      </c>
      <c r="E54" s="11">
        <v>310</v>
      </c>
      <c r="F54" s="11" t="s">
        <v>181</v>
      </c>
      <c r="G54" s="11">
        <v>68</v>
      </c>
      <c r="H54" s="11" t="s">
        <v>176</v>
      </c>
      <c r="I54" s="11" t="s">
        <v>184</v>
      </c>
      <c r="J54" s="7">
        <v>0.04166</v>
      </c>
      <c r="K54" s="1">
        <v>0</v>
      </c>
      <c r="L54" s="1">
        <v>0</v>
      </c>
      <c r="M54" s="2">
        <v>3500</v>
      </c>
      <c r="N54" s="2"/>
      <c r="O54" s="2"/>
      <c r="P54" s="2"/>
      <c r="Q54" s="2"/>
      <c r="R54" s="2"/>
      <c r="S54" s="2"/>
      <c r="T54" s="2"/>
      <c r="U54" s="2"/>
      <c r="V54" s="2"/>
      <c r="W54" s="2" t="str">
        <f>((1+J54) * (M54+N54+O54+P54+Q54+R54+S54+T54+U54+V54))*(1+K54)</f>
        <v>0</v>
      </c>
      <c r="X54" s="2">
        <v>3700</v>
      </c>
      <c r="Y54" s="2"/>
      <c r="Z54" s="23" t="str">
        <f>IF(AF54 = 0, ROUNDUP(W54*Y54,1), ROUNDUP(W54/Y54,1))</f>
        <v>0</v>
      </c>
      <c r="AA54" s="2"/>
      <c r="AB54" s="23" t="str">
        <f>IF(AF54 = 0, ROUNDUP(X54*AA54,1), ROUNDUP(X54/AA54,1))</f>
        <v>0</v>
      </c>
      <c r="AC54" s="1" t="str">
        <f>IF(AB54 = 0,0,(AB54 - Z54)/AB54)</f>
        <v>0</v>
      </c>
      <c r="AD54" s="11">
        <v>0</v>
      </c>
      <c r="AE54" s="11">
        <v>1</v>
      </c>
      <c r="AF54" s="11">
        <v>0</v>
      </c>
      <c r="AG54" s="4">
        <v>0.1</v>
      </c>
      <c r="AH54" s="4">
        <v>0.9</v>
      </c>
      <c r="AI54" s="11">
        <v>1</v>
      </c>
      <c r="AK54" s="11"/>
    </row>
    <row r="55" spans="1:38">
      <c r="B55" s="11" t="s">
        <v>185</v>
      </c>
      <c r="C55" s="11">
        <v>1</v>
      </c>
      <c r="D55" s="11" t="s">
        <v>37</v>
      </c>
      <c r="E55" s="11">
        <v>326</v>
      </c>
      <c r="F55" s="11" t="s">
        <v>135</v>
      </c>
      <c r="G55" s="11">
        <v>109</v>
      </c>
      <c r="H55" s="11" t="s">
        <v>136</v>
      </c>
      <c r="I55" s="11" t="s">
        <v>186</v>
      </c>
      <c r="J55" s="7">
        <v>0.04166</v>
      </c>
      <c r="K55" s="1">
        <v>0</v>
      </c>
      <c r="L55" s="1">
        <v>0.3</v>
      </c>
      <c r="M55" s="2">
        <v>7500</v>
      </c>
      <c r="N55" s="2"/>
      <c r="O55" s="2"/>
      <c r="P55" s="2"/>
      <c r="Q55" s="2"/>
      <c r="R55" s="2"/>
      <c r="S55" s="2"/>
      <c r="T55" s="2"/>
      <c r="U55" s="2"/>
      <c r="V55" s="2"/>
      <c r="W55" s="2" t="str">
        <f>((1+J55) * (M55+N55+O55+P55+Q55+R55+S55+T55+U55+V55))*(1+K55)</f>
        <v>0</v>
      </c>
      <c r="X55" s="2" t="str">
        <f>IF(LEN(FLOOR((1+L55) * W55,1)) &gt;= 6,ROUNDUP((1+L55) * W55,-3),IF(LEN(FLOOR((1+L55) * W55,1))  = 5,ROUNDUP((1+L55) * W55,-3),IF(LEN(FLOOR((1+L55) * W55,1))  = 4,ROUNDUP((1+L55) * W55,-2),IF((1+L55) * W55  &gt; 300 ,ROUNDUP((1+L55) * W55,-1),IF((1+L55) * W55 &lt;= 300 ,ROUNDUP((1+L55) * W55,0),0)))))</f>
        <v>0</v>
      </c>
      <c r="Y55" s="2"/>
      <c r="Z55" s="23" t="str">
        <f>IF(AF55 = 0, ROUNDUP(W55*Y55,1), ROUNDUP(W55/Y55,1))</f>
        <v>0</v>
      </c>
      <c r="AA55" s="2"/>
      <c r="AB55" s="23" t="str">
        <f>IF(AF55 = 0, ROUNDUP(X55*AA55,1), ROUNDUP(X55/AA55,1))</f>
        <v>0</v>
      </c>
      <c r="AC55" s="1" t="str">
        <f>IF(AB55 = 0,0,(AB55 - Z55)/AB55)</f>
        <v>0</v>
      </c>
      <c r="AD55" s="11">
        <v>0</v>
      </c>
      <c r="AE55" s="11">
        <v>1</v>
      </c>
      <c r="AF55" s="11">
        <v>0</v>
      </c>
      <c r="AG55" s="4">
        <v>0</v>
      </c>
      <c r="AH55" s="4">
        <v>1</v>
      </c>
      <c r="AI55" s="11">
        <v>2</v>
      </c>
      <c r="AK55" s="11"/>
    </row>
    <row r="56" spans="1:38">
      <c r="B56" s="11" t="s">
        <v>187</v>
      </c>
      <c r="C56" s="11">
        <v>1</v>
      </c>
      <c r="D56" s="11" t="s">
        <v>37</v>
      </c>
      <c r="E56" s="11">
        <v>3</v>
      </c>
      <c r="F56" s="11" t="s">
        <v>131</v>
      </c>
      <c r="G56" s="11">
        <v>1</v>
      </c>
      <c r="H56" s="11" t="s">
        <v>64</v>
      </c>
      <c r="I56" s="11" t="s">
        <v>46</v>
      </c>
      <c r="J56" s="7">
        <v>0</v>
      </c>
      <c r="K56" s="1">
        <v>0</v>
      </c>
      <c r="L56" s="1">
        <v>0</v>
      </c>
      <c r="M56" s="2">
        <v>1976.56</v>
      </c>
      <c r="N56" s="2"/>
      <c r="O56" s="2"/>
      <c r="P56" s="2"/>
      <c r="Q56" s="2"/>
      <c r="R56" s="2"/>
      <c r="S56" s="2"/>
      <c r="T56" s="2"/>
      <c r="U56" s="2"/>
      <c r="V56" s="2"/>
      <c r="W56" s="2" t="str">
        <f>((1+J56) * (M56+N56+O56+P56+Q56+R56+S56+T56+U56+V56))*(1+K56)</f>
        <v>0</v>
      </c>
      <c r="X56" s="2">
        <v>2000</v>
      </c>
      <c r="Y56" s="2"/>
      <c r="Z56" s="23" t="str">
        <f>IF(AF56 = 0, ROUNDUP(W56*Y56,1), ROUNDUP(W56/Y56,1))</f>
        <v>0</v>
      </c>
      <c r="AA56" s="2"/>
      <c r="AB56" s="23" t="str">
        <f>IF(AF56 = 0, ROUNDUP(X56*AA56,1), ROUNDUP(X56/AA56,1))</f>
        <v>0</v>
      </c>
      <c r="AC56" s="1" t="str">
        <f>IF(AB56 = 0,0,(AB56 - Z56)/AB56)</f>
        <v>0</v>
      </c>
      <c r="AD56" s="11">
        <v>0</v>
      </c>
      <c r="AE56" s="11">
        <v>1</v>
      </c>
      <c r="AF56" s="11">
        <v>0</v>
      </c>
      <c r="AG56" s="4">
        <v>0.2</v>
      </c>
      <c r="AH56" s="4">
        <v>0.8</v>
      </c>
      <c r="AI56" s="11">
        <v>7</v>
      </c>
      <c r="AK56" s="11"/>
    </row>
    <row r="57" spans="1:38">
      <c r="B57" s="11" t="s">
        <v>188</v>
      </c>
      <c r="C57" s="11">
        <v>1</v>
      </c>
      <c r="D57" s="11" t="s">
        <v>37</v>
      </c>
      <c r="E57" s="11">
        <v>462</v>
      </c>
      <c r="F57" s="11" t="s">
        <v>160</v>
      </c>
      <c r="G57" s="11">
        <v>1</v>
      </c>
      <c r="H57" s="11" t="s">
        <v>64</v>
      </c>
      <c r="I57" s="11" t="s">
        <v>189</v>
      </c>
      <c r="J57" s="7">
        <v>0</v>
      </c>
      <c r="K57" s="1">
        <v>0</v>
      </c>
      <c r="L57" s="1">
        <v>0</v>
      </c>
      <c r="M57" s="2">
        <v>1542</v>
      </c>
      <c r="N57" s="2"/>
      <c r="O57" s="2"/>
      <c r="P57" s="2"/>
      <c r="Q57" s="2"/>
      <c r="R57" s="2"/>
      <c r="S57" s="2"/>
      <c r="T57" s="2"/>
      <c r="U57" s="2"/>
      <c r="V57" s="2"/>
      <c r="W57" s="2" t="str">
        <f>((1+J57) * (M57+N57+O57+P57+Q57+R57+S57+T57+U57+V57))*(1+K57)</f>
        <v>0</v>
      </c>
      <c r="X57" s="2">
        <v>1550</v>
      </c>
      <c r="Y57" s="2"/>
      <c r="Z57" s="23" t="str">
        <f>IF(AF57 = 0, ROUNDUP(W57*Y57,1), ROUNDUP(W57/Y57,1))</f>
        <v>0</v>
      </c>
      <c r="AA57" s="2"/>
      <c r="AB57" s="23" t="str">
        <f>IF(AF57 = 0, ROUNDUP(X57*AA57,1), ROUNDUP(X57/AA57,1))</f>
        <v>0</v>
      </c>
      <c r="AC57" s="1" t="str">
        <f>IF(AB57 = 0,0,(AB57 - Z57)/AB57)</f>
        <v>0</v>
      </c>
      <c r="AD57" s="11">
        <v>0</v>
      </c>
      <c r="AE57" s="11">
        <v>1</v>
      </c>
      <c r="AF57" s="11">
        <v>0</v>
      </c>
      <c r="AG57" s="4">
        <v>0.2</v>
      </c>
      <c r="AH57" s="4">
        <v>0.8</v>
      </c>
      <c r="AI57" s="11">
        <v>5</v>
      </c>
      <c r="AK57" s="11"/>
    </row>
    <row r="58" spans="1:38">
      <c r="B58" s="11" t="s">
        <v>190</v>
      </c>
      <c r="C58" s="11">
        <v>1</v>
      </c>
      <c r="D58" s="11" t="s">
        <v>37</v>
      </c>
      <c r="E58" s="11">
        <v>162</v>
      </c>
      <c r="F58" s="11" t="s">
        <v>191</v>
      </c>
      <c r="G58" s="11">
        <v>147</v>
      </c>
      <c r="H58" s="11" t="s">
        <v>192</v>
      </c>
      <c r="I58" s="11" t="s">
        <v>193</v>
      </c>
      <c r="J58" s="7">
        <v>0</v>
      </c>
      <c r="K58" s="1">
        <v>0</v>
      </c>
      <c r="L58" s="1">
        <v>0.15</v>
      </c>
      <c r="M58" s="2">
        <v>2400</v>
      </c>
      <c r="N58" s="2"/>
      <c r="O58" s="2"/>
      <c r="P58" s="2"/>
      <c r="Q58" s="2"/>
      <c r="R58" s="2"/>
      <c r="S58" s="2"/>
      <c r="T58" s="2"/>
      <c r="U58" s="2"/>
      <c r="V58" s="2"/>
      <c r="W58" s="2" t="str">
        <f>((1+J58) * (M58+N58+O58+P58+Q58+R58+S58+T58+U58+V58))*(1+K58)</f>
        <v>0</v>
      </c>
      <c r="X58" s="2" t="str">
        <f>IF(LEN(FLOOR((1+L58) * W58,1)) &gt;= 6,ROUNDUP((1+L58) * W58,-3),IF(LEN(FLOOR((1+L58) * W58,1))  = 5,ROUNDUP((1+L58) * W58,-3),IF(LEN(FLOOR((1+L58) * W58,1))  = 4,ROUNDUP((1+L58) * W58,-2),IF((1+L58) * W58  &gt; 300 ,ROUNDUP((1+L58) * W58,-1),IF((1+L58) * W58 &lt;= 300 ,ROUNDUP((1+L58) * W58,0),0)))))</f>
        <v>0</v>
      </c>
      <c r="Y58" s="2"/>
      <c r="Z58" s="23" t="str">
        <f>IF(AF58 = 0, ROUNDUP(W58*Y58,1), ROUNDUP(W58/Y58,1))</f>
        <v>0</v>
      </c>
      <c r="AA58" s="2"/>
      <c r="AB58" s="23" t="str">
        <f>IF(AF58 = 0, ROUNDUP(X58*AA58,1), ROUNDUP(X58/AA58,1))</f>
        <v>0</v>
      </c>
      <c r="AC58" s="1" t="str">
        <f>IF(AB58 = 0,0,(AB58 - Z58)/AB58)</f>
        <v>0</v>
      </c>
      <c r="AD58" s="11">
        <v>0</v>
      </c>
      <c r="AE58" s="11">
        <v>1</v>
      </c>
      <c r="AF58" s="11">
        <v>0</v>
      </c>
      <c r="AG58" s="4">
        <v>0.2</v>
      </c>
      <c r="AH58" s="4">
        <v>0.8</v>
      </c>
      <c r="AI58" s="11">
        <v>2</v>
      </c>
      <c r="AK58" s="11"/>
    </row>
    <row r="59" spans="1:38">
      <c r="B59" s="11" t="s">
        <v>194</v>
      </c>
      <c r="C59" s="11">
        <v>1</v>
      </c>
      <c r="D59" s="11" t="s">
        <v>37</v>
      </c>
      <c r="E59" s="11">
        <v>404</v>
      </c>
      <c r="F59" s="11" t="s">
        <v>195</v>
      </c>
      <c r="G59" s="11">
        <v>68</v>
      </c>
      <c r="H59" s="11" t="s">
        <v>176</v>
      </c>
      <c r="I59" s="11" t="s">
        <v>196</v>
      </c>
      <c r="J59" s="7">
        <v>0.04167</v>
      </c>
      <c r="K59" s="1">
        <v>0</v>
      </c>
      <c r="L59" s="1">
        <v>0</v>
      </c>
      <c r="M59" s="2">
        <v>600</v>
      </c>
      <c r="N59" s="2">
        <v>200</v>
      </c>
      <c r="O59" s="2">
        <v>200</v>
      </c>
      <c r="P59" s="2">
        <v>330.81</v>
      </c>
      <c r="Q59" s="2"/>
      <c r="R59" s="2"/>
      <c r="S59" s="2"/>
      <c r="T59" s="2"/>
      <c r="U59" s="2"/>
      <c r="V59" s="2"/>
      <c r="W59" s="2" t="str">
        <f>((1+J59) * (M59+N59+O59+P59+Q59+R59+S59+T59+U59+V59))*(1+K59)</f>
        <v>0</v>
      </c>
      <c r="X59" s="2">
        <v>1400</v>
      </c>
      <c r="Y59" s="2"/>
      <c r="Z59" s="23" t="str">
        <f>IF(AF59 = 0, ROUNDUP(W59*Y59,1), ROUNDUP(W59/Y59,1))</f>
        <v>0</v>
      </c>
      <c r="AA59" s="2"/>
      <c r="AB59" s="23" t="str">
        <f>IF(AF59 = 0, ROUNDUP(X59*AA59,1), ROUNDUP(X59/AA59,1))</f>
        <v>0</v>
      </c>
      <c r="AC59" s="1" t="str">
        <f>IF(AB59 = 0,0,(AB59 - Z59)/AB59)</f>
        <v>0</v>
      </c>
      <c r="AD59" s="11">
        <v>0</v>
      </c>
      <c r="AE59" s="11">
        <v>1</v>
      </c>
      <c r="AF59" s="11">
        <v>0</v>
      </c>
      <c r="AG59" s="4">
        <v>0</v>
      </c>
      <c r="AH59" s="4">
        <v>1</v>
      </c>
      <c r="AI59" s="11">
        <v>4</v>
      </c>
      <c r="AK59" s="11"/>
    </row>
    <row r="60" spans="1:38">
      <c r="B60" s="11" t="s">
        <v>197</v>
      </c>
      <c r="C60" s="11">
        <v>1</v>
      </c>
      <c r="D60" s="11" t="s">
        <v>37</v>
      </c>
      <c r="E60" s="11">
        <v>436</v>
      </c>
      <c r="F60" s="11" t="s">
        <v>198</v>
      </c>
      <c r="G60" s="11">
        <v>68</v>
      </c>
      <c r="H60" s="11" t="s">
        <v>176</v>
      </c>
      <c r="I60" s="11" t="s">
        <v>199</v>
      </c>
      <c r="J60" s="7">
        <v>0.04167</v>
      </c>
      <c r="K60" s="1">
        <v>0</v>
      </c>
      <c r="L60" s="1">
        <v>0</v>
      </c>
      <c r="M60" s="2">
        <v>300</v>
      </c>
      <c r="N60" s="2">
        <v>200</v>
      </c>
      <c r="O60" s="2">
        <v>200</v>
      </c>
      <c r="P60" s="2">
        <v>275.6</v>
      </c>
      <c r="Q60" s="2"/>
      <c r="R60" s="2"/>
      <c r="S60" s="2"/>
      <c r="T60" s="2"/>
      <c r="U60" s="2"/>
      <c r="V60" s="2"/>
      <c r="W60" s="2" t="str">
        <f>((1+J60) * (M60+N60+O60+P60+Q60+R60+S60+T60+U60+V60))*(1+K60)</f>
        <v>0</v>
      </c>
      <c r="X60" s="2">
        <v>1100</v>
      </c>
      <c r="Y60" s="2"/>
      <c r="Z60" s="23" t="str">
        <f>IF(AF60 = 0, ROUNDUP(W60*Y60,1), ROUNDUP(W60/Y60,1))</f>
        <v>0</v>
      </c>
      <c r="AA60" s="2"/>
      <c r="AB60" s="23" t="str">
        <f>IF(AF60 = 0, ROUNDUP(X60*AA60,1), ROUNDUP(X60/AA60,1))</f>
        <v>0</v>
      </c>
      <c r="AC60" s="1" t="str">
        <f>IF(AB60 = 0,0,(AB60 - Z60)/AB60)</f>
        <v>0</v>
      </c>
      <c r="AD60" s="11">
        <v>0</v>
      </c>
      <c r="AE60" s="11">
        <v>1</v>
      </c>
      <c r="AF60" s="11">
        <v>0</v>
      </c>
      <c r="AG60" s="4">
        <v>0</v>
      </c>
      <c r="AH60" s="4">
        <v>1</v>
      </c>
      <c r="AI60" s="11">
        <v>3</v>
      </c>
      <c r="AK60" s="11"/>
    </row>
    <row r="61" spans="1:38">
      <c r="B61" s="11" t="s">
        <v>200</v>
      </c>
      <c r="C61" s="11">
        <v>1</v>
      </c>
      <c r="D61" s="11" t="s">
        <v>37</v>
      </c>
      <c r="E61" s="11">
        <v>200</v>
      </c>
      <c r="F61" s="11" t="s">
        <v>201</v>
      </c>
      <c r="G61" s="11">
        <v>1</v>
      </c>
      <c r="H61" s="11" t="s">
        <v>64</v>
      </c>
      <c r="I61" s="11" t="s">
        <v>202</v>
      </c>
      <c r="J61" s="7">
        <v>0</v>
      </c>
      <c r="K61" s="1">
        <v>0</v>
      </c>
      <c r="L61" s="1">
        <v>0</v>
      </c>
      <c r="M61" s="2">
        <v>1302.72</v>
      </c>
      <c r="N61" s="2"/>
      <c r="O61" s="2"/>
      <c r="P61" s="2"/>
      <c r="Q61" s="2"/>
      <c r="R61" s="2"/>
      <c r="S61" s="2"/>
      <c r="T61" s="2"/>
      <c r="U61" s="2"/>
      <c r="V61" s="2"/>
      <c r="W61" s="2" t="str">
        <f>((1+J61) * (M61+N61+O61+P61+Q61+R61+S61+T61+U61+V61))*(1+K61)</f>
        <v>0</v>
      </c>
      <c r="X61" s="2">
        <v>1500</v>
      </c>
      <c r="Y61" s="2"/>
      <c r="Z61" s="23" t="str">
        <f>IF(AF61 = 0, ROUNDUP(W61*Y61,1), ROUNDUP(W61/Y61,1))</f>
        <v>0</v>
      </c>
      <c r="AA61" s="2"/>
      <c r="AB61" s="23" t="str">
        <f>IF(AF61 = 0, ROUNDUP(X61*AA61,1), ROUNDUP(X61/AA61,1))</f>
        <v>0</v>
      </c>
      <c r="AC61" s="1" t="str">
        <f>IF(AB61 = 0,0,(AB61 - Z61)/AB61)</f>
        <v>0</v>
      </c>
      <c r="AD61" s="11">
        <v>0</v>
      </c>
      <c r="AE61" s="11">
        <v>1</v>
      </c>
      <c r="AF61" s="11">
        <v>0</v>
      </c>
      <c r="AG61" s="4">
        <v>0</v>
      </c>
      <c r="AH61" s="4">
        <v>1</v>
      </c>
      <c r="AI61" s="11">
        <v>3</v>
      </c>
      <c r="AK61" s="11"/>
    </row>
    <row r="62" spans="1:38">
      <c r="B62" s="11" t="s">
        <v>203</v>
      </c>
      <c r="C62" s="11">
        <v>1</v>
      </c>
      <c r="D62" s="11" t="s">
        <v>37</v>
      </c>
      <c r="E62" s="11">
        <v>170</v>
      </c>
      <c r="F62" s="11" t="s">
        <v>204</v>
      </c>
      <c r="G62" s="11">
        <v>1</v>
      </c>
      <c r="H62" s="11" t="s">
        <v>64</v>
      </c>
      <c r="I62" s="11" t="s">
        <v>202</v>
      </c>
      <c r="J62" s="7">
        <v>0</v>
      </c>
      <c r="K62" s="1">
        <v>0</v>
      </c>
      <c r="L62" s="1">
        <v>0</v>
      </c>
      <c r="M62" s="2">
        <v>2318.43</v>
      </c>
      <c r="N62" s="2"/>
      <c r="O62" s="2"/>
      <c r="P62" s="2"/>
      <c r="Q62" s="2"/>
      <c r="R62" s="2"/>
      <c r="S62" s="2"/>
      <c r="T62" s="2"/>
      <c r="U62" s="2"/>
      <c r="V62" s="2"/>
      <c r="W62" s="2" t="str">
        <f>((1+J62) * (M62+N62+O62+P62+Q62+R62+S62+T62+U62+V62))*(1+K62)</f>
        <v>0</v>
      </c>
      <c r="X62" s="2">
        <v>2700</v>
      </c>
      <c r="Y62" s="2"/>
      <c r="Z62" s="23" t="str">
        <f>IF(AF62 = 0, ROUNDUP(W62*Y62,1), ROUNDUP(W62/Y62,1))</f>
        <v>0</v>
      </c>
      <c r="AA62" s="2"/>
      <c r="AB62" s="23" t="str">
        <f>IF(AF62 = 0, ROUNDUP(X62*AA62,1), ROUNDUP(X62/AA62,1))</f>
        <v>0</v>
      </c>
      <c r="AC62" s="1" t="str">
        <f>IF(AB62 = 0,0,(AB62 - Z62)/AB62)</f>
        <v>0</v>
      </c>
      <c r="AD62" s="11">
        <v>0</v>
      </c>
      <c r="AE62" s="11">
        <v>1</v>
      </c>
      <c r="AF62" s="11">
        <v>0</v>
      </c>
      <c r="AG62" s="4">
        <v>0</v>
      </c>
      <c r="AH62" s="4">
        <v>1</v>
      </c>
      <c r="AI62" s="11">
        <v>2</v>
      </c>
      <c r="AK62" s="11"/>
    </row>
    <row r="63" spans="1:38">
      <c r="B63" s="11" t="s">
        <v>205</v>
      </c>
      <c r="C63" s="11">
        <v>1</v>
      </c>
      <c r="D63" s="11" t="s">
        <v>37</v>
      </c>
      <c r="E63" s="11">
        <v>404</v>
      </c>
      <c r="F63" s="11" t="s">
        <v>195</v>
      </c>
      <c r="G63" s="11">
        <v>1</v>
      </c>
      <c r="H63" s="11" t="s">
        <v>64</v>
      </c>
      <c r="I63" s="11" t="s">
        <v>206</v>
      </c>
      <c r="J63" s="7">
        <v>0</v>
      </c>
      <c r="K63" s="1">
        <v>0</v>
      </c>
      <c r="L63" s="1">
        <v>0</v>
      </c>
      <c r="M63" s="2">
        <v>1646.68</v>
      </c>
      <c r="N63" s="2"/>
      <c r="O63" s="2"/>
      <c r="P63" s="2"/>
      <c r="Q63" s="2"/>
      <c r="R63" s="2"/>
      <c r="S63" s="2"/>
      <c r="T63" s="2"/>
      <c r="U63" s="2"/>
      <c r="V63" s="2"/>
      <c r="W63" s="2" t="str">
        <f>((1+J63) * (M63+N63+O63+P63+Q63+R63+S63+T63+U63+V63))*(1+K63)</f>
        <v>0</v>
      </c>
      <c r="X63" s="2">
        <v>1900</v>
      </c>
      <c r="Y63" s="2"/>
      <c r="Z63" s="23" t="str">
        <f>IF(AF63 = 0, ROUNDUP(W63*Y63,1), ROUNDUP(W63/Y63,1))</f>
        <v>0</v>
      </c>
      <c r="AA63" s="2"/>
      <c r="AB63" s="23" t="str">
        <f>IF(AF63 = 0, ROUNDUP(X63*AA63,1), ROUNDUP(X63/AA63,1))</f>
        <v>0</v>
      </c>
      <c r="AC63" s="1" t="str">
        <f>IF(AB63 = 0,0,(AB63 - Z63)/AB63)</f>
        <v>0</v>
      </c>
      <c r="AD63" s="11">
        <v>0</v>
      </c>
      <c r="AE63" s="11">
        <v>1</v>
      </c>
      <c r="AF63" s="11">
        <v>0</v>
      </c>
      <c r="AG63" s="4">
        <v>0</v>
      </c>
      <c r="AH63" s="4">
        <v>1</v>
      </c>
      <c r="AI63" s="11">
        <v>2</v>
      </c>
      <c r="AK63" s="11"/>
    </row>
    <row r="64" spans="1:38">
      <c r="B64" s="11" t="s">
        <v>207</v>
      </c>
      <c r="C64" s="11">
        <v>1</v>
      </c>
      <c r="D64" s="11" t="s">
        <v>37</v>
      </c>
      <c r="E64" s="11">
        <v>436</v>
      </c>
      <c r="F64" s="11" t="s">
        <v>198</v>
      </c>
      <c r="G64" s="11">
        <v>1</v>
      </c>
      <c r="H64" s="11" t="s">
        <v>64</v>
      </c>
      <c r="I64" s="11" t="s">
        <v>208</v>
      </c>
      <c r="J64" s="7">
        <v>0</v>
      </c>
      <c r="K64" s="1">
        <v>0</v>
      </c>
      <c r="L64" s="1">
        <v>0</v>
      </c>
      <c r="M64" s="2">
        <v>1276.67</v>
      </c>
      <c r="N64" s="2"/>
      <c r="O64" s="2"/>
      <c r="P64" s="2"/>
      <c r="Q64" s="2"/>
      <c r="R64" s="2"/>
      <c r="S64" s="2"/>
      <c r="T64" s="2"/>
      <c r="U64" s="2"/>
      <c r="V64" s="2"/>
      <c r="W64" s="2" t="str">
        <f>((1+J64) * (M64+N64+O64+P64+Q64+R64+S64+T64+U64+V64))*(1+K64)</f>
        <v>0</v>
      </c>
      <c r="X64" s="2">
        <v>1500</v>
      </c>
      <c r="Y64" s="2"/>
      <c r="Z64" s="23" t="str">
        <f>IF(AF64 = 0, ROUNDUP(W64*Y64,1), ROUNDUP(W64/Y64,1))</f>
        <v>0</v>
      </c>
      <c r="AA64" s="2"/>
      <c r="AB64" s="23" t="str">
        <f>IF(AF64 = 0, ROUNDUP(X64*AA64,1), ROUNDUP(X64/AA64,1))</f>
        <v>0</v>
      </c>
      <c r="AC64" s="1" t="str">
        <f>IF(AB64 = 0,0,(AB64 - Z64)/AB64)</f>
        <v>0</v>
      </c>
      <c r="AD64" s="11">
        <v>0</v>
      </c>
      <c r="AE64" s="11">
        <v>1</v>
      </c>
      <c r="AF64" s="11">
        <v>0</v>
      </c>
      <c r="AG64" s="4">
        <v>0</v>
      </c>
      <c r="AH64" s="4">
        <v>1</v>
      </c>
      <c r="AI64" s="11">
        <v>2</v>
      </c>
      <c r="AK64" s="11"/>
    </row>
    <row r="65" spans="1:38">
      <c r="B65" s="11" t="s">
        <v>209</v>
      </c>
      <c r="C65" s="11">
        <v>1</v>
      </c>
      <c r="D65" s="11" t="s">
        <v>37</v>
      </c>
      <c r="E65" s="11">
        <v>437</v>
      </c>
      <c r="F65" s="11" t="s">
        <v>210</v>
      </c>
      <c r="G65" s="11">
        <v>68</v>
      </c>
      <c r="H65" s="11" t="s">
        <v>176</v>
      </c>
      <c r="I65" s="11" t="s">
        <v>211</v>
      </c>
      <c r="J65" s="7">
        <v>0.04167</v>
      </c>
      <c r="K65" s="1">
        <v>0</v>
      </c>
      <c r="L65" s="1">
        <v>0</v>
      </c>
      <c r="M65" s="2">
        <v>850</v>
      </c>
      <c r="N65" s="2">
        <v>200</v>
      </c>
      <c r="O65" s="2">
        <v>200</v>
      </c>
      <c r="P65" s="2">
        <v>275.68</v>
      </c>
      <c r="Q65" s="2"/>
      <c r="R65" s="2"/>
      <c r="S65" s="2"/>
      <c r="T65" s="2"/>
      <c r="U65" s="2"/>
      <c r="V65" s="2"/>
      <c r="W65" s="2" t="str">
        <f>((1+J65) * (M65+N65+O65+P65+Q65+R65+S65+T65+U65+V65))*(1+K65)</f>
        <v>0</v>
      </c>
      <c r="X65" s="2">
        <v>1600</v>
      </c>
      <c r="Y65" s="2"/>
      <c r="Z65" s="23" t="str">
        <f>IF(AF65 = 0, ROUNDUP(W65*Y65,1), ROUNDUP(W65/Y65,1))</f>
        <v>0</v>
      </c>
      <c r="AA65" s="2"/>
      <c r="AB65" s="23" t="str">
        <f>IF(AF65 = 0, ROUNDUP(X65*AA65,1), ROUNDUP(X65/AA65,1))</f>
        <v>0</v>
      </c>
      <c r="AC65" s="1" t="str">
        <f>IF(AB65 = 0,0,(AB65 - Z65)/AB65)</f>
        <v>0</v>
      </c>
      <c r="AD65" s="11">
        <v>0</v>
      </c>
      <c r="AE65" s="11">
        <v>1</v>
      </c>
      <c r="AF65" s="11">
        <v>0</v>
      </c>
      <c r="AG65" s="4">
        <v>0</v>
      </c>
      <c r="AH65" s="4">
        <v>1</v>
      </c>
      <c r="AI65" s="11">
        <v>4</v>
      </c>
      <c r="AK65" s="11"/>
    </row>
    <row r="66" spans="1:38">
      <c r="B66" s="11" t="s">
        <v>212</v>
      </c>
      <c r="C66" s="11">
        <v>1</v>
      </c>
      <c r="D66" s="11" t="s">
        <v>37</v>
      </c>
      <c r="E66" s="11">
        <v>437</v>
      </c>
      <c r="F66" s="11" t="s">
        <v>210</v>
      </c>
      <c r="G66" s="11">
        <v>1</v>
      </c>
      <c r="H66" s="11" t="s">
        <v>64</v>
      </c>
      <c r="I66" s="11" t="s">
        <v>213</v>
      </c>
      <c r="J66" s="7">
        <v>0</v>
      </c>
      <c r="K66" s="1">
        <v>0</v>
      </c>
      <c r="L66" s="1">
        <v>0</v>
      </c>
      <c r="M66" s="2">
        <v>1849.68</v>
      </c>
      <c r="N66" s="2"/>
      <c r="O66" s="2"/>
      <c r="P66" s="2"/>
      <c r="Q66" s="2"/>
      <c r="R66" s="2"/>
      <c r="S66" s="2"/>
      <c r="T66" s="2"/>
      <c r="U66" s="2"/>
      <c r="V66" s="2"/>
      <c r="W66" s="2" t="str">
        <f>((1+J66) * (M66+N66+O66+P66+Q66+R66+S66+T66+U66+V66))*(1+K66)</f>
        <v>0</v>
      </c>
      <c r="X66" s="2">
        <v>2150</v>
      </c>
      <c r="Y66" s="2"/>
      <c r="Z66" s="23" t="str">
        <f>IF(AF66 = 0, ROUNDUP(W66*Y66,1), ROUNDUP(W66/Y66,1))</f>
        <v>0</v>
      </c>
      <c r="AA66" s="2"/>
      <c r="AB66" s="23" t="str">
        <f>IF(AF66 = 0, ROUNDUP(X66*AA66,1), ROUNDUP(X66/AA66,1))</f>
        <v>0</v>
      </c>
      <c r="AC66" s="1" t="str">
        <f>IF(AB66 = 0,0,(AB66 - Z66)/AB66)</f>
        <v>0</v>
      </c>
      <c r="AD66" s="11">
        <v>0</v>
      </c>
      <c r="AE66" s="11">
        <v>1</v>
      </c>
      <c r="AF66" s="11">
        <v>0</v>
      </c>
      <c r="AG66" s="4">
        <v>0</v>
      </c>
      <c r="AH66" s="4">
        <v>1</v>
      </c>
      <c r="AI66" s="11">
        <v>1</v>
      </c>
      <c r="AK66" s="11"/>
    </row>
    <row r="67" spans="1:38">
      <c r="B67" s="11" t="s">
        <v>214</v>
      </c>
      <c r="C67" s="11">
        <v>1</v>
      </c>
      <c r="D67" s="11" t="s">
        <v>37</v>
      </c>
      <c r="E67" s="11">
        <v>171</v>
      </c>
      <c r="F67" s="11" t="s">
        <v>215</v>
      </c>
      <c r="G67" s="11">
        <v>68</v>
      </c>
      <c r="H67" s="11" t="s">
        <v>176</v>
      </c>
      <c r="I67" s="11" t="s">
        <v>216</v>
      </c>
      <c r="J67" s="7">
        <v>0.04167</v>
      </c>
      <c r="K67" s="1">
        <v>0</v>
      </c>
      <c r="L67" s="1">
        <v>0</v>
      </c>
      <c r="M67" s="2">
        <v>700</v>
      </c>
      <c r="N67" s="2">
        <v>200</v>
      </c>
      <c r="O67" s="2">
        <v>200</v>
      </c>
      <c r="P67" s="2"/>
      <c r="Q67" s="2"/>
      <c r="R67" s="2"/>
      <c r="S67" s="2"/>
      <c r="T67" s="2"/>
      <c r="U67" s="2"/>
      <c r="V67" s="2"/>
      <c r="W67" s="2" t="str">
        <f>((1+J67) * (M67+N67+O67+P67+Q67+R67+S67+T67+U67+V67))*(1+K67)</f>
        <v>0</v>
      </c>
      <c r="X67" s="2">
        <v>1200</v>
      </c>
      <c r="Y67" s="2"/>
      <c r="Z67" s="23" t="str">
        <f>IF(AF67 = 0, ROUNDUP(W67*Y67,1), ROUNDUP(W67/Y67,1))</f>
        <v>0</v>
      </c>
      <c r="AA67" s="2"/>
      <c r="AB67" s="23" t="str">
        <f>IF(AF67 = 0, ROUNDUP(X67*AA67,1), ROUNDUP(X67/AA67,1))</f>
        <v>0</v>
      </c>
      <c r="AC67" s="1" t="str">
        <f>IF(AB67 = 0,0,(AB67 - Z67)/AB67)</f>
        <v>0</v>
      </c>
      <c r="AD67" s="11">
        <v>0</v>
      </c>
      <c r="AE67" s="11">
        <v>1</v>
      </c>
      <c r="AF67" s="11">
        <v>0</v>
      </c>
      <c r="AG67" s="4">
        <v>0</v>
      </c>
      <c r="AH67" s="4">
        <v>1</v>
      </c>
      <c r="AI67" s="11">
        <v>3</v>
      </c>
      <c r="AK67" s="11"/>
    </row>
    <row r="68" spans="1:38">
      <c r="B68" s="11" t="s">
        <v>217</v>
      </c>
      <c r="C68" s="11">
        <v>1</v>
      </c>
      <c r="D68" s="11" t="s">
        <v>37</v>
      </c>
      <c r="E68" s="11">
        <v>265</v>
      </c>
      <c r="F68" s="11" t="s">
        <v>118</v>
      </c>
      <c r="G68" s="11">
        <v>137</v>
      </c>
      <c r="H68" s="11" t="s">
        <v>218</v>
      </c>
      <c r="I68" s="11" t="s">
        <v>219</v>
      </c>
      <c r="J68" s="7">
        <v>0.04712</v>
      </c>
      <c r="K68" s="1">
        <v>0.25</v>
      </c>
      <c r="L68" s="1">
        <v>0.09</v>
      </c>
      <c r="M68" s="2">
        <v>5300</v>
      </c>
      <c r="N68" s="2"/>
      <c r="O68" s="2"/>
      <c r="P68" s="2"/>
      <c r="Q68" s="2"/>
      <c r="R68" s="2"/>
      <c r="S68" s="2"/>
      <c r="T68" s="2"/>
      <c r="U68" s="2"/>
      <c r="V68" s="2"/>
      <c r="W68" s="2" t="str">
        <f>((1+J68) * (M68+N68+O68+P68+Q68+R68+S68+T68+U68+V68))*(1+K68)</f>
        <v>0</v>
      </c>
      <c r="X68" s="2" t="str">
        <f>IF(LEN(FLOOR((1+L68) * W68,1)) &gt;= 6,ROUNDUP((1+L68) * W68,-3),IF(LEN(FLOOR((1+L68) * W68,1))  = 5,ROUNDUP((1+L68) * W68,-3),IF(LEN(FLOOR((1+L68) * W68,1))  = 4,ROUNDUP((1+L68) * W68,-2),IF((1+L68) * W68  &gt; 300 ,ROUNDUP((1+L68) * W68,-1),IF((1+L68) * W68 &lt;= 300 ,ROUNDUP((1+L68) * W68,0),0)))))</f>
        <v>0</v>
      </c>
      <c r="Y68" s="2"/>
      <c r="Z68" s="23" t="str">
        <f>IF(AF68 = 0, ROUNDUP(W68*Y68,1), ROUNDUP(W68/Y68,1))</f>
        <v>0</v>
      </c>
      <c r="AA68" s="2"/>
      <c r="AB68" s="23" t="str">
        <f>IF(AF68 = 0, ROUNDUP(X68*AA68,1), ROUNDUP(X68/AA68,1))</f>
        <v>0</v>
      </c>
      <c r="AC68" s="1" t="str">
        <f>IF(AB68 = 0,0,(AB68 - Z68)/AB68)</f>
        <v>0</v>
      </c>
      <c r="AD68" s="11">
        <v>0</v>
      </c>
      <c r="AE68" s="11">
        <v>1</v>
      </c>
      <c r="AF68" s="11">
        <v>0</v>
      </c>
      <c r="AG68" s="4">
        <v>0.2</v>
      </c>
      <c r="AH68" s="4">
        <v>0.8</v>
      </c>
      <c r="AI68" s="11">
        <v>3</v>
      </c>
      <c r="AK68" s="11"/>
    </row>
    <row r="69" spans="1:38">
      <c r="B69" s="11" t="s">
        <v>220</v>
      </c>
      <c r="C69" s="11">
        <v>1</v>
      </c>
      <c r="D69" s="11" t="s">
        <v>37</v>
      </c>
      <c r="E69" s="11">
        <v>265</v>
      </c>
      <c r="F69" s="11" t="s">
        <v>118</v>
      </c>
      <c r="G69" s="11">
        <v>1</v>
      </c>
      <c r="H69" s="11" t="s">
        <v>64</v>
      </c>
      <c r="I69" s="11" t="s">
        <v>221</v>
      </c>
      <c r="J69" s="7">
        <v>0</v>
      </c>
      <c r="K69" s="1">
        <v>0</v>
      </c>
      <c r="L69" s="1">
        <v>0</v>
      </c>
      <c r="M69" s="2">
        <v>8036.65</v>
      </c>
      <c r="N69" s="2"/>
      <c r="O69" s="2"/>
      <c r="P69" s="2"/>
      <c r="Q69" s="2"/>
      <c r="R69" s="2"/>
      <c r="S69" s="2"/>
      <c r="T69" s="2"/>
      <c r="U69" s="2"/>
      <c r="V69" s="2"/>
      <c r="W69" s="2" t="str">
        <f>((1+J69) * (M69+N69+O69+P69+Q69+R69+S69+T69+U69+V69))*(1+K69)</f>
        <v>0</v>
      </c>
      <c r="X69" s="2">
        <v>9400</v>
      </c>
      <c r="Y69" s="2"/>
      <c r="Z69" s="23" t="str">
        <f>IF(AF69 = 0, ROUNDUP(W69*Y69,1), ROUNDUP(W69/Y69,1))</f>
        <v>0</v>
      </c>
      <c r="AA69" s="2"/>
      <c r="AB69" s="23" t="str">
        <f>IF(AF69 = 0, ROUNDUP(X69*AA69,1), ROUNDUP(X69/AA69,1))</f>
        <v>0</v>
      </c>
      <c r="AC69" s="1" t="str">
        <f>IF(AB69 = 0,0,(AB69 - Z69)/AB69)</f>
        <v>0</v>
      </c>
      <c r="AD69" s="11">
        <v>0</v>
      </c>
      <c r="AE69" s="11">
        <v>1</v>
      </c>
      <c r="AF69" s="11">
        <v>0</v>
      </c>
      <c r="AG69" s="4">
        <v>0.2</v>
      </c>
      <c r="AH69" s="4">
        <v>0.8</v>
      </c>
      <c r="AI69" s="11">
        <v>3</v>
      </c>
      <c r="AK69" s="11"/>
    </row>
    <row r="70" spans="1:38">
      <c r="B70" s="11" t="s">
        <v>222</v>
      </c>
      <c r="C70" s="11">
        <v>1</v>
      </c>
      <c r="D70" s="11" t="s">
        <v>37</v>
      </c>
      <c r="E70" s="11">
        <v>331</v>
      </c>
      <c r="F70" s="11" t="s">
        <v>223</v>
      </c>
      <c r="G70" s="11">
        <v>68</v>
      </c>
      <c r="H70" s="11" t="s">
        <v>176</v>
      </c>
      <c r="I70" s="11" t="s">
        <v>224</v>
      </c>
      <c r="J70" s="7">
        <v>0.04166</v>
      </c>
      <c r="K70" s="1">
        <v>0</v>
      </c>
      <c r="L70" s="1">
        <v>0</v>
      </c>
      <c r="M70" s="2">
        <v>5000</v>
      </c>
      <c r="N70" s="2"/>
      <c r="O70" s="2"/>
      <c r="P70" s="2"/>
      <c r="Q70" s="2"/>
      <c r="R70" s="2"/>
      <c r="S70" s="2"/>
      <c r="T70" s="2"/>
      <c r="U70" s="2"/>
      <c r="V70" s="2"/>
      <c r="W70" s="2" t="str">
        <f>((1+J70) * (M70+N70+O70+P70+Q70+R70+S70+T70+U70+V70))*(1+K70)</f>
        <v>0</v>
      </c>
      <c r="X70" s="2">
        <v>5300</v>
      </c>
      <c r="Y70" s="2"/>
      <c r="Z70" s="23" t="str">
        <f>IF(AF70 = 0, ROUNDUP(W70*Y70,1), ROUNDUP(W70/Y70,1))</f>
        <v>0</v>
      </c>
      <c r="AA70" s="2"/>
      <c r="AB70" s="23" t="str">
        <f>IF(AF70 = 0, ROUNDUP(X70*AA70,1), ROUNDUP(X70/AA70,1))</f>
        <v>0</v>
      </c>
      <c r="AC70" s="1" t="str">
        <f>IF(AB70 = 0,0,(AB70 - Z70)/AB70)</f>
        <v>0</v>
      </c>
      <c r="AD70" s="11">
        <v>0</v>
      </c>
      <c r="AE70" s="11">
        <v>1</v>
      </c>
      <c r="AF70" s="11">
        <v>0</v>
      </c>
      <c r="AG70" s="4">
        <v>0</v>
      </c>
      <c r="AH70" s="4">
        <v>1</v>
      </c>
      <c r="AI70" s="11">
        <v>2</v>
      </c>
      <c r="AK70" s="11"/>
    </row>
    <row r="71" spans="1:38">
      <c r="B71" s="11" t="s">
        <v>225</v>
      </c>
      <c r="C71" s="11">
        <v>1</v>
      </c>
      <c r="D71" s="11" t="s">
        <v>37</v>
      </c>
      <c r="E71" s="11">
        <v>331</v>
      </c>
      <c r="F71" s="11" t="s">
        <v>223</v>
      </c>
      <c r="G71" s="11">
        <v>1</v>
      </c>
      <c r="H71" s="11" t="s">
        <v>64</v>
      </c>
      <c r="I71" s="11" t="s">
        <v>226</v>
      </c>
      <c r="J71" s="7">
        <v>0</v>
      </c>
      <c r="K71" s="1">
        <v>0</v>
      </c>
      <c r="L71" s="1">
        <v>0</v>
      </c>
      <c r="M71" s="2">
        <v>5729.14</v>
      </c>
      <c r="N71" s="2"/>
      <c r="O71" s="2"/>
      <c r="P71" s="2"/>
      <c r="Q71" s="2"/>
      <c r="R71" s="2"/>
      <c r="S71" s="2"/>
      <c r="T71" s="2"/>
      <c r="U71" s="2"/>
      <c r="V71" s="2"/>
      <c r="W71" s="2" t="str">
        <f>((1+J71) * (M71+N71+O71+P71+Q71+R71+S71+T71+U71+V71))*(1+K71)</f>
        <v>0</v>
      </c>
      <c r="X71" s="2">
        <v>6900</v>
      </c>
      <c r="Y71" s="2"/>
      <c r="Z71" s="23" t="str">
        <f>IF(AF71 = 0, ROUNDUP(W71*Y71,1), ROUNDUP(W71/Y71,1))</f>
        <v>0</v>
      </c>
      <c r="AA71" s="2"/>
      <c r="AB71" s="23" t="str">
        <f>IF(AF71 = 0, ROUNDUP(X71*AA71,1), ROUNDUP(X71/AA71,1))</f>
        <v>0</v>
      </c>
      <c r="AC71" s="1" t="str">
        <f>IF(AB71 = 0,0,(AB71 - Z71)/AB71)</f>
        <v>0</v>
      </c>
      <c r="AD71" s="11">
        <v>0</v>
      </c>
      <c r="AE71" s="11">
        <v>1</v>
      </c>
      <c r="AF71" s="11">
        <v>0</v>
      </c>
      <c r="AG71" s="4">
        <v>0</v>
      </c>
      <c r="AH71" s="4">
        <v>1</v>
      </c>
      <c r="AI71" s="11">
        <v>4</v>
      </c>
      <c r="AK71" s="11"/>
    </row>
    <row r="72" spans="1:38">
      <c r="B72" s="11" t="s">
        <v>227</v>
      </c>
      <c r="C72" s="11">
        <v>1</v>
      </c>
      <c r="D72" s="11" t="s">
        <v>37</v>
      </c>
      <c r="E72" s="11">
        <v>418</v>
      </c>
      <c r="F72" s="11" t="s">
        <v>228</v>
      </c>
      <c r="G72" s="11">
        <v>68</v>
      </c>
      <c r="H72" s="11" t="s">
        <v>176</v>
      </c>
      <c r="I72" s="11" t="s">
        <v>229</v>
      </c>
      <c r="J72" s="7">
        <v>0.04167</v>
      </c>
      <c r="K72" s="1">
        <v>0</v>
      </c>
      <c r="L72" s="1">
        <v>0</v>
      </c>
      <c r="M72" s="2">
        <v>400</v>
      </c>
      <c r="N72" s="2">
        <v>200</v>
      </c>
      <c r="O72" s="2">
        <v>200</v>
      </c>
      <c r="P72" s="2">
        <v>25</v>
      </c>
      <c r="Q72" s="2"/>
      <c r="R72" s="2"/>
      <c r="S72" s="2"/>
      <c r="T72" s="2"/>
      <c r="U72" s="2"/>
      <c r="V72" s="2"/>
      <c r="W72" s="2" t="str">
        <f>((1+J72) * (M72+N72+O72+P72+Q72+R72+S72+T72+U72+V72))*(1+K72)</f>
        <v>0</v>
      </c>
      <c r="X72" s="2">
        <v>860</v>
      </c>
      <c r="Y72" s="2"/>
      <c r="Z72" s="23" t="str">
        <f>IF(AF72 = 0, ROUNDUP(W72*Y72,1), ROUNDUP(W72/Y72,1))</f>
        <v>0</v>
      </c>
      <c r="AA72" s="2"/>
      <c r="AB72" s="23" t="str">
        <f>IF(AF72 = 0, ROUNDUP(X72*AA72,1), ROUNDUP(X72/AA72,1))</f>
        <v>0</v>
      </c>
      <c r="AC72" s="1" t="str">
        <f>IF(AB72 = 0,0,(AB72 - Z72)/AB72)</f>
        <v>0</v>
      </c>
      <c r="AD72" s="11">
        <v>0</v>
      </c>
      <c r="AE72" s="11">
        <v>1</v>
      </c>
      <c r="AF72" s="11">
        <v>0</v>
      </c>
      <c r="AG72" s="4">
        <v>0</v>
      </c>
      <c r="AH72" s="4">
        <v>1</v>
      </c>
      <c r="AI72" s="11">
        <v>6</v>
      </c>
      <c r="AK72" s="11"/>
    </row>
    <row r="73" spans="1:38">
      <c r="B73" s="11" t="s">
        <v>230</v>
      </c>
      <c r="C73" s="11">
        <v>1</v>
      </c>
      <c r="D73" s="11" t="s">
        <v>37</v>
      </c>
      <c r="E73" s="11">
        <v>331</v>
      </c>
      <c r="F73" s="11" t="s">
        <v>223</v>
      </c>
      <c r="G73" s="11">
        <v>68</v>
      </c>
      <c r="H73" s="11" t="s">
        <v>176</v>
      </c>
      <c r="I73" s="11" t="s">
        <v>231</v>
      </c>
      <c r="J73" s="7">
        <v>0.04167</v>
      </c>
      <c r="K73" s="1">
        <v>0</v>
      </c>
      <c r="L73" s="1">
        <v>0</v>
      </c>
      <c r="M73" s="2">
        <v>5500</v>
      </c>
      <c r="N73" s="2"/>
      <c r="O73" s="2"/>
      <c r="P73" s="2"/>
      <c r="Q73" s="2"/>
      <c r="R73" s="2"/>
      <c r="S73" s="2"/>
      <c r="T73" s="2"/>
      <c r="U73" s="2"/>
      <c r="V73" s="2"/>
      <c r="W73" s="2" t="str">
        <f>((1+J73) * (M73+N73+O73+P73+Q73+R73+S73+T73+U73+V73))*(1+K73)</f>
        <v>0</v>
      </c>
      <c r="X73" s="2">
        <v>5800</v>
      </c>
      <c r="Y73" s="2"/>
      <c r="Z73" s="23" t="str">
        <f>IF(AF73 = 0, ROUNDUP(W73*Y73,1), ROUNDUP(W73/Y73,1))</f>
        <v>0</v>
      </c>
      <c r="AA73" s="2"/>
      <c r="AB73" s="23" t="str">
        <f>IF(AF73 = 0, ROUNDUP(X73*AA73,1), ROUNDUP(X73/AA73,1))</f>
        <v>0</v>
      </c>
      <c r="AC73" s="1" t="str">
        <f>IF(AB73 = 0,0,(AB73 - Z73)/AB73)</f>
        <v>0</v>
      </c>
      <c r="AD73" s="11">
        <v>0</v>
      </c>
      <c r="AE73" s="11">
        <v>1</v>
      </c>
      <c r="AF73" s="11">
        <v>0</v>
      </c>
      <c r="AG73" s="4">
        <v>0</v>
      </c>
      <c r="AH73" s="4">
        <v>1</v>
      </c>
      <c r="AI73" s="11">
        <v>3</v>
      </c>
      <c r="AK73" s="11"/>
    </row>
    <row r="74" spans="1:38">
      <c r="B74" s="11" t="s">
        <v>232</v>
      </c>
      <c r="C74" s="11">
        <v>1</v>
      </c>
      <c r="D74" s="11" t="s">
        <v>37</v>
      </c>
      <c r="E74" s="11">
        <v>331</v>
      </c>
      <c r="F74" s="11" t="s">
        <v>223</v>
      </c>
      <c r="G74" s="11">
        <v>1</v>
      </c>
      <c r="H74" s="11" t="s">
        <v>64</v>
      </c>
      <c r="I74" s="11" t="s">
        <v>233</v>
      </c>
      <c r="J74" s="7">
        <v>0</v>
      </c>
      <c r="K74" s="1">
        <v>0</v>
      </c>
      <c r="L74" s="1">
        <v>0</v>
      </c>
      <c r="M74" s="2">
        <v>6302.11</v>
      </c>
      <c r="N74" s="2"/>
      <c r="O74" s="2"/>
      <c r="P74" s="2"/>
      <c r="Q74" s="2"/>
      <c r="R74" s="2"/>
      <c r="S74" s="2"/>
      <c r="T74" s="2"/>
      <c r="U74" s="2"/>
      <c r="V74" s="2"/>
      <c r="W74" s="2" t="str">
        <f>((1+J74) * (M74+N74+O74+P74+Q74+R74+S74+T74+U74+V74))*(1+K74)</f>
        <v>0</v>
      </c>
      <c r="X74" s="2">
        <v>7600</v>
      </c>
      <c r="Y74" s="2"/>
      <c r="Z74" s="23" t="str">
        <f>IF(AF74 = 0, ROUNDUP(W74*Y74,1), ROUNDUP(W74/Y74,1))</f>
        <v>0</v>
      </c>
      <c r="AA74" s="2"/>
      <c r="AB74" s="23" t="str">
        <f>IF(AF74 = 0, ROUNDUP(X74*AA74,1), ROUNDUP(X74/AA74,1))</f>
        <v>0</v>
      </c>
      <c r="AC74" s="1" t="str">
        <f>IF(AB74 = 0,0,(AB74 - Z74)/AB74)</f>
        <v>0</v>
      </c>
      <c r="AD74" s="11">
        <v>0</v>
      </c>
      <c r="AE74" s="11">
        <v>1</v>
      </c>
      <c r="AF74" s="11">
        <v>0</v>
      </c>
      <c r="AG74" s="4">
        <v>0</v>
      </c>
      <c r="AH74" s="4">
        <v>1</v>
      </c>
      <c r="AI74" s="11">
        <v>2</v>
      </c>
      <c r="AK74" s="11"/>
    </row>
    <row r="75" spans="1:38">
      <c r="B75" s="11" t="s">
        <v>234</v>
      </c>
      <c r="C75" s="11">
        <v>1</v>
      </c>
      <c r="D75" s="11" t="s">
        <v>37</v>
      </c>
      <c r="E75" s="11">
        <v>345</v>
      </c>
      <c r="F75" s="11" t="s">
        <v>235</v>
      </c>
      <c r="G75" s="11">
        <v>93</v>
      </c>
      <c r="H75" s="11" t="s">
        <v>236</v>
      </c>
      <c r="I75" s="11" t="s">
        <v>237</v>
      </c>
      <c r="J75" s="7">
        <v>0.04167</v>
      </c>
      <c r="K75" s="1">
        <v>0.22</v>
      </c>
      <c r="L75" s="1">
        <v>0</v>
      </c>
      <c r="M75" s="2">
        <v>6200</v>
      </c>
      <c r="N75" s="2"/>
      <c r="O75" s="2"/>
      <c r="P75" s="2"/>
      <c r="Q75" s="2"/>
      <c r="R75" s="2"/>
      <c r="S75" s="2"/>
      <c r="T75" s="2"/>
      <c r="U75" s="2"/>
      <c r="V75" s="2"/>
      <c r="W75" s="2" t="str">
        <f>((1+J75) * (M75+N75+O75+P75+Q75+R75+S75+T75+U75+V75))*(1+K75)</f>
        <v>0</v>
      </c>
      <c r="X75" s="2">
        <v>7900</v>
      </c>
      <c r="Y75" s="2"/>
      <c r="Z75" s="23" t="str">
        <f>IF(AF75 = 0, ROUNDUP(W75*Y75,1), ROUNDUP(W75/Y75,1))</f>
        <v>0</v>
      </c>
      <c r="AA75" s="2"/>
      <c r="AB75" s="23" t="str">
        <f>IF(AF75 = 0, ROUNDUP(X75*AA75,1), ROUNDUP(X75/AA75,1))</f>
        <v>0</v>
      </c>
      <c r="AC75" s="1" t="str">
        <f>IF(AB75 = 0,0,(AB75 - Z75)/AB75)</f>
        <v>0</v>
      </c>
      <c r="AD75" s="11">
        <v>0</v>
      </c>
      <c r="AE75" s="11">
        <v>1</v>
      </c>
      <c r="AF75" s="11">
        <v>0</v>
      </c>
      <c r="AG75" s="4">
        <v>0</v>
      </c>
      <c r="AH75" s="4">
        <v>1</v>
      </c>
      <c r="AI75" s="11">
        <v>2</v>
      </c>
      <c r="AK75" s="11"/>
    </row>
    <row r="76" spans="1:38">
      <c r="B76" s="11" t="s">
        <v>238</v>
      </c>
      <c r="C76" s="11">
        <v>1</v>
      </c>
      <c r="D76" s="11" t="s">
        <v>37</v>
      </c>
      <c r="E76" s="11">
        <v>345</v>
      </c>
      <c r="F76" s="11" t="s">
        <v>235</v>
      </c>
      <c r="G76" s="11">
        <v>68</v>
      </c>
      <c r="H76" s="11" t="s">
        <v>176</v>
      </c>
      <c r="I76" s="11" t="s">
        <v>239</v>
      </c>
      <c r="J76" s="7">
        <v>0.04167</v>
      </c>
      <c r="K76" s="1">
        <v>0.22</v>
      </c>
      <c r="L76" s="1">
        <v>0</v>
      </c>
      <c r="M76" s="2">
        <v>6900</v>
      </c>
      <c r="N76" s="2">
        <v>500</v>
      </c>
      <c r="O76" s="2"/>
      <c r="P76" s="2"/>
      <c r="Q76" s="2"/>
      <c r="R76" s="2"/>
      <c r="S76" s="2"/>
      <c r="T76" s="2"/>
      <c r="U76" s="2"/>
      <c r="V76" s="2"/>
      <c r="W76" s="2" t="str">
        <f>((1+J76) * (M76+N76+O76+P76+Q76+R76+S76+T76+U76+V76))*(1+K76)</f>
        <v>0</v>
      </c>
      <c r="X76" s="2">
        <v>9500</v>
      </c>
      <c r="Y76" s="2"/>
      <c r="Z76" s="23" t="str">
        <f>IF(AF76 = 0, ROUNDUP(W76*Y76,1), ROUNDUP(W76/Y76,1))</f>
        <v>0</v>
      </c>
      <c r="AA76" s="2"/>
      <c r="AB76" s="23" t="str">
        <f>IF(AF76 = 0, ROUNDUP(X76*AA76,1), ROUNDUP(X76/AA76,1))</f>
        <v>0</v>
      </c>
      <c r="AC76" s="1" t="str">
        <f>IF(AB76 = 0,0,(AB76 - Z76)/AB76)</f>
        <v>0</v>
      </c>
      <c r="AD76" s="11">
        <v>0</v>
      </c>
      <c r="AE76" s="11">
        <v>1</v>
      </c>
      <c r="AF76" s="11">
        <v>0</v>
      </c>
      <c r="AG76" s="4">
        <v>0</v>
      </c>
      <c r="AH76" s="4">
        <v>1</v>
      </c>
      <c r="AI76" s="11">
        <v>1</v>
      </c>
      <c r="AK76" s="11"/>
    </row>
    <row r="77" spans="1:38">
      <c r="B77" s="11" t="s">
        <v>240</v>
      </c>
      <c r="C77" s="11">
        <v>1</v>
      </c>
      <c r="D77" s="11" t="s">
        <v>37</v>
      </c>
      <c r="E77" s="11">
        <v>345</v>
      </c>
      <c r="F77" s="11" t="s">
        <v>235</v>
      </c>
      <c r="G77" s="11">
        <v>68</v>
      </c>
      <c r="H77" s="11" t="s">
        <v>176</v>
      </c>
      <c r="I77" s="11" t="s">
        <v>241</v>
      </c>
      <c r="J77" s="7">
        <v>0.04167</v>
      </c>
      <c r="K77" s="1">
        <v>0.22</v>
      </c>
      <c r="L77" s="1">
        <v>0</v>
      </c>
      <c r="M77" s="2">
        <v>9480</v>
      </c>
      <c r="N77" s="2"/>
      <c r="O77" s="2"/>
      <c r="P77" s="2"/>
      <c r="Q77" s="2"/>
      <c r="R77" s="2"/>
      <c r="S77" s="2"/>
      <c r="T77" s="2"/>
      <c r="U77" s="2"/>
      <c r="V77" s="2"/>
      <c r="W77" s="2" t="str">
        <f>((1+J77) * (M77+N77+O77+P77+Q77+R77+S77+T77+U77+V77))*(1+K77)</f>
        <v>0</v>
      </c>
      <c r="X77" s="2">
        <v>13000</v>
      </c>
      <c r="Y77" s="2"/>
      <c r="Z77" s="23" t="str">
        <f>IF(AF77 = 0, ROUNDUP(W77*Y77,1), ROUNDUP(W77/Y77,1))</f>
        <v>0</v>
      </c>
      <c r="AA77" s="2"/>
      <c r="AB77" s="23" t="str">
        <f>IF(AF77 = 0, ROUNDUP(X77*AA77,1), ROUNDUP(X77/AA77,1))</f>
        <v>0</v>
      </c>
      <c r="AC77" s="1" t="str">
        <f>IF(AB77 = 0,0,(AB77 - Z77)/AB77)</f>
        <v>0</v>
      </c>
      <c r="AD77" s="11">
        <v>0</v>
      </c>
      <c r="AE77" s="11">
        <v>1</v>
      </c>
      <c r="AF77" s="11">
        <v>0</v>
      </c>
      <c r="AG77" s="4">
        <v>0</v>
      </c>
      <c r="AH77" s="4">
        <v>1</v>
      </c>
      <c r="AI77" s="11">
        <v>6</v>
      </c>
      <c r="AK77" s="11"/>
    </row>
    <row r="78" spans="1:38">
      <c r="B78" s="11" t="s">
        <v>242</v>
      </c>
      <c r="C78" s="11">
        <v>1</v>
      </c>
      <c r="D78" s="11" t="s">
        <v>37</v>
      </c>
      <c r="E78" s="11">
        <v>345</v>
      </c>
      <c r="F78" s="11" t="s">
        <v>235</v>
      </c>
      <c r="G78" s="11">
        <v>68</v>
      </c>
      <c r="H78" s="11" t="s">
        <v>176</v>
      </c>
      <c r="I78" s="11" t="s">
        <v>243</v>
      </c>
      <c r="J78" s="7">
        <v>0.04167</v>
      </c>
      <c r="K78" s="1">
        <v>0.22</v>
      </c>
      <c r="L78" s="1">
        <v>0.3</v>
      </c>
      <c r="M78" s="2">
        <v>316</v>
      </c>
      <c r="N78" s="2"/>
      <c r="O78" s="2"/>
      <c r="P78" s="2"/>
      <c r="Q78" s="2"/>
      <c r="R78" s="2"/>
      <c r="S78" s="2"/>
      <c r="T78" s="2"/>
      <c r="U78" s="2"/>
      <c r="V78" s="2"/>
      <c r="W78" s="2" t="str">
        <f>((1+J78) * (M78+N78+O78+P78+Q78+R78+S78+T78+U78+V78))*(1+K78)</f>
        <v>0</v>
      </c>
      <c r="X78" s="2" t="str">
        <f>IF(LEN(FLOOR((1+L78) * W78,1)) &gt;= 6,ROUNDUP((1+L78) * W78,-3),IF(LEN(FLOOR((1+L78) * W78,1))  = 5,ROUNDUP((1+L78) * W78,-3),IF(LEN(FLOOR((1+L78) * W78,1))  = 4,ROUNDUP((1+L78) * W78,-2),IF((1+L78) * W78  &gt; 300 ,ROUNDUP((1+L78) * W78,-1),IF((1+L78) * W78 &lt;= 300 ,ROUNDUP((1+L78) * W78,0),0)))))</f>
        <v>0</v>
      </c>
      <c r="Y78" s="2"/>
      <c r="Z78" s="23" t="str">
        <f>IF(AF78 = 0, ROUNDUP(W78*Y78,1), ROUNDUP(W78/Y78,1))</f>
        <v>0</v>
      </c>
      <c r="AA78" s="2"/>
      <c r="AB78" s="23" t="str">
        <f>IF(AF78 = 0, ROUNDUP(X78*AA78,1), ROUNDUP(X78/AA78,1))</f>
        <v>0</v>
      </c>
      <c r="AC78" s="1" t="str">
        <f>IF(AB78 = 0,0,(AB78 - Z78)/AB78)</f>
        <v>0</v>
      </c>
      <c r="AD78" s="11">
        <v>0</v>
      </c>
      <c r="AE78" s="11">
        <v>1</v>
      </c>
      <c r="AF78" s="11">
        <v>0</v>
      </c>
      <c r="AG78" s="4">
        <v>0</v>
      </c>
      <c r="AH78" s="4">
        <v>1</v>
      </c>
      <c r="AI78" s="11">
        <v>2</v>
      </c>
      <c r="AK78" s="11"/>
    </row>
    <row r="79" spans="1:38">
      <c r="B79" s="11" t="s">
        <v>244</v>
      </c>
      <c r="C79" s="11">
        <v>1</v>
      </c>
      <c r="D79" s="11" t="s">
        <v>37</v>
      </c>
      <c r="E79" s="11">
        <v>418</v>
      </c>
      <c r="F79" s="11" t="s">
        <v>228</v>
      </c>
      <c r="G79" s="11">
        <v>1</v>
      </c>
      <c r="H79" s="11" t="s">
        <v>64</v>
      </c>
      <c r="I79" s="11" t="s">
        <v>245</v>
      </c>
      <c r="J79" s="7">
        <v>0</v>
      </c>
      <c r="K79" s="1">
        <v>0</v>
      </c>
      <c r="L79" s="1">
        <v>0</v>
      </c>
      <c r="M79" s="2">
        <v>1766.2</v>
      </c>
      <c r="N79" s="2"/>
      <c r="O79" s="2"/>
      <c r="P79" s="2"/>
      <c r="Q79" s="2"/>
      <c r="R79" s="2"/>
      <c r="S79" s="2"/>
      <c r="T79" s="2"/>
      <c r="U79" s="2"/>
      <c r="V79" s="2"/>
      <c r="W79" s="2" t="str">
        <f>((1+J79) * (M79+N79+O79+P79+Q79+R79+S79+T79+U79+V79))*(1+K79)</f>
        <v>0</v>
      </c>
      <c r="X79" s="2">
        <v>2500</v>
      </c>
      <c r="Y79" s="2"/>
      <c r="Z79" s="23" t="str">
        <f>IF(AF79 = 0, ROUNDUP(W79*Y79,1), ROUNDUP(W79/Y79,1))</f>
        <v>0</v>
      </c>
      <c r="AA79" s="2"/>
      <c r="AB79" s="23" t="str">
        <f>IF(AF79 = 0, ROUNDUP(X79*AA79,1), ROUNDUP(X79/AA79,1))</f>
        <v>0</v>
      </c>
      <c r="AC79" s="1" t="str">
        <f>IF(AB79 = 0,0,(AB79 - Z79)/AB79)</f>
        <v>0</v>
      </c>
      <c r="AD79" s="11">
        <v>0</v>
      </c>
      <c r="AE79" s="11">
        <v>1</v>
      </c>
      <c r="AF79" s="11">
        <v>0</v>
      </c>
      <c r="AG79" s="4">
        <v>0</v>
      </c>
      <c r="AH79" s="4">
        <v>1</v>
      </c>
      <c r="AI79" s="11">
        <v>6</v>
      </c>
      <c r="AK79" s="11"/>
    </row>
    <row r="80" spans="1:38">
      <c r="B80" s="11" t="s">
        <v>246</v>
      </c>
      <c r="C80" s="11">
        <v>1</v>
      </c>
      <c r="D80" s="11" t="s">
        <v>37</v>
      </c>
      <c r="E80" s="11">
        <v>9</v>
      </c>
      <c r="F80" s="11" t="s">
        <v>127</v>
      </c>
      <c r="G80" s="11">
        <v>11</v>
      </c>
      <c r="H80" s="11" t="s">
        <v>128</v>
      </c>
      <c r="I80" s="11" t="s">
        <v>247</v>
      </c>
      <c r="J80" s="7">
        <v>0.04712</v>
      </c>
      <c r="K80" s="1">
        <v>0.1</v>
      </c>
      <c r="L80" s="1">
        <v>0</v>
      </c>
      <c r="M80" s="2">
        <v>2000</v>
      </c>
      <c r="N80" s="2"/>
      <c r="O80" s="2"/>
      <c r="P80" s="2"/>
      <c r="Q80" s="2"/>
      <c r="R80" s="2"/>
      <c r="S80" s="2"/>
      <c r="T80" s="2"/>
      <c r="U80" s="2"/>
      <c r="V80" s="2"/>
      <c r="W80" s="2" t="str">
        <f>((1+J80) * (M80+N80+O80+P80+Q80+R80+S80+T80+U80+V80))*(1+K80)</f>
        <v>0</v>
      </c>
      <c r="X80" s="2">
        <v>2400</v>
      </c>
      <c r="Y80" s="2"/>
      <c r="Z80" s="23" t="str">
        <f>IF(AF80 = 0, ROUNDUP(W80*Y80,1), ROUNDUP(W80/Y80,1))</f>
        <v>0</v>
      </c>
      <c r="AA80" s="2"/>
      <c r="AB80" s="23" t="str">
        <f>IF(AF80 = 0, ROUNDUP(X80*AA80,1), ROUNDUP(X80/AA80,1))</f>
        <v>0</v>
      </c>
      <c r="AC80" s="1" t="str">
        <f>IF(AB80 = 0,0,(AB80 - Z80)/AB80)</f>
        <v>0</v>
      </c>
      <c r="AD80" s="11">
        <v>0</v>
      </c>
      <c r="AE80" s="11">
        <v>1</v>
      </c>
      <c r="AF80" s="11">
        <v>0</v>
      </c>
      <c r="AG80" s="4">
        <v>0.2</v>
      </c>
      <c r="AH80" s="4">
        <v>0.8</v>
      </c>
      <c r="AI80" s="11">
        <v>2</v>
      </c>
      <c r="AK80" s="11"/>
    </row>
    <row r="81" spans="1:38">
      <c r="B81" s="11" t="s">
        <v>248</v>
      </c>
      <c r="C81" s="11">
        <v>1</v>
      </c>
      <c r="D81" s="11" t="s">
        <v>37</v>
      </c>
      <c r="E81" s="11">
        <v>9</v>
      </c>
      <c r="F81" s="11" t="s">
        <v>127</v>
      </c>
      <c r="G81" s="11">
        <v>1</v>
      </c>
      <c r="H81" s="11" t="s">
        <v>64</v>
      </c>
      <c r="I81" s="11" t="s">
        <v>249</v>
      </c>
      <c r="J81" s="7">
        <v>0</v>
      </c>
      <c r="K81" s="1">
        <v>0</v>
      </c>
      <c r="L81" s="1">
        <v>0</v>
      </c>
      <c r="M81" s="2">
        <v>2660.42</v>
      </c>
      <c r="N81" s="2"/>
      <c r="O81" s="2"/>
      <c r="P81" s="2"/>
      <c r="Q81" s="2"/>
      <c r="R81" s="2"/>
      <c r="S81" s="2"/>
      <c r="T81" s="2"/>
      <c r="U81" s="2"/>
      <c r="V81" s="2"/>
      <c r="W81" s="2" t="str">
        <f>((1+J81) * (M81+N81+O81+P81+Q81+R81+S81+T81+U81+V81))*(1+K81)</f>
        <v>0</v>
      </c>
      <c r="X81" s="2">
        <v>3400</v>
      </c>
      <c r="Y81" s="2"/>
      <c r="Z81" s="23" t="str">
        <f>IF(AF81 = 0, ROUNDUP(W81*Y81,1), ROUNDUP(W81/Y81,1))</f>
        <v>0</v>
      </c>
      <c r="AA81" s="2"/>
      <c r="AB81" s="23" t="str">
        <f>IF(AF81 = 0, ROUNDUP(X81*AA81,1), ROUNDUP(X81/AA81,1))</f>
        <v>0</v>
      </c>
      <c r="AC81" s="1" t="str">
        <f>IF(AB81 = 0,0,(AB81 - Z81)/AB81)</f>
        <v>0</v>
      </c>
      <c r="AD81" s="11">
        <v>0</v>
      </c>
      <c r="AE81" s="11">
        <v>1</v>
      </c>
      <c r="AF81" s="11">
        <v>0</v>
      </c>
      <c r="AG81" s="4">
        <v>0.2</v>
      </c>
      <c r="AH81" s="4">
        <v>0.8</v>
      </c>
      <c r="AI81" s="11">
        <v>2</v>
      </c>
      <c r="AK81" s="11"/>
    </row>
    <row r="82" spans="1:38">
      <c r="B82" s="11" t="s">
        <v>250</v>
      </c>
      <c r="C82" s="11">
        <v>1</v>
      </c>
      <c r="D82" s="11" t="s">
        <v>37</v>
      </c>
      <c r="E82" s="11">
        <v>9</v>
      </c>
      <c r="F82" s="11" t="s">
        <v>127</v>
      </c>
      <c r="G82" s="11">
        <v>1</v>
      </c>
      <c r="H82" s="11" t="s">
        <v>64</v>
      </c>
      <c r="I82" s="11" t="s">
        <v>251</v>
      </c>
      <c r="J82" s="7">
        <v>0</v>
      </c>
      <c r="K82" s="1">
        <v>0</v>
      </c>
      <c r="L82" s="1">
        <v>0</v>
      </c>
      <c r="M82" s="2">
        <v>2660.42</v>
      </c>
      <c r="N82" s="2"/>
      <c r="O82" s="2"/>
      <c r="P82" s="2"/>
      <c r="Q82" s="2"/>
      <c r="R82" s="2"/>
      <c r="S82" s="2"/>
      <c r="T82" s="2"/>
      <c r="U82" s="2"/>
      <c r="V82" s="2"/>
      <c r="W82" s="2" t="str">
        <f>((1+J82) * (M82+N82+O82+P82+Q82+R82+S82+T82+U82+V82))*(1+K82)</f>
        <v>0</v>
      </c>
      <c r="X82" s="2">
        <v>3400</v>
      </c>
      <c r="Y82" s="2"/>
      <c r="Z82" s="23" t="str">
        <f>IF(AF82 = 0, ROUNDUP(W82*Y82,1), ROUNDUP(W82/Y82,1))</f>
        <v>0</v>
      </c>
      <c r="AA82" s="2"/>
      <c r="AB82" s="23" t="str">
        <f>IF(AF82 = 0, ROUNDUP(X82*AA82,1), ROUNDUP(X82/AA82,1))</f>
        <v>0</v>
      </c>
      <c r="AC82" s="1" t="str">
        <f>IF(AB82 = 0,0,(AB82 - Z82)/AB82)</f>
        <v>0</v>
      </c>
      <c r="AD82" s="11">
        <v>0</v>
      </c>
      <c r="AE82" s="11">
        <v>1</v>
      </c>
      <c r="AF82" s="11">
        <v>0</v>
      </c>
      <c r="AG82" s="4">
        <v>0.2</v>
      </c>
      <c r="AH82" s="4">
        <v>0.8</v>
      </c>
      <c r="AI82" s="11">
        <v>2</v>
      </c>
      <c r="AK82" s="11"/>
    </row>
    <row r="83" spans="1:38">
      <c r="B83" s="11" t="s">
        <v>252</v>
      </c>
      <c r="C83" s="11">
        <v>1</v>
      </c>
      <c r="D83" s="11" t="s">
        <v>37</v>
      </c>
      <c r="E83" s="11">
        <v>490</v>
      </c>
      <c r="F83" s="11" t="s">
        <v>253</v>
      </c>
      <c r="G83" s="11">
        <v>138</v>
      </c>
      <c r="H83" s="11" t="s">
        <v>254</v>
      </c>
      <c r="I83" s="11" t="s">
        <v>90</v>
      </c>
      <c r="J83" s="7">
        <v>0.04167</v>
      </c>
      <c r="K83" s="1">
        <v>0</v>
      </c>
      <c r="L83" s="1">
        <v>0</v>
      </c>
      <c r="M83" s="2">
        <v>300</v>
      </c>
      <c r="N83" s="2">
        <v>300</v>
      </c>
      <c r="O83" s="2">
        <v>100</v>
      </c>
      <c r="P83" s="2">
        <v>75</v>
      </c>
      <c r="Q83" s="2">
        <v>50</v>
      </c>
      <c r="R83" s="2"/>
      <c r="S83" s="2"/>
      <c r="T83" s="2"/>
      <c r="U83" s="2"/>
      <c r="V83" s="2"/>
      <c r="W83" s="2" t="str">
        <f>((1+J83) * (M83+N83+O83+P83+Q83+R83+S83+T83+U83+V83))*(1+K83)</f>
        <v>0</v>
      </c>
      <c r="X83" s="2">
        <v>860</v>
      </c>
      <c r="Y83" s="2"/>
      <c r="Z83" s="23" t="str">
        <f>IF(AF83 = 0, ROUNDUP(W83*Y83,1), ROUNDUP(W83/Y83,1))</f>
        <v>0</v>
      </c>
      <c r="AA83" s="2"/>
      <c r="AB83" s="23" t="str">
        <f>IF(AF83 = 0, ROUNDUP(X83*AA83,1), ROUNDUP(X83/AA83,1))</f>
        <v>0</v>
      </c>
      <c r="AC83" s="1" t="str">
        <f>IF(AB83 = 0,0,(AB83 - Z83)/AB83)</f>
        <v>0</v>
      </c>
      <c r="AD83" s="11">
        <v>0</v>
      </c>
      <c r="AE83" s="11">
        <v>1</v>
      </c>
      <c r="AF83" s="11">
        <v>0</v>
      </c>
      <c r="AG83" s="4">
        <v>0</v>
      </c>
      <c r="AH83" s="4">
        <v>1</v>
      </c>
      <c r="AI83" s="11">
        <v>2</v>
      </c>
      <c r="AK83" s="11"/>
    </row>
    <row r="84" spans="1:38">
      <c r="B84" s="11" t="s">
        <v>255</v>
      </c>
      <c r="C84" s="11">
        <v>1</v>
      </c>
      <c r="D84" s="11" t="s">
        <v>37</v>
      </c>
      <c r="E84" s="11">
        <v>206</v>
      </c>
      <c r="F84" s="11" t="s">
        <v>85</v>
      </c>
      <c r="G84" s="11">
        <v>108</v>
      </c>
      <c r="H84" s="11" t="s">
        <v>86</v>
      </c>
      <c r="I84" s="11" t="s">
        <v>256</v>
      </c>
      <c r="J84" s="7">
        <v>0.04167</v>
      </c>
      <c r="K84" s="1">
        <v>0</v>
      </c>
      <c r="L84" s="1">
        <v>0</v>
      </c>
      <c r="M84" s="2">
        <v>950</v>
      </c>
      <c r="N84" s="2"/>
      <c r="O84" s="2"/>
      <c r="P84" s="2"/>
      <c r="Q84" s="2"/>
      <c r="R84" s="2"/>
      <c r="S84" s="2"/>
      <c r="T84" s="2"/>
      <c r="U84" s="2"/>
      <c r="V84" s="2"/>
      <c r="W84" s="2" t="str">
        <f>((1+J84) * (M84+N84+O84+P84+Q84+R84+S84+T84+U84+V84))*(1+K84)</f>
        <v>0</v>
      </c>
      <c r="X84" s="2">
        <v>990</v>
      </c>
      <c r="Y84" s="2"/>
      <c r="Z84" s="23" t="str">
        <f>IF(AF84 = 0, ROUNDUP(W84*Y84,1), ROUNDUP(W84/Y84,1))</f>
        <v>0</v>
      </c>
      <c r="AA84" s="2"/>
      <c r="AB84" s="23" t="str">
        <f>IF(AF84 = 0, ROUNDUP(X84*AA84,1), ROUNDUP(X84/AA84,1))</f>
        <v>0</v>
      </c>
      <c r="AC84" s="1" t="str">
        <f>IF(AB84 = 0,0,(AB84 - Z84)/AB84)</f>
        <v>0</v>
      </c>
      <c r="AD84" s="11">
        <v>0</v>
      </c>
      <c r="AE84" s="11">
        <v>1</v>
      </c>
      <c r="AF84" s="11">
        <v>0</v>
      </c>
      <c r="AG84" s="4">
        <v>0</v>
      </c>
      <c r="AH84" s="4">
        <v>1</v>
      </c>
      <c r="AI84" s="11">
        <v>3</v>
      </c>
      <c r="AK84" s="11"/>
    </row>
    <row r="85" spans="1:38">
      <c r="B85" s="11" t="s">
        <v>257</v>
      </c>
      <c r="C85" s="11">
        <v>1</v>
      </c>
      <c r="D85" s="11" t="s">
        <v>37</v>
      </c>
      <c r="E85" s="11">
        <v>206</v>
      </c>
      <c r="F85" s="11" t="s">
        <v>85</v>
      </c>
      <c r="G85" s="11">
        <v>1</v>
      </c>
      <c r="H85" s="11" t="s">
        <v>64</v>
      </c>
      <c r="I85" s="11" t="s">
        <v>258</v>
      </c>
      <c r="J85" s="7">
        <v>0</v>
      </c>
      <c r="K85" s="1">
        <v>0</v>
      </c>
      <c r="L85" s="1">
        <v>0</v>
      </c>
      <c r="M85" s="2">
        <v>1677.1</v>
      </c>
      <c r="N85" s="2"/>
      <c r="O85" s="2"/>
      <c r="P85" s="2"/>
      <c r="Q85" s="2"/>
      <c r="R85" s="2"/>
      <c r="S85" s="2"/>
      <c r="T85" s="2"/>
      <c r="U85" s="2"/>
      <c r="V85" s="2"/>
      <c r="W85" s="2" t="str">
        <f>((1+J85) * (M85+N85+O85+P85+Q85+R85+S85+T85+U85+V85))*(1+K85)</f>
        <v>0</v>
      </c>
      <c r="X85" s="2">
        <v>2300</v>
      </c>
      <c r="Y85" s="2"/>
      <c r="Z85" s="23" t="str">
        <f>IF(AF85 = 0, ROUNDUP(W85*Y85,1), ROUNDUP(W85/Y85,1))</f>
        <v>0</v>
      </c>
      <c r="AA85" s="2"/>
      <c r="AB85" s="23" t="str">
        <f>IF(AF85 = 0, ROUNDUP(X85*AA85,1), ROUNDUP(X85/AA85,1))</f>
        <v>0</v>
      </c>
      <c r="AC85" s="1" t="str">
        <f>IF(AB85 = 0,0,(AB85 - Z85)/AB85)</f>
        <v>0</v>
      </c>
      <c r="AD85" s="11">
        <v>0</v>
      </c>
      <c r="AE85" s="11">
        <v>1</v>
      </c>
      <c r="AF85" s="11">
        <v>0</v>
      </c>
      <c r="AG85" s="4">
        <v>0</v>
      </c>
      <c r="AH85" s="4">
        <v>1</v>
      </c>
      <c r="AI85" s="11">
        <v>5</v>
      </c>
      <c r="AK85" s="11"/>
    </row>
    <row r="86" spans="1:38">
      <c r="B86" s="11" t="s">
        <v>259</v>
      </c>
      <c r="C86" s="11">
        <v>1</v>
      </c>
      <c r="D86" s="11" t="s">
        <v>37</v>
      </c>
      <c r="E86" s="11">
        <v>206</v>
      </c>
      <c r="F86" s="11" t="s">
        <v>85</v>
      </c>
      <c r="G86" s="11">
        <v>1</v>
      </c>
      <c r="H86" s="11" t="s">
        <v>64</v>
      </c>
      <c r="I86" s="11" t="s">
        <v>260</v>
      </c>
      <c r="J86" s="7">
        <v>0</v>
      </c>
      <c r="K86" s="1">
        <v>0</v>
      </c>
      <c r="L86" s="1">
        <v>0</v>
      </c>
      <c r="M86" s="2">
        <v>1937.51</v>
      </c>
      <c r="N86" s="2"/>
      <c r="O86" s="2"/>
      <c r="P86" s="2"/>
      <c r="Q86" s="2"/>
      <c r="R86" s="2"/>
      <c r="S86" s="2"/>
      <c r="T86" s="2"/>
      <c r="U86" s="2"/>
      <c r="V86" s="2"/>
      <c r="W86" s="2" t="str">
        <f>((1+J86) * (M86+N86+O86+P86+Q86+R86+S86+T86+U86+V86))*(1+K86)</f>
        <v>0</v>
      </c>
      <c r="X86" s="2">
        <v>2650</v>
      </c>
      <c r="Y86" s="2"/>
      <c r="Z86" s="23" t="str">
        <f>IF(AF86 = 0, ROUNDUP(W86*Y86,1), ROUNDUP(W86/Y86,1))</f>
        <v>0</v>
      </c>
      <c r="AA86" s="2"/>
      <c r="AB86" s="23" t="str">
        <f>IF(AF86 = 0, ROUNDUP(X86*AA86,1), ROUNDUP(X86/AA86,1))</f>
        <v>0</v>
      </c>
      <c r="AC86" s="1" t="str">
        <f>IF(AB86 = 0,0,(AB86 - Z86)/AB86)</f>
        <v>0</v>
      </c>
      <c r="AD86" s="11">
        <v>0</v>
      </c>
      <c r="AE86" s="11">
        <v>1</v>
      </c>
      <c r="AF86" s="11">
        <v>0</v>
      </c>
      <c r="AG86" s="4">
        <v>0</v>
      </c>
      <c r="AH86" s="4">
        <v>1</v>
      </c>
      <c r="AI86" s="11">
        <v>4</v>
      </c>
      <c r="AK86" s="11"/>
    </row>
    <row r="87" spans="1:38">
      <c r="B87" s="11" t="s">
        <v>261</v>
      </c>
      <c r="C87" s="11">
        <v>1</v>
      </c>
      <c r="D87" s="11" t="s">
        <v>37</v>
      </c>
      <c r="E87" s="11">
        <v>490</v>
      </c>
      <c r="F87" s="11" t="s">
        <v>253</v>
      </c>
      <c r="G87" s="11">
        <v>1</v>
      </c>
      <c r="H87" s="11" t="s">
        <v>64</v>
      </c>
      <c r="I87" s="11" t="s">
        <v>262</v>
      </c>
      <c r="J87" s="7">
        <v>0</v>
      </c>
      <c r="K87" s="1">
        <v>0</v>
      </c>
      <c r="L87" s="1">
        <v>0</v>
      </c>
      <c r="M87" s="2">
        <v>1426.05</v>
      </c>
      <c r="N87" s="2"/>
      <c r="O87" s="2"/>
      <c r="P87" s="2"/>
      <c r="Q87" s="2"/>
      <c r="R87" s="2"/>
      <c r="S87" s="2"/>
      <c r="T87" s="2"/>
      <c r="U87" s="2"/>
      <c r="V87" s="2"/>
      <c r="W87" s="2" t="str">
        <f>((1+J87) * (M87+N87+O87+P87+Q87+R87+S87+T87+U87+V87))*(1+K87)</f>
        <v>0</v>
      </c>
      <c r="X87" s="2">
        <v>1850</v>
      </c>
      <c r="Y87" s="2"/>
      <c r="Z87" s="23" t="str">
        <f>IF(AF87 = 0, ROUNDUP(W87*Y87,1), ROUNDUP(W87/Y87,1))</f>
        <v>0</v>
      </c>
      <c r="AA87" s="2"/>
      <c r="AB87" s="23" t="str">
        <f>IF(AF87 = 0, ROUNDUP(X87*AA87,1), ROUNDUP(X87/AA87,1))</f>
        <v>0</v>
      </c>
      <c r="AC87" s="1" t="str">
        <f>IF(AB87 = 0,0,(AB87 - Z87)/AB87)</f>
        <v>0</v>
      </c>
      <c r="AD87" s="11">
        <v>0</v>
      </c>
      <c r="AE87" s="11">
        <v>1</v>
      </c>
      <c r="AF87" s="11">
        <v>0</v>
      </c>
      <c r="AG87" s="4">
        <v>0</v>
      </c>
      <c r="AH87" s="4">
        <v>1</v>
      </c>
      <c r="AI87" s="11">
        <v>5</v>
      </c>
      <c r="AK87" s="11"/>
    </row>
    <row r="88" spans="1:38">
      <c r="B88" s="11" t="s">
        <v>263</v>
      </c>
      <c r="C88" s="11">
        <v>1</v>
      </c>
      <c r="D88" s="11" t="s">
        <v>37</v>
      </c>
      <c r="E88" s="11">
        <v>513</v>
      </c>
      <c r="F88" s="11" t="s">
        <v>264</v>
      </c>
      <c r="G88" s="11">
        <v>1</v>
      </c>
      <c r="H88" s="11" t="s">
        <v>45</v>
      </c>
      <c r="I88" s="11" t="s">
        <v>265</v>
      </c>
      <c r="J88" s="7">
        <v>0.04167</v>
      </c>
      <c r="K88" s="1">
        <v>0</v>
      </c>
      <c r="L88" s="1">
        <v>0</v>
      </c>
      <c r="M88" s="2">
        <v>25</v>
      </c>
      <c r="N88" s="2"/>
      <c r="O88" s="2"/>
      <c r="P88" s="2"/>
      <c r="Q88" s="2"/>
      <c r="R88" s="2"/>
      <c r="S88" s="2"/>
      <c r="T88" s="2"/>
      <c r="U88" s="2"/>
      <c r="V88" s="2"/>
      <c r="W88" s="2" t="str">
        <f>((1+J88) * (M88+N88+O88+P88+Q88+R88+S88+T88+U88+V88))*(1+K88)</f>
        <v>0</v>
      </c>
      <c r="X88" s="2">
        <v>27</v>
      </c>
      <c r="Y88" s="2"/>
      <c r="Z88" s="23" t="str">
        <f>IF(AF88 = 0, ROUNDUP(W88*Y88,1), ROUNDUP(W88/Y88,1))</f>
        <v>0</v>
      </c>
      <c r="AA88" s="2"/>
      <c r="AB88" s="23" t="str">
        <f>IF(AF88 = 0, ROUNDUP(X88*AA88,1), ROUNDUP(X88/AA88,1))</f>
        <v>0</v>
      </c>
      <c r="AC88" s="1" t="str">
        <f>IF(AB88 = 0,0,(AB88 - Z88)/AB88)</f>
        <v>0</v>
      </c>
      <c r="AD88" s="11">
        <v>0</v>
      </c>
      <c r="AE88" s="11">
        <v>1</v>
      </c>
      <c r="AF88" s="11">
        <v>0</v>
      </c>
      <c r="AG88" s="4">
        <v>0</v>
      </c>
      <c r="AH88" s="4">
        <v>1</v>
      </c>
      <c r="AI88" s="11">
        <v>1</v>
      </c>
      <c r="AK88" s="11"/>
    </row>
    <row r="89" spans="1:38">
      <c r="B89" s="11" t="s">
        <v>266</v>
      </c>
      <c r="C89" s="11">
        <v>1</v>
      </c>
      <c r="D89" s="11" t="s">
        <v>37</v>
      </c>
      <c r="E89" s="11">
        <v>490</v>
      </c>
      <c r="F89" s="11" t="s">
        <v>253</v>
      </c>
      <c r="G89" s="11">
        <v>1</v>
      </c>
      <c r="H89" s="11" t="s">
        <v>64</v>
      </c>
      <c r="I89" s="11" t="s">
        <v>267</v>
      </c>
      <c r="J89" s="7">
        <v>0</v>
      </c>
      <c r="K89" s="1">
        <v>0</v>
      </c>
      <c r="L89" s="1">
        <v>0</v>
      </c>
      <c r="M89" s="2">
        <v>2578.58</v>
      </c>
      <c r="N89" s="2"/>
      <c r="O89" s="2"/>
      <c r="P89" s="2"/>
      <c r="Q89" s="2"/>
      <c r="R89" s="2"/>
      <c r="S89" s="2"/>
      <c r="T89" s="2"/>
      <c r="U89" s="2"/>
      <c r="V89" s="2"/>
      <c r="W89" s="2" t="str">
        <f>((1+J89) * (M89+N89+O89+P89+Q89+R89+S89+T89+U89+V89))*(1+K89)</f>
        <v>0</v>
      </c>
      <c r="X89" s="2">
        <v>3500</v>
      </c>
      <c r="Y89" s="2"/>
      <c r="Z89" s="23" t="str">
        <f>IF(AF89 = 0, ROUNDUP(W89*Y89,1), ROUNDUP(W89/Y89,1))</f>
        <v>0</v>
      </c>
      <c r="AA89" s="2"/>
      <c r="AB89" s="23" t="str">
        <f>IF(AF89 = 0, ROUNDUP(X89*AA89,1), ROUNDUP(X89/AA89,1))</f>
        <v>0</v>
      </c>
      <c r="AC89" s="1" t="str">
        <f>IF(AB89 = 0,0,(AB89 - Z89)/AB89)</f>
        <v>0</v>
      </c>
      <c r="AD89" s="11">
        <v>0</v>
      </c>
      <c r="AE89" s="11">
        <v>1</v>
      </c>
      <c r="AF89" s="11">
        <v>0</v>
      </c>
      <c r="AG89" s="4">
        <v>0</v>
      </c>
      <c r="AH89" s="4">
        <v>1</v>
      </c>
      <c r="AI89" s="11">
        <v>2</v>
      </c>
      <c r="AK89" s="11"/>
    </row>
    <row r="90" spans="1:38">
      <c r="B90" s="11" t="s">
        <v>268</v>
      </c>
      <c r="C90" s="11">
        <v>1</v>
      </c>
      <c r="D90" s="11" t="s">
        <v>37</v>
      </c>
      <c r="E90" s="11">
        <v>170</v>
      </c>
      <c r="F90" s="11" t="s">
        <v>204</v>
      </c>
      <c r="G90" s="11">
        <v>1</v>
      </c>
      <c r="H90" s="11" t="s">
        <v>64</v>
      </c>
      <c r="I90" s="11" t="s">
        <v>269</v>
      </c>
      <c r="J90" s="7">
        <v>0</v>
      </c>
      <c r="K90" s="1">
        <v>0</v>
      </c>
      <c r="L90" s="1">
        <v>0</v>
      </c>
      <c r="M90" s="2">
        <v>3543.34</v>
      </c>
      <c r="N90" s="2"/>
      <c r="O90" s="2"/>
      <c r="P90" s="2"/>
      <c r="Q90" s="2"/>
      <c r="R90" s="2"/>
      <c r="S90" s="2"/>
      <c r="T90" s="2"/>
      <c r="U90" s="2"/>
      <c r="V90" s="2"/>
      <c r="W90" s="2" t="str">
        <f>((1+J90) * (M90+N90+O90+P90+Q90+R90+S90+T90+U90+V90))*(1+K90)</f>
        <v>0</v>
      </c>
      <c r="X90" s="2">
        <v>4200</v>
      </c>
      <c r="Y90" s="2"/>
      <c r="Z90" s="23" t="str">
        <f>IF(AF90 = 0, ROUNDUP(W90*Y90,1), ROUNDUP(W90/Y90,1))</f>
        <v>0</v>
      </c>
      <c r="AA90" s="2"/>
      <c r="AB90" s="23" t="str">
        <f>IF(AF90 = 0, ROUNDUP(X90*AA90,1), ROUNDUP(X90/AA90,1))</f>
        <v>0</v>
      </c>
      <c r="AC90" s="1" t="str">
        <f>IF(AB90 = 0,0,(AB90 - Z90)/AB90)</f>
        <v>0</v>
      </c>
      <c r="AD90" s="11">
        <v>0</v>
      </c>
      <c r="AE90" s="11">
        <v>1</v>
      </c>
      <c r="AF90" s="11">
        <v>0</v>
      </c>
      <c r="AG90" s="4">
        <v>0</v>
      </c>
      <c r="AH90" s="4">
        <v>1</v>
      </c>
      <c r="AI90" s="11">
        <v>3</v>
      </c>
      <c r="AK90" s="11"/>
    </row>
    <row r="91" spans="1:38">
      <c r="B91" s="11" t="s">
        <v>270</v>
      </c>
      <c r="C91" s="11">
        <v>1</v>
      </c>
      <c r="D91" s="11" t="s">
        <v>37</v>
      </c>
      <c r="E91" s="11">
        <v>200</v>
      </c>
      <c r="F91" s="11" t="s">
        <v>201</v>
      </c>
      <c r="G91" s="11">
        <v>1</v>
      </c>
      <c r="H91" s="11" t="s">
        <v>64</v>
      </c>
      <c r="I91" s="11" t="s">
        <v>269</v>
      </c>
      <c r="J91" s="7">
        <v>0</v>
      </c>
      <c r="K91" s="1">
        <v>0</v>
      </c>
      <c r="L91" s="1">
        <v>0</v>
      </c>
      <c r="M91" s="2">
        <v>2362.08</v>
      </c>
      <c r="N91" s="2"/>
      <c r="O91" s="2"/>
      <c r="P91" s="2"/>
      <c r="Q91" s="2"/>
      <c r="R91" s="2"/>
      <c r="S91" s="2"/>
      <c r="T91" s="2"/>
      <c r="U91" s="2"/>
      <c r="V91" s="2"/>
      <c r="W91" s="2" t="str">
        <f>((1+J91) * (M91+N91+O91+P91+Q91+R91+S91+T91+U91+V91))*(1+K91)</f>
        <v>0</v>
      </c>
      <c r="X91" s="2">
        <v>3100</v>
      </c>
      <c r="Y91" s="2"/>
      <c r="Z91" s="23" t="str">
        <f>IF(AF91 = 0, ROUNDUP(W91*Y91,1), ROUNDUP(W91/Y91,1))</f>
        <v>0</v>
      </c>
      <c r="AA91" s="2"/>
      <c r="AB91" s="23" t="str">
        <f>IF(AF91 = 0, ROUNDUP(X91*AA91,1), ROUNDUP(X91/AA91,1))</f>
        <v>0</v>
      </c>
      <c r="AC91" s="1" t="str">
        <f>IF(AB91 = 0,0,(AB91 - Z91)/AB91)</f>
        <v>0</v>
      </c>
      <c r="AD91" s="11">
        <v>0</v>
      </c>
      <c r="AE91" s="11">
        <v>1</v>
      </c>
      <c r="AF91" s="11">
        <v>0</v>
      </c>
      <c r="AG91" s="4">
        <v>0</v>
      </c>
      <c r="AH91" s="4">
        <v>1</v>
      </c>
      <c r="AI91" s="11">
        <v>3</v>
      </c>
      <c r="AK91" s="11"/>
    </row>
    <row r="92" spans="1:38">
      <c r="B92" s="11" t="s">
        <v>271</v>
      </c>
      <c r="C92" s="11">
        <v>1</v>
      </c>
      <c r="D92" s="11" t="s">
        <v>37</v>
      </c>
      <c r="E92" s="11">
        <v>345</v>
      </c>
      <c r="F92" s="11" t="s">
        <v>235</v>
      </c>
      <c r="G92" s="11">
        <v>1</v>
      </c>
      <c r="H92" s="11" t="s">
        <v>64</v>
      </c>
      <c r="I92" s="11" t="s">
        <v>272</v>
      </c>
      <c r="J92" s="7">
        <v>0</v>
      </c>
      <c r="K92" s="1">
        <v>0</v>
      </c>
      <c r="L92" s="1">
        <v>0</v>
      </c>
      <c r="M92" s="2">
        <v>8693.299999999999</v>
      </c>
      <c r="N92" s="2"/>
      <c r="O92" s="2"/>
      <c r="P92" s="2"/>
      <c r="Q92" s="2"/>
      <c r="R92" s="2"/>
      <c r="S92" s="2"/>
      <c r="T92" s="2"/>
      <c r="U92" s="2"/>
      <c r="V92" s="2"/>
      <c r="W92" s="2" t="str">
        <f>((1+J92) * (M92+N92+O92+P92+Q92+R92+S92+T92+U92+V92))*(1+K92)</f>
        <v>0</v>
      </c>
      <c r="X92" s="2">
        <v>10500</v>
      </c>
      <c r="Y92" s="2"/>
      <c r="Z92" s="23" t="str">
        <f>IF(AF92 = 0, ROUNDUP(W92*Y92,1), ROUNDUP(W92/Y92,1))</f>
        <v>0</v>
      </c>
      <c r="AA92" s="2"/>
      <c r="AB92" s="23" t="str">
        <f>IF(AF92 = 0, ROUNDUP(X92*AA92,1), ROUNDUP(X92/AA92,1))</f>
        <v>0</v>
      </c>
      <c r="AC92" s="1" t="str">
        <f>IF(AB92 = 0,0,(AB92 - Z92)/AB92)</f>
        <v>0</v>
      </c>
      <c r="AD92" s="11">
        <v>0</v>
      </c>
      <c r="AE92" s="11">
        <v>1</v>
      </c>
      <c r="AF92" s="11">
        <v>0</v>
      </c>
      <c r="AG92" s="4">
        <v>0</v>
      </c>
      <c r="AH92" s="4">
        <v>1</v>
      </c>
      <c r="AI92" s="11">
        <v>4</v>
      </c>
      <c r="AK92" s="11"/>
    </row>
    <row r="93" spans="1:38">
      <c r="B93" s="11" t="s">
        <v>273</v>
      </c>
      <c r="C93" s="11">
        <v>1</v>
      </c>
      <c r="D93" s="11" t="s">
        <v>37</v>
      </c>
      <c r="E93" s="11">
        <v>348</v>
      </c>
      <c r="F93" s="11" t="s">
        <v>274</v>
      </c>
      <c r="G93" s="11">
        <v>1</v>
      </c>
      <c r="H93" s="11" t="s">
        <v>45</v>
      </c>
      <c r="I93" s="11" t="s">
        <v>275</v>
      </c>
      <c r="J93" s="7">
        <v>0</v>
      </c>
      <c r="K93" s="1">
        <v>0</v>
      </c>
      <c r="L93" s="1">
        <v>0</v>
      </c>
      <c r="M93" s="2">
        <v>3842</v>
      </c>
      <c r="N93" s="2"/>
      <c r="O93" s="2"/>
      <c r="P93" s="2"/>
      <c r="Q93" s="2"/>
      <c r="R93" s="2"/>
      <c r="S93" s="2"/>
      <c r="T93" s="2"/>
      <c r="U93" s="2"/>
      <c r="V93" s="2"/>
      <c r="W93" s="2" t="str">
        <f>((1+J93) * (M93+N93+O93+P93+Q93+R93+S93+T93+U93+V93))*(1+K93)</f>
        <v>0</v>
      </c>
      <c r="X93" s="2">
        <v>3900</v>
      </c>
      <c r="Y93" s="2"/>
      <c r="Z93" s="23" t="str">
        <f>IF(AF93 = 0, ROUNDUP(W93*Y93,1), ROUNDUP(W93/Y93,1))</f>
        <v>0</v>
      </c>
      <c r="AA93" s="2"/>
      <c r="AB93" s="23" t="str">
        <f>IF(AF93 = 0, ROUNDUP(X93*AA93,1), ROUNDUP(X93/AA93,1))</f>
        <v>0</v>
      </c>
      <c r="AC93" s="1" t="str">
        <f>IF(AB93 = 0,0,(AB93 - Z93)/AB93)</f>
        <v>0</v>
      </c>
      <c r="AD93" s="11">
        <v>0</v>
      </c>
      <c r="AE93" s="11">
        <v>1</v>
      </c>
      <c r="AF93" s="11">
        <v>0</v>
      </c>
      <c r="AG93" s="4">
        <v>0.2</v>
      </c>
      <c r="AH93" s="4">
        <v>0.8</v>
      </c>
      <c r="AI93" s="11">
        <v>4</v>
      </c>
      <c r="AK93" s="11"/>
    </row>
    <row r="94" spans="1:38">
      <c r="B94" s="11" t="s">
        <v>276</v>
      </c>
      <c r="C94" s="11">
        <v>1</v>
      </c>
      <c r="D94" s="11" t="s">
        <v>37</v>
      </c>
      <c r="E94" s="11">
        <v>170</v>
      </c>
      <c r="F94" s="11" t="s">
        <v>204</v>
      </c>
      <c r="G94" s="11">
        <v>68</v>
      </c>
      <c r="H94" s="11" t="s">
        <v>176</v>
      </c>
      <c r="I94" s="11" t="s">
        <v>277</v>
      </c>
      <c r="J94" s="7">
        <v>0.04167</v>
      </c>
      <c r="K94" s="1">
        <v>0</v>
      </c>
      <c r="L94" s="1">
        <v>0</v>
      </c>
      <c r="M94" s="2">
        <v>1300</v>
      </c>
      <c r="N94" s="2">
        <v>200</v>
      </c>
      <c r="O94" s="2">
        <v>200</v>
      </c>
      <c r="P94" s="2">
        <v>275.68</v>
      </c>
      <c r="Q94" s="2"/>
      <c r="R94" s="2"/>
      <c r="S94" s="2"/>
      <c r="T94" s="2"/>
      <c r="U94" s="2"/>
      <c r="V94" s="2"/>
      <c r="W94" s="2" t="str">
        <f>((1+J94) * (M94+N94+O94+P94+Q94+R94+S94+T94+U94+V94))*(1+K94)</f>
        <v>0</v>
      </c>
      <c r="X94" s="2">
        <v>2100</v>
      </c>
      <c r="Y94" s="2"/>
      <c r="Z94" s="23" t="str">
        <f>IF(AF94 = 0, ROUNDUP(W94*Y94,1), ROUNDUP(W94/Y94,1))</f>
        <v>0</v>
      </c>
      <c r="AA94" s="2"/>
      <c r="AB94" s="23" t="str">
        <f>IF(AF94 = 0, ROUNDUP(X94*AA94,1), ROUNDUP(X94/AA94,1))</f>
        <v>0</v>
      </c>
      <c r="AC94" s="1" t="str">
        <f>IF(AB94 = 0,0,(AB94 - Z94)/AB94)</f>
        <v>0</v>
      </c>
      <c r="AD94" s="11">
        <v>0</v>
      </c>
      <c r="AE94" s="11">
        <v>1</v>
      </c>
      <c r="AF94" s="11">
        <v>0</v>
      </c>
      <c r="AG94" s="4">
        <v>0</v>
      </c>
      <c r="AH94" s="4">
        <v>1</v>
      </c>
      <c r="AI94" s="11">
        <v>5</v>
      </c>
      <c r="AK94" s="11"/>
    </row>
    <row r="95" spans="1:38">
      <c r="B95" s="11" t="s">
        <v>278</v>
      </c>
      <c r="C95" s="11">
        <v>1</v>
      </c>
      <c r="D95" s="11" t="s">
        <v>37</v>
      </c>
      <c r="E95" s="11">
        <v>200</v>
      </c>
      <c r="F95" s="11" t="s">
        <v>201</v>
      </c>
      <c r="G95" s="11">
        <v>68</v>
      </c>
      <c r="H95" s="11" t="s">
        <v>176</v>
      </c>
      <c r="I95" s="11" t="s">
        <v>279</v>
      </c>
      <c r="J95" s="7">
        <v>0.04167</v>
      </c>
      <c r="K95" s="1">
        <v>0</v>
      </c>
      <c r="L95" s="1">
        <v>0</v>
      </c>
      <c r="M95" s="2">
        <v>325</v>
      </c>
      <c r="N95" s="2">
        <v>200</v>
      </c>
      <c r="O95" s="2">
        <v>200</v>
      </c>
      <c r="P95" s="2">
        <v>275.6</v>
      </c>
      <c r="Q95" s="2"/>
      <c r="R95" s="2"/>
      <c r="S95" s="2"/>
      <c r="T95" s="2"/>
      <c r="U95" s="2"/>
      <c r="V95" s="2"/>
      <c r="W95" s="2" t="str">
        <f>((1+J95) * (M95+N95+O95+P95+Q95+R95+S95+T95+U95+V95))*(1+K95)</f>
        <v>0</v>
      </c>
      <c r="X95" s="2">
        <v>1100</v>
      </c>
      <c r="Y95" s="2"/>
      <c r="Z95" s="23" t="str">
        <f>IF(AF95 = 0, ROUNDUP(W95*Y95,1), ROUNDUP(W95/Y95,1))</f>
        <v>0</v>
      </c>
      <c r="AA95" s="2"/>
      <c r="AB95" s="23" t="str">
        <f>IF(AF95 = 0, ROUNDUP(X95*AA95,1), ROUNDUP(X95/AA95,1))</f>
        <v>0</v>
      </c>
      <c r="AC95" s="1" t="str">
        <f>IF(AB95 = 0,0,(AB95 - Z95)/AB95)</f>
        <v>0</v>
      </c>
      <c r="AD95" s="11">
        <v>0</v>
      </c>
      <c r="AE95" s="11">
        <v>1</v>
      </c>
      <c r="AF95" s="11">
        <v>0</v>
      </c>
      <c r="AG95" s="4">
        <v>0</v>
      </c>
      <c r="AH95" s="4">
        <v>1</v>
      </c>
      <c r="AI95" s="11">
        <v>10</v>
      </c>
      <c r="AK95" s="11"/>
    </row>
    <row r="96" spans="1:38">
      <c r="B96" s="11" t="s">
        <v>280</v>
      </c>
      <c r="C96" s="11">
        <v>1</v>
      </c>
      <c r="D96" s="11" t="s">
        <v>37</v>
      </c>
      <c r="E96" s="11">
        <v>404</v>
      </c>
      <c r="F96" s="11" t="s">
        <v>195</v>
      </c>
      <c r="G96" s="11">
        <v>1</v>
      </c>
      <c r="H96" s="11" t="s">
        <v>64</v>
      </c>
      <c r="I96" s="11" t="s">
        <v>281</v>
      </c>
      <c r="J96" s="7">
        <v>0</v>
      </c>
      <c r="K96" s="1">
        <v>0</v>
      </c>
      <c r="L96" s="1">
        <v>0</v>
      </c>
      <c r="M96" s="2">
        <v>2848.54</v>
      </c>
      <c r="N96" s="2"/>
      <c r="O96" s="2"/>
      <c r="P96" s="2"/>
      <c r="Q96" s="2"/>
      <c r="R96" s="2"/>
      <c r="S96" s="2"/>
      <c r="T96" s="2"/>
      <c r="U96" s="2"/>
      <c r="V96" s="2"/>
      <c r="W96" s="2" t="str">
        <f>((1+J96) * (M96+N96+O96+P96+Q96+R96+S96+T96+U96+V96))*(1+K96)</f>
        <v>0</v>
      </c>
      <c r="X96" s="2">
        <v>3700</v>
      </c>
      <c r="Y96" s="2"/>
      <c r="Z96" s="23" t="str">
        <f>IF(AF96 = 0, ROUNDUP(W96*Y96,1), ROUNDUP(W96/Y96,1))</f>
        <v>0</v>
      </c>
      <c r="AA96" s="2"/>
      <c r="AB96" s="23" t="str">
        <f>IF(AF96 = 0, ROUNDUP(X96*AA96,1), ROUNDUP(X96/AA96,1))</f>
        <v>0</v>
      </c>
      <c r="AC96" s="1" t="str">
        <f>IF(AB96 = 0,0,(AB96 - Z96)/AB96)</f>
        <v>0</v>
      </c>
      <c r="AD96" s="11">
        <v>0</v>
      </c>
      <c r="AE96" s="11">
        <v>1</v>
      </c>
      <c r="AF96" s="11">
        <v>0</v>
      </c>
      <c r="AG96" s="4">
        <v>0</v>
      </c>
      <c r="AH96" s="4">
        <v>1</v>
      </c>
      <c r="AI96" s="11">
        <v>3</v>
      </c>
      <c r="AK96" s="11"/>
    </row>
    <row r="97" spans="1:38">
      <c r="B97" s="11" t="s">
        <v>282</v>
      </c>
      <c r="C97" s="11">
        <v>1</v>
      </c>
      <c r="D97" s="11" t="s">
        <v>37</v>
      </c>
      <c r="E97" s="11">
        <v>436</v>
      </c>
      <c r="F97" s="11" t="s">
        <v>198</v>
      </c>
      <c r="G97" s="11">
        <v>1</v>
      </c>
      <c r="H97" s="11" t="s">
        <v>64</v>
      </c>
      <c r="I97" s="11" t="s">
        <v>281</v>
      </c>
      <c r="J97" s="7">
        <v>0</v>
      </c>
      <c r="K97" s="1">
        <v>0</v>
      </c>
      <c r="L97" s="1">
        <v>0</v>
      </c>
      <c r="M97" s="2">
        <v>2253.75</v>
      </c>
      <c r="N97" s="2"/>
      <c r="O97" s="2"/>
      <c r="P97" s="2"/>
      <c r="Q97" s="2"/>
      <c r="R97" s="2"/>
      <c r="S97" s="2"/>
      <c r="T97" s="2"/>
      <c r="U97" s="2"/>
      <c r="V97" s="2"/>
      <c r="W97" s="2" t="str">
        <f>((1+J97) * (M97+N97+O97+P97+Q97+R97+S97+T97+U97+V97))*(1+K97)</f>
        <v>0</v>
      </c>
      <c r="X97" s="2">
        <v>2900</v>
      </c>
      <c r="Y97" s="2"/>
      <c r="Z97" s="23" t="str">
        <f>IF(AF97 = 0, ROUNDUP(W97*Y97,1), ROUNDUP(W97/Y97,1))</f>
        <v>0</v>
      </c>
      <c r="AA97" s="2"/>
      <c r="AB97" s="23" t="str">
        <f>IF(AF97 = 0, ROUNDUP(X97*AA97,1), ROUNDUP(X97/AA97,1))</f>
        <v>0</v>
      </c>
      <c r="AC97" s="1" t="str">
        <f>IF(AB97 = 0,0,(AB97 - Z97)/AB97)</f>
        <v>0</v>
      </c>
      <c r="AD97" s="11">
        <v>0</v>
      </c>
      <c r="AE97" s="11">
        <v>1</v>
      </c>
      <c r="AF97" s="11">
        <v>0</v>
      </c>
      <c r="AG97" s="4">
        <v>0</v>
      </c>
      <c r="AH97" s="4">
        <v>1</v>
      </c>
      <c r="AI97" s="11">
        <v>3</v>
      </c>
      <c r="AK97" s="11"/>
    </row>
    <row r="98" spans="1:38">
      <c r="B98" s="11" t="s">
        <v>283</v>
      </c>
      <c r="C98" s="11">
        <v>1</v>
      </c>
      <c r="D98" s="11" t="s">
        <v>37</v>
      </c>
      <c r="E98" s="11">
        <v>437</v>
      </c>
      <c r="F98" s="11" t="s">
        <v>210</v>
      </c>
      <c r="G98" s="11">
        <v>1</v>
      </c>
      <c r="H98" s="11" t="s">
        <v>64</v>
      </c>
      <c r="I98" s="11" t="s">
        <v>284</v>
      </c>
      <c r="J98" s="7">
        <v>0</v>
      </c>
      <c r="K98" s="1">
        <v>0</v>
      </c>
      <c r="L98" s="1">
        <v>0</v>
      </c>
      <c r="M98" s="2">
        <v>2797.5</v>
      </c>
      <c r="N98" s="2"/>
      <c r="O98" s="2"/>
      <c r="P98" s="2"/>
      <c r="Q98" s="2"/>
      <c r="R98" s="2"/>
      <c r="S98" s="2"/>
      <c r="T98" s="2"/>
      <c r="U98" s="2"/>
      <c r="V98" s="2"/>
      <c r="W98" s="2" t="str">
        <f>((1+J98) * (M98+N98+O98+P98+Q98+R98+S98+T98+U98+V98))*(1+K98)</f>
        <v>0</v>
      </c>
      <c r="X98" s="2">
        <v>3600</v>
      </c>
      <c r="Y98" s="2"/>
      <c r="Z98" s="23" t="str">
        <f>IF(AF98 = 0, ROUNDUP(W98*Y98,1), ROUNDUP(W98/Y98,1))</f>
        <v>0</v>
      </c>
      <c r="AA98" s="2"/>
      <c r="AB98" s="23" t="str">
        <f>IF(AF98 = 0, ROUNDUP(X98*AA98,1), ROUNDUP(X98/AA98,1))</f>
        <v>0</v>
      </c>
      <c r="AC98" s="1" t="str">
        <f>IF(AB98 = 0,0,(AB98 - Z98)/AB98)</f>
        <v>0</v>
      </c>
      <c r="AD98" s="11">
        <v>0</v>
      </c>
      <c r="AE98" s="11">
        <v>1</v>
      </c>
      <c r="AF98" s="11">
        <v>0</v>
      </c>
      <c r="AG98" s="4">
        <v>0</v>
      </c>
      <c r="AH98" s="4">
        <v>1</v>
      </c>
      <c r="AI98" s="11">
        <v>3</v>
      </c>
      <c r="AK98" s="11"/>
    </row>
    <row r="99" spans="1:38">
      <c r="B99" s="11" t="s">
        <v>285</v>
      </c>
      <c r="C99" s="11">
        <v>1</v>
      </c>
      <c r="D99" s="11" t="s">
        <v>37</v>
      </c>
      <c r="E99" s="11">
        <v>513</v>
      </c>
      <c r="F99" s="11" t="s">
        <v>264</v>
      </c>
      <c r="G99" s="11">
        <v>1</v>
      </c>
      <c r="H99" s="11" t="s">
        <v>64</v>
      </c>
      <c r="I99" s="11" t="s">
        <v>286</v>
      </c>
      <c r="J99" s="7">
        <v>0</v>
      </c>
      <c r="K99" s="1">
        <v>0</v>
      </c>
      <c r="L99" s="1">
        <v>0</v>
      </c>
      <c r="M99" s="2">
        <v>1113.55</v>
      </c>
      <c r="N99" s="2"/>
      <c r="O99" s="2"/>
      <c r="P99" s="2"/>
      <c r="Q99" s="2"/>
      <c r="R99" s="2"/>
      <c r="S99" s="2"/>
      <c r="T99" s="2"/>
      <c r="U99" s="2"/>
      <c r="V99" s="2"/>
      <c r="W99" s="2" t="str">
        <f>((1+J99) * (M99+N99+O99+P99+Q99+R99+S99+T99+U99+V99))*(1+K99)</f>
        <v>0</v>
      </c>
      <c r="X99" s="2">
        <v>1550</v>
      </c>
      <c r="Y99" s="2"/>
      <c r="Z99" s="23" t="str">
        <f>IF(AF99 = 0, ROUNDUP(W99*Y99,1), ROUNDUP(W99/Y99,1))</f>
        <v>0</v>
      </c>
      <c r="AA99" s="2"/>
      <c r="AB99" s="23" t="str">
        <f>IF(AF99 = 0, ROUNDUP(X99*AA99,1), ROUNDUP(X99/AA99,1))</f>
        <v>0</v>
      </c>
      <c r="AC99" s="1" t="str">
        <f>IF(AB99 = 0,0,(AB99 - Z99)/AB99)</f>
        <v>0</v>
      </c>
      <c r="AD99" s="11">
        <v>0</v>
      </c>
      <c r="AE99" s="11">
        <v>1</v>
      </c>
      <c r="AF99" s="11">
        <v>0</v>
      </c>
      <c r="AG99" s="4">
        <v>0</v>
      </c>
      <c r="AH99" s="4">
        <v>1</v>
      </c>
      <c r="AI99" s="11">
        <v>1</v>
      </c>
      <c r="AK99" s="11"/>
    </row>
    <row r="100" spans="1:38">
      <c r="B100" s="11" t="s">
        <v>287</v>
      </c>
      <c r="C100" s="11">
        <v>1</v>
      </c>
      <c r="D100" s="11" t="s">
        <v>37</v>
      </c>
      <c r="E100" s="11">
        <v>310</v>
      </c>
      <c r="F100" s="11" t="s">
        <v>181</v>
      </c>
      <c r="G100" s="11">
        <v>1</v>
      </c>
      <c r="H100" s="11" t="s">
        <v>64</v>
      </c>
      <c r="I100" s="11" t="s">
        <v>288</v>
      </c>
      <c r="J100" s="7">
        <v>0</v>
      </c>
      <c r="K100" s="1">
        <v>0</v>
      </c>
      <c r="L100" s="1">
        <v>0</v>
      </c>
      <c r="M100" s="2">
        <v>4322.91</v>
      </c>
      <c r="N100" s="2"/>
      <c r="O100" s="2"/>
      <c r="P100" s="2"/>
      <c r="Q100" s="2"/>
      <c r="R100" s="2"/>
      <c r="S100" s="2"/>
      <c r="T100" s="2"/>
      <c r="U100" s="2"/>
      <c r="V100" s="2"/>
      <c r="W100" s="2" t="str">
        <f>((1+J100) * (M100+N100+O100+P100+Q100+R100+S100+T100+U100+V100))*(1+K100)</f>
        <v>0</v>
      </c>
      <c r="X100" s="2">
        <v>5200</v>
      </c>
      <c r="Y100" s="2"/>
      <c r="Z100" s="23" t="str">
        <f>IF(AF100 = 0, ROUNDUP(W100*Y100,1), ROUNDUP(W100/Y100,1))</f>
        <v>0</v>
      </c>
      <c r="AA100" s="2"/>
      <c r="AB100" s="23" t="str">
        <f>IF(AF100 = 0, ROUNDUP(X100*AA100,1), ROUNDUP(X100/AA100,1))</f>
        <v>0</v>
      </c>
      <c r="AC100" s="1" t="str">
        <f>IF(AB100 = 0,0,(AB100 - Z100)/AB100)</f>
        <v>0</v>
      </c>
      <c r="AD100" s="11">
        <v>0</v>
      </c>
      <c r="AE100" s="11">
        <v>1</v>
      </c>
      <c r="AF100" s="11">
        <v>0</v>
      </c>
      <c r="AG100" s="4">
        <v>0</v>
      </c>
      <c r="AH100" s="4">
        <v>1</v>
      </c>
      <c r="AI100" s="11">
        <v>6</v>
      </c>
      <c r="AK100" s="11"/>
    </row>
    <row r="101" spans="1:38">
      <c r="B101" s="11" t="s">
        <v>289</v>
      </c>
      <c r="C101" s="11">
        <v>1</v>
      </c>
      <c r="D101" s="11" t="s">
        <v>37</v>
      </c>
      <c r="E101" s="11">
        <v>366</v>
      </c>
      <c r="F101" s="11" t="s">
        <v>290</v>
      </c>
      <c r="G101" s="11">
        <v>111</v>
      </c>
      <c r="H101" s="11" t="s">
        <v>291</v>
      </c>
      <c r="I101" s="11" t="s">
        <v>292</v>
      </c>
      <c r="J101" s="7">
        <v>0.04167</v>
      </c>
      <c r="K101" s="1">
        <v>0</v>
      </c>
      <c r="L101" s="1">
        <v>0</v>
      </c>
      <c r="M101" s="2">
        <v>2900</v>
      </c>
      <c r="N101" s="2"/>
      <c r="O101" s="2"/>
      <c r="P101" s="2"/>
      <c r="Q101" s="2"/>
      <c r="R101" s="2"/>
      <c r="S101" s="2"/>
      <c r="T101" s="2"/>
      <c r="U101" s="2"/>
      <c r="V101" s="2"/>
      <c r="W101" s="2" t="str">
        <f>((1+J101) * (M101+N101+O101+P101+Q101+R101+S101+T101+U101+V101))*(1+K101)</f>
        <v>0</v>
      </c>
      <c r="X101" s="2">
        <v>3100</v>
      </c>
      <c r="Y101" s="2"/>
      <c r="Z101" s="23" t="str">
        <f>IF(AF101 = 0, ROUNDUP(W101*Y101,1), ROUNDUP(W101/Y101,1))</f>
        <v>0</v>
      </c>
      <c r="AA101" s="2"/>
      <c r="AB101" s="23" t="str">
        <f>IF(AF101 = 0, ROUNDUP(X101*AA101,1), ROUNDUP(X101/AA101,1))</f>
        <v>0</v>
      </c>
      <c r="AC101" s="1" t="str">
        <f>IF(AB101 = 0,0,(AB101 - Z101)/AB101)</f>
        <v>0</v>
      </c>
      <c r="AD101" s="11">
        <v>0</v>
      </c>
      <c r="AE101" s="11">
        <v>1</v>
      </c>
      <c r="AF101" s="11">
        <v>0</v>
      </c>
      <c r="AG101" s="4">
        <v>0</v>
      </c>
      <c r="AH101" s="4">
        <v>1</v>
      </c>
      <c r="AI101" s="11">
        <v>4</v>
      </c>
      <c r="AK101" s="11"/>
    </row>
    <row r="102" spans="1:38">
      <c r="B102" s="11" t="s">
        <v>293</v>
      </c>
      <c r="C102" s="11">
        <v>1</v>
      </c>
      <c r="D102" s="11" t="s">
        <v>37</v>
      </c>
      <c r="E102" s="11">
        <v>516</v>
      </c>
      <c r="F102" s="11" t="s">
        <v>294</v>
      </c>
      <c r="G102" s="11">
        <v>150</v>
      </c>
      <c r="H102" s="11" t="s">
        <v>295</v>
      </c>
      <c r="I102" s="11" t="s">
        <v>40</v>
      </c>
      <c r="J102" s="7">
        <v>0.04167</v>
      </c>
      <c r="K102" s="1">
        <v>0</v>
      </c>
      <c r="L102" s="1">
        <v>0</v>
      </c>
      <c r="M102" s="2">
        <v>1395</v>
      </c>
      <c r="N102" s="2">
        <v>499</v>
      </c>
      <c r="O102" s="2"/>
      <c r="P102" s="2"/>
      <c r="Q102" s="2"/>
      <c r="R102" s="2"/>
      <c r="S102" s="2"/>
      <c r="T102" s="2"/>
      <c r="U102" s="2"/>
      <c r="V102" s="2"/>
      <c r="W102" s="2" t="str">
        <f>((1+J102) * (M102+N102+O102+P102+Q102+R102+S102+T102+U102+V102))*(1+K102)</f>
        <v>0</v>
      </c>
      <c r="X102" s="2">
        <v>2000</v>
      </c>
      <c r="Y102" s="2"/>
      <c r="Z102" s="23" t="str">
        <f>IF(AF102 = 0, ROUNDUP(W102*Y102,1), ROUNDUP(W102/Y102,1))</f>
        <v>0</v>
      </c>
      <c r="AA102" s="2"/>
      <c r="AB102" s="23" t="str">
        <f>IF(AF102 = 0, ROUNDUP(X102*AA102,1), ROUNDUP(X102/AA102,1))</f>
        <v>0</v>
      </c>
      <c r="AC102" s="1" t="str">
        <f>IF(AB102 = 0,0,(AB102 - Z102)/AB102)</f>
        <v>0</v>
      </c>
      <c r="AD102" s="11">
        <v>0</v>
      </c>
      <c r="AE102" s="11">
        <v>1</v>
      </c>
      <c r="AF102" s="11">
        <v>0</v>
      </c>
      <c r="AG102" s="4">
        <v>0</v>
      </c>
      <c r="AH102" s="4">
        <v>1</v>
      </c>
      <c r="AI102" s="11">
        <v>1</v>
      </c>
      <c r="AK102" s="11"/>
    </row>
    <row r="103" spans="1:38">
      <c r="B103" s="11" t="s">
        <v>296</v>
      </c>
      <c r="C103" s="11">
        <v>1</v>
      </c>
      <c r="D103" s="11" t="s">
        <v>37</v>
      </c>
      <c r="E103" s="11">
        <v>524</v>
      </c>
      <c r="F103" s="11" t="s">
        <v>297</v>
      </c>
      <c r="G103" s="11">
        <v>154</v>
      </c>
      <c r="H103" s="11" t="s">
        <v>298</v>
      </c>
      <c r="I103" s="11" t="s">
        <v>299</v>
      </c>
      <c r="J103" s="7">
        <v>0.04712</v>
      </c>
      <c r="K103" s="1">
        <v>0</v>
      </c>
      <c r="L103" s="1">
        <v>0.15</v>
      </c>
      <c r="M103" s="2">
        <v>3500</v>
      </c>
      <c r="N103" s="2">
        <v>300</v>
      </c>
      <c r="O103" s="2">
        <v>200</v>
      </c>
      <c r="P103" s="2"/>
      <c r="Q103" s="2"/>
      <c r="R103" s="2"/>
      <c r="S103" s="2"/>
      <c r="T103" s="2"/>
      <c r="U103" s="2"/>
      <c r="V103" s="2"/>
      <c r="W103" s="2" t="str">
        <f>((1+J103) * (M103+N103+O103+P103+Q103+R103+S103+T103+U103+V103))*(1+K103)</f>
        <v>0</v>
      </c>
      <c r="X103" s="2" t="str">
        <f>IF(LEN(FLOOR((1+L103) * W103,1)) &gt;= 6,ROUNDUP((1+L103) * W103,-3),IF(LEN(FLOOR((1+L103) * W103,1))  = 5,ROUNDUP((1+L103) * W103,-3),IF(LEN(FLOOR((1+L103) * W103,1))  = 4,ROUNDUP((1+L103) * W103,-2),IF((1+L103) * W103  &gt; 300 ,ROUNDUP((1+L103) * W103,-1),IF((1+L103) * W103 &lt;= 300 ,ROUNDUP((1+L103) * W103,0),0)))))</f>
        <v>0</v>
      </c>
      <c r="Y103" s="2"/>
      <c r="Z103" s="23" t="str">
        <f>IF(AF103 = 0, ROUNDUP(W103*Y103,1), ROUNDUP(W103/Y103,1))</f>
        <v>0</v>
      </c>
      <c r="AA103" s="2"/>
      <c r="AB103" s="23" t="str">
        <f>IF(AF103 = 0, ROUNDUP(X103*AA103,1), ROUNDUP(X103/AA103,1))</f>
        <v>0</v>
      </c>
      <c r="AC103" s="1" t="str">
        <f>IF(AB103 = 0,0,(AB103 - Z103)/AB103)</f>
        <v>0</v>
      </c>
      <c r="AD103" s="11">
        <v>0</v>
      </c>
      <c r="AE103" s="11">
        <v>1</v>
      </c>
      <c r="AF103" s="11">
        <v>0</v>
      </c>
      <c r="AG103" s="4">
        <v>0.2</v>
      </c>
      <c r="AH103" s="4">
        <v>0.8</v>
      </c>
      <c r="AI103" s="11">
        <v>2</v>
      </c>
      <c r="AK103" s="11"/>
    </row>
    <row r="104" spans="1:38">
      <c r="B104" s="11" t="s">
        <v>300</v>
      </c>
      <c r="C104" s="11">
        <v>1</v>
      </c>
      <c r="D104" s="11" t="s">
        <v>37</v>
      </c>
      <c r="E104" s="11">
        <v>206</v>
      </c>
      <c r="F104" s="11" t="s">
        <v>85</v>
      </c>
      <c r="G104" s="11">
        <v>1</v>
      </c>
      <c r="H104" s="11" t="s">
        <v>64</v>
      </c>
      <c r="I104" s="11" t="s">
        <v>301</v>
      </c>
      <c r="J104" s="7">
        <v>0</v>
      </c>
      <c r="K104" s="1">
        <v>0</v>
      </c>
      <c r="L104" s="1">
        <v>0</v>
      </c>
      <c r="M104" s="2">
        <v>2770.85</v>
      </c>
      <c r="N104" s="2"/>
      <c r="O104" s="2"/>
      <c r="P104" s="2"/>
      <c r="Q104" s="2"/>
      <c r="R104" s="2"/>
      <c r="S104" s="2"/>
      <c r="T104" s="2"/>
      <c r="U104" s="2"/>
      <c r="V104" s="2"/>
      <c r="W104" s="2" t="str">
        <f>((1+J104) * (M104+N104+O104+P104+Q104+R104+S104+T104+U104+V104))*(1+K104)</f>
        <v>0</v>
      </c>
      <c r="X104" s="2">
        <v>3600</v>
      </c>
      <c r="Y104" s="2"/>
      <c r="Z104" s="23" t="str">
        <f>IF(AF104 = 0, ROUNDUP(W104*Y104,1), ROUNDUP(W104/Y104,1))</f>
        <v>0</v>
      </c>
      <c r="AA104" s="2"/>
      <c r="AB104" s="23" t="str">
        <f>IF(AF104 = 0, ROUNDUP(X104*AA104,1), ROUNDUP(X104/AA104,1))</f>
        <v>0</v>
      </c>
      <c r="AC104" s="1" t="str">
        <f>IF(AB104 = 0,0,(AB104 - Z104)/AB104)</f>
        <v>0</v>
      </c>
      <c r="AD104" s="11">
        <v>0</v>
      </c>
      <c r="AE104" s="11">
        <v>1</v>
      </c>
      <c r="AF104" s="11">
        <v>0</v>
      </c>
      <c r="AG104" s="4">
        <v>0</v>
      </c>
      <c r="AH104" s="4">
        <v>1</v>
      </c>
      <c r="AI104" s="11">
        <v>2</v>
      </c>
      <c r="AK104" s="11"/>
    </row>
    <row r="105" spans="1:38">
      <c r="B105" s="11" t="s">
        <v>302</v>
      </c>
      <c r="C105" s="11">
        <v>1</v>
      </c>
      <c r="D105" s="11" t="s">
        <v>37</v>
      </c>
      <c r="E105" s="11">
        <v>526</v>
      </c>
      <c r="F105" s="11" t="s">
        <v>303</v>
      </c>
      <c r="G105" s="11">
        <v>68</v>
      </c>
      <c r="H105" s="11" t="s">
        <v>176</v>
      </c>
      <c r="I105" s="11" t="s">
        <v>304</v>
      </c>
      <c r="J105" s="7">
        <v>0.04167</v>
      </c>
      <c r="K105" s="1">
        <v>0</v>
      </c>
      <c r="L105" s="1">
        <v>0</v>
      </c>
      <c r="M105" s="2">
        <v>275</v>
      </c>
      <c r="N105" s="2"/>
      <c r="O105" s="2"/>
      <c r="P105" s="2"/>
      <c r="Q105" s="2"/>
      <c r="R105" s="2"/>
      <c r="S105" s="2"/>
      <c r="T105" s="2"/>
      <c r="U105" s="2"/>
      <c r="V105" s="2"/>
      <c r="W105" s="2" t="str">
        <f>((1+J105) * (M105+N105+O105+P105+Q105+R105+S105+T105+U105+V105))*(1+K105)</f>
        <v>0</v>
      </c>
      <c r="X105" s="2">
        <v>287</v>
      </c>
      <c r="Y105" s="2"/>
      <c r="Z105" s="23" t="str">
        <f>IF(AF105 = 0, ROUNDUP(W105*Y105,1), ROUNDUP(W105/Y105,1))</f>
        <v>0</v>
      </c>
      <c r="AA105" s="2"/>
      <c r="AB105" s="23" t="str">
        <f>IF(AF105 = 0, ROUNDUP(X105*AA105,1), ROUNDUP(X105/AA105,1))</f>
        <v>0</v>
      </c>
      <c r="AC105" s="1" t="str">
        <f>IF(AB105 = 0,0,(AB105 - Z105)/AB105)</f>
        <v>0</v>
      </c>
      <c r="AD105" s="11">
        <v>0</v>
      </c>
      <c r="AE105" s="11">
        <v>1</v>
      </c>
      <c r="AF105" s="11">
        <v>0</v>
      </c>
      <c r="AG105" s="4">
        <v>0</v>
      </c>
      <c r="AH105" s="4">
        <v>1</v>
      </c>
      <c r="AI105" s="11">
        <v>2</v>
      </c>
      <c r="AK105" s="11"/>
    </row>
    <row r="106" spans="1:38">
      <c r="B106" s="11" t="s">
        <v>305</v>
      </c>
      <c r="C106" s="11">
        <v>1</v>
      </c>
      <c r="D106" s="11" t="s">
        <v>37</v>
      </c>
      <c r="E106" s="11">
        <v>526</v>
      </c>
      <c r="F106" s="11" t="s">
        <v>303</v>
      </c>
      <c r="G106" s="11">
        <v>68</v>
      </c>
      <c r="H106" s="11" t="s">
        <v>176</v>
      </c>
      <c r="I106" s="11" t="s">
        <v>306</v>
      </c>
      <c r="J106" s="7">
        <v>0.04167</v>
      </c>
      <c r="K106" s="1">
        <v>0</v>
      </c>
      <c r="L106" s="1">
        <v>0</v>
      </c>
      <c r="M106" s="2">
        <v>550</v>
      </c>
      <c r="N106" s="2"/>
      <c r="O106" s="2"/>
      <c r="P106" s="2"/>
      <c r="Q106" s="2"/>
      <c r="R106" s="2"/>
      <c r="S106" s="2"/>
      <c r="T106" s="2"/>
      <c r="U106" s="2"/>
      <c r="V106" s="2"/>
      <c r="W106" s="2" t="str">
        <f>((1+J106) * (M106+N106+O106+P106+Q106+R106+S106+T106+U106+V106))*(1+K106)</f>
        <v>0</v>
      </c>
      <c r="X106" s="2">
        <v>580</v>
      </c>
      <c r="Y106" s="2"/>
      <c r="Z106" s="23" t="str">
        <f>IF(AF106 = 0, ROUNDUP(W106*Y106,1), ROUNDUP(W106/Y106,1))</f>
        <v>0</v>
      </c>
      <c r="AA106" s="2"/>
      <c r="AB106" s="23" t="str">
        <f>IF(AF106 = 0, ROUNDUP(X106*AA106,1), ROUNDUP(X106/AA106,1))</f>
        <v>0</v>
      </c>
      <c r="AC106" s="1" t="str">
        <f>IF(AB106 = 0,0,(AB106 - Z106)/AB106)</f>
        <v>0</v>
      </c>
      <c r="AD106" s="11">
        <v>0</v>
      </c>
      <c r="AE106" s="11">
        <v>1</v>
      </c>
      <c r="AF106" s="11">
        <v>0</v>
      </c>
      <c r="AG106" s="4">
        <v>0</v>
      </c>
      <c r="AH106" s="4">
        <v>1</v>
      </c>
      <c r="AI106" s="11">
        <v>1</v>
      </c>
      <c r="AK106" s="11"/>
    </row>
    <row r="107" spans="1:38">
      <c r="B107" s="11" t="s">
        <v>307</v>
      </c>
      <c r="C107" s="11">
        <v>1</v>
      </c>
      <c r="D107" s="11" t="s">
        <v>37</v>
      </c>
      <c r="E107" s="11">
        <v>527</v>
      </c>
      <c r="F107" s="11" t="s">
        <v>308</v>
      </c>
      <c r="G107" s="11">
        <v>68</v>
      </c>
      <c r="H107" s="11" t="s">
        <v>176</v>
      </c>
      <c r="I107" s="11" t="s">
        <v>309</v>
      </c>
      <c r="J107" s="7">
        <v>0.04167</v>
      </c>
      <c r="K107" s="1">
        <v>0</v>
      </c>
      <c r="L107" s="1">
        <v>0</v>
      </c>
      <c r="M107" s="2">
        <v>500</v>
      </c>
      <c r="N107" s="2"/>
      <c r="O107" s="2"/>
      <c r="P107" s="2"/>
      <c r="Q107" s="2"/>
      <c r="R107" s="2"/>
      <c r="S107" s="2"/>
      <c r="T107" s="2"/>
      <c r="U107" s="2"/>
      <c r="V107" s="2"/>
      <c r="W107" s="2" t="str">
        <f>((1+J107) * (M107+N107+O107+P107+Q107+R107+S107+T107+U107+V107))*(1+K107)</f>
        <v>0</v>
      </c>
      <c r="X107" s="2">
        <v>520</v>
      </c>
      <c r="Y107" s="2"/>
      <c r="Z107" s="23" t="str">
        <f>IF(AF107 = 0, ROUNDUP(W107*Y107,1), ROUNDUP(W107/Y107,1))</f>
        <v>0</v>
      </c>
      <c r="AA107" s="2"/>
      <c r="AB107" s="23" t="str">
        <f>IF(AF107 = 0, ROUNDUP(X107*AA107,1), ROUNDUP(X107/AA107,1))</f>
        <v>0</v>
      </c>
      <c r="AC107" s="1" t="str">
        <f>IF(AB107 = 0,0,(AB107 - Z107)/AB107)</f>
        <v>0</v>
      </c>
      <c r="AD107" s="11">
        <v>0</v>
      </c>
      <c r="AE107" s="11">
        <v>1</v>
      </c>
      <c r="AF107" s="11">
        <v>0</v>
      </c>
      <c r="AG107" s="4">
        <v>0</v>
      </c>
      <c r="AH107" s="4">
        <v>1</v>
      </c>
      <c r="AI107" s="11">
        <v>1</v>
      </c>
      <c r="AK107" s="11"/>
    </row>
    <row r="108" spans="1:38">
      <c r="B108" s="11" t="s">
        <v>310</v>
      </c>
      <c r="C108" s="11">
        <v>1</v>
      </c>
      <c r="D108" s="11" t="s">
        <v>37</v>
      </c>
      <c r="E108" s="11">
        <v>171</v>
      </c>
      <c r="F108" s="11" t="s">
        <v>215</v>
      </c>
      <c r="G108" s="11">
        <v>1</v>
      </c>
      <c r="H108" s="11" t="s">
        <v>64</v>
      </c>
      <c r="I108" s="11" t="s">
        <v>311</v>
      </c>
      <c r="J108" s="7">
        <v>0</v>
      </c>
      <c r="K108" s="1">
        <v>0</v>
      </c>
      <c r="L108" s="1">
        <v>0</v>
      </c>
      <c r="M108" s="2">
        <v>2386.06</v>
      </c>
      <c r="N108" s="2"/>
      <c r="O108" s="2"/>
      <c r="P108" s="2"/>
      <c r="Q108" s="2"/>
      <c r="R108" s="2"/>
      <c r="S108" s="2"/>
      <c r="T108" s="2"/>
      <c r="U108" s="2"/>
      <c r="V108" s="2"/>
      <c r="W108" s="2" t="str">
        <f>((1+J108) * (M108+N108+O108+P108+Q108+R108+S108+T108+U108+V108))*(1+K108)</f>
        <v>0</v>
      </c>
      <c r="X108" s="2">
        <v>2750</v>
      </c>
      <c r="Y108" s="2"/>
      <c r="Z108" s="23" t="str">
        <f>IF(AF108 = 0, ROUNDUP(W108*Y108,1), ROUNDUP(W108/Y108,1))</f>
        <v>0</v>
      </c>
      <c r="AA108" s="2"/>
      <c r="AB108" s="23" t="str">
        <f>IF(AF108 = 0, ROUNDUP(X108*AA108,1), ROUNDUP(X108/AA108,1))</f>
        <v>0</v>
      </c>
      <c r="AC108" s="1" t="str">
        <f>IF(AB108 = 0,0,(AB108 - Z108)/AB108)</f>
        <v>0</v>
      </c>
      <c r="AD108" s="11">
        <v>0</v>
      </c>
      <c r="AE108" s="11">
        <v>1</v>
      </c>
      <c r="AF108" s="11">
        <v>0</v>
      </c>
      <c r="AG108" s="4">
        <v>0</v>
      </c>
      <c r="AH108" s="4">
        <v>1</v>
      </c>
      <c r="AI108" s="11">
        <v>9</v>
      </c>
      <c r="AK108" s="11"/>
    </row>
    <row r="109" spans="1:38">
      <c r="B109" s="11" t="s">
        <v>312</v>
      </c>
      <c r="C109" s="11">
        <v>1</v>
      </c>
      <c r="D109" s="11" t="s">
        <v>37</v>
      </c>
      <c r="E109" s="11">
        <v>526</v>
      </c>
      <c r="F109" s="11" t="s">
        <v>303</v>
      </c>
      <c r="G109" s="11">
        <v>1</v>
      </c>
      <c r="H109" s="11" t="s">
        <v>64</v>
      </c>
      <c r="I109" s="11" t="s">
        <v>313</v>
      </c>
      <c r="J109" s="7">
        <v>0</v>
      </c>
      <c r="K109" s="1">
        <v>0</v>
      </c>
      <c r="L109" s="1">
        <v>0</v>
      </c>
      <c r="M109" s="2">
        <v>1297.45</v>
      </c>
      <c r="N109" s="2"/>
      <c r="O109" s="2"/>
      <c r="P109" s="2"/>
      <c r="Q109" s="2"/>
      <c r="R109" s="2"/>
      <c r="S109" s="2"/>
      <c r="T109" s="2"/>
      <c r="U109" s="2"/>
      <c r="V109" s="2"/>
      <c r="W109" s="2" t="str">
        <f>((1+J109) * (M109+N109+O109+P109+Q109+R109+S109+T109+U109+V109))*(1+K109)</f>
        <v>0</v>
      </c>
      <c r="X109" s="2">
        <v>1500</v>
      </c>
      <c r="Y109" s="2"/>
      <c r="Z109" s="23" t="str">
        <f>IF(AF109 = 0, ROUNDUP(W109*Y109,1), ROUNDUP(W109/Y109,1))</f>
        <v>0</v>
      </c>
      <c r="AA109" s="2"/>
      <c r="AB109" s="23" t="str">
        <f>IF(AF109 = 0, ROUNDUP(X109*AA109,1), ROUNDUP(X109/AA109,1))</f>
        <v>0</v>
      </c>
      <c r="AC109" s="1" t="str">
        <f>IF(AB109 = 0,0,(AB109 - Z109)/AB109)</f>
        <v>0</v>
      </c>
      <c r="AD109" s="11">
        <v>0</v>
      </c>
      <c r="AE109" s="11">
        <v>1</v>
      </c>
      <c r="AF109" s="11">
        <v>0</v>
      </c>
      <c r="AG109" s="4">
        <v>0</v>
      </c>
      <c r="AH109" s="4">
        <v>1</v>
      </c>
      <c r="AI109" s="11">
        <v>4</v>
      </c>
      <c r="AK109" s="11"/>
    </row>
    <row r="110" spans="1:38">
      <c r="B110" s="11" t="s">
        <v>314</v>
      </c>
      <c r="C110" s="11">
        <v>1</v>
      </c>
      <c r="D110" s="11" t="s">
        <v>37</v>
      </c>
      <c r="E110" s="11">
        <v>526</v>
      </c>
      <c r="F110" s="11" t="s">
        <v>303</v>
      </c>
      <c r="G110" s="11">
        <v>1</v>
      </c>
      <c r="H110" s="11" t="s">
        <v>64</v>
      </c>
      <c r="I110" s="11" t="s">
        <v>315</v>
      </c>
      <c r="J110" s="7">
        <v>0</v>
      </c>
      <c r="K110" s="1">
        <v>0</v>
      </c>
      <c r="L110" s="1">
        <v>0</v>
      </c>
      <c r="M110" s="2">
        <v>1583.91</v>
      </c>
      <c r="N110" s="2"/>
      <c r="O110" s="2"/>
      <c r="P110" s="2"/>
      <c r="Q110" s="2"/>
      <c r="R110" s="2"/>
      <c r="S110" s="2"/>
      <c r="T110" s="2"/>
      <c r="U110" s="2"/>
      <c r="V110" s="2"/>
      <c r="W110" s="2" t="str">
        <f>((1+J110) * (M110+N110+O110+P110+Q110+R110+S110+T110+U110+V110))*(1+K110)</f>
        <v>0</v>
      </c>
      <c r="X110" s="2">
        <v>1900</v>
      </c>
      <c r="Y110" s="2"/>
      <c r="Z110" s="23" t="str">
        <f>IF(AF110 = 0, ROUNDUP(W110*Y110,1), ROUNDUP(W110/Y110,1))</f>
        <v>0</v>
      </c>
      <c r="AA110" s="2"/>
      <c r="AB110" s="23" t="str">
        <f>IF(AF110 = 0, ROUNDUP(X110*AA110,1), ROUNDUP(X110/AA110,1))</f>
        <v>0</v>
      </c>
      <c r="AC110" s="1" t="str">
        <f>IF(AB110 = 0,0,(AB110 - Z110)/AB110)</f>
        <v>0</v>
      </c>
      <c r="AD110" s="11">
        <v>0</v>
      </c>
      <c r="AE110" s="11">
        <v>1</v>
      </c>
      <c r="AF110" s="11">
        <v>0</v>
      </c>
      <c r="AG110" s="4">
        <v>0</v>
      </c>
      <c r="AH110" s="4">
        <v>1</v>
      </c>
      <c r="AI110" s="11">
        <v>4</v>
      </c>
      <c r="AK110" s="11"/>
    </row>
    <row r="111" spans="1:38">
      <c r="B111" s="11" t="s">
        <v>316</v>
      </c>
      <c r="C111" s="11">
        <v>1</v>
      </c>
      <c r="D111" s="11" t="s">
        <v>37</v>
      </c>
      <c r="E111" s="11">
        <v>527</v>
      </c>
      <c r="F111" s="11" t="s">
        <v>308</v>
      </c>
      <c r="G111" s="11">
        <v>68</v>
      </c>
      <c r="H111" s="11" t="s">
        <v>176</v>
      </c>
      <c r="I111" s="11" t="s">
        <v>317</v>
      </c>
      <c r="J111" s="7">
        <v>0.04167</v>
      </c>
      <c r="K111" s="1">
        <v>0</v>
      </c>
      <c r="L111" s="1">
        <v>0</v>
      </c>
      <c r="M111" s="2">
        <v>975</v>
      </c>
      <c r="N111" s="2"/>
      <c r="O111" s="2"/>
      <c r="P111" s="2"/>
      <c r="Q111" s="2"/>
      <c r="R111" s="2"/>
      <c r="S111" s="2"/>
      <c r="T111" s="2"/>
      <c r="U111" s="2"/>
      <c r="V111" s="2"/>
      <c r="W111" s="2" t="str">
        <f>((1+J111) * (M111+N111+O111+P111+Q111+R111+S111+T111+U111+V111))*(1+K111)</f>
        <v>0</v>
      </c>
      <c r="X111" s="2">
        <v>1100</v>
      </c>
      <c r="Y111" s="2"/>
      <c r="Z111" s="23" t="str">
        <f>IF(AF111 = 0, ROUNDUP(W111*Y111,1), ROUNDUP(W111/Y111,1))</f>
        <v>0</v>
      </c>
      <c r="AA111" s="2"/>
      <c r="AB111" s="23" t="str">
        <f>IF(AF111 = 0, ROUNDUP(X111*AA111,1), ROUNDUP(X111/AA111,1))</f>
        <v>0</v>
      </c>
      <c r="AC111" s="1" t="str">
        <f>IF(AB111 = 0,0,(AB111 - Z111)/AB111)</f>
        <v>0</v>
      </c>
      <c r="AD111" s="11">
        <v>0</v>
      </c>
      <c r="AE111" s="11">
        <v>1</v>
      </c>
      <c r="AF111" s="11">
        <v>0</v>
      </c>
      <c r="AG111" s="4">
        <v>0</v>
      </c>
      <c r="AH111" s="4">
        <v>1</v>
      </c>
      <c r="AI111" s="11">
        <v>2</v>
      </c>
      <c r="AK111" s="11"/>
    </row>
    <row r="112" spans="1:38">
      <c r="B112" s="11" t="s">
        <v>318</v>
      </c>
      <c r="C112" s="11">
        <v>1</v>
      </c>
      <c r="D112" s="11" t="s">
        <v>37</v>
      </c>
      <c r="E112" s="11">
        <v>206</v>
      </c>
      <c r="F112" s="11" t="s">
        <v>85</v>
      </c>
      <c r="G112" s="11">
        <v>1</v>
      </c>
      <c r="H112" s="11" t="s">
        <v>64</v>
      </c>
      <c r="I112" s="11" t="s">
        <v>319</v>
      </c>
      <c r="J112" s="7">
        <v>0</v>
      </c>
      <c r="K112" s="1">
        <v>0</v>
      </c>
      <c r="L112" s="1">
        <v>0</v>
      </c>
      <c r="M112" s="2">
        <v>3031.26</v>
      </c>
      <c r="N112" s="2"/>
      <c r="O112" s="2"/>
      <c r="P112" s="2"/>
      <c r="Q112" s="2"/>
      <c r="R112" s="2"/>
      <c r="S112" s="2"/>
      <c r="T112" s="2"/>
      <c r="U112" s="2"/>
      <c r="V112" s="2"/>
      <c r="W112" s="2" t="str">
        <f>((1+J112) * (M112+N112+O112+P112+Q112+R112+S112+T112+U112+V112))*(1+K112)</f>
        <v>0</v>
      </c>
      <c r="X112" s="2">
        <v>3950</v>
      </c>
      <c r="Y112" s="2"/>
      <c r="Z112" s="23" t="str">
        <f>IF(AF112 = 0, ROUNDUP(W112*Y112,1), ROUNDUP(W112/Y112,1))</f>
        <v>0</v>
      </c>
      <c r="AA112" s="2"/>
      <c r="AB112" s="23" t="str">
        <f>IF(AF112 = 0, ROUNDUP(X112*AA112,1), ROUNDUP(X112/AA112,1))</f>
        <v>0</v>
      </c>
      <c r="AC112" s="1" t="str">
        <f>IF(AB112 = 0,0,(AB112 - Z112)/AB112)</f>
        <v>0</v>
      </c>
      <c r="AD112" s="11">
        <v>0</v>
      </c>
      <c r="AE112" s="11">
        <v>1</v>
      </c>
      <c r="AF112" s="11">
        <v>0</v>
      </c>
      <c r="AG112" s="4">
        <v>0</v>
      </c>
      <c r="AH112" s="4">
        <v>1</v>
      </c>
      <c r="AI112" s="11">
        <v>3</v>
      </c>
      <c r="AK112" s="11"/>
    </row>
    <row r="113" spans="1:38">
      <c r="B113" s="11" t="s">
        <v>320</v>
      </c>
      <c r="C113" s="11">
        <v>1</v>
      </c>
      <c r="D113" s="11" t="s">
        <v>37</v>
      </c>
      <c r="E113" s="11">
        <v>310</v>
      </c>
      <c r="F113" s="11" t="s">
        <v>181</v>
      </c>
      <c r="G113" s="11">
        <v>1</v>
      </c>
      <c r="H113" s="11" t="s">
        <v>64</v>
      </c>
      <c r="I113" s="11" t="s">
        <v>321</v>
      </c>
      <c r="J113" s="7">
        <v>0</v>
      </c>
      <c r="K113" s="1">
        <v>0</v>
      </c>
      <c r="L113" s="1">
        <v>0</v>
      </c>
      <c r="M113" s="2">
        <v>4843.74</v>
      </c>
      <c r="N113" s="2"/>
      <c r="O113" s="2"/>
      <c r="P113" s="2"/>
      <c r="Q113" s="2"/>
      <c r="R113" s="2"/>
      <c r="S113" s="2"/>
      <c r="T113" s="2"/>
      <c r="U113" s="2"/>
      <c r="V113" s="2"/>
      <c r="W113" s="2" t="str">
        <f>((1+J113) * (M113+N113+O113+P113+Q113+R113+S113+T113+U113+V113))*(1+K113)</f>
        <v>0</v>
      </c>
      <c r="X113" s="2">
        <v>5850</v>
      </c>
      <c r="Y113" s="2"/>
      <c r="Z113" s="23" t="str">
        <f>IF(AF113 = 0, ROUNDUP(W113*Y113,1), ROUNDUP(W113/Y113,1))</f>
        <v>0</v>
      </c>
      <c r="AA113" s="2"/>
      <c r="AB113" s="23" t="str">
        <f>IF(AF113 = 0, ROUNDUP(X113*AA113,1), ROUNDUP(X113/AA113,1))</f>
        <v>0</v>
      </c>
      <c r="AC113" s="1" t="str">
        <f>IF(AB113 = 0,0,(AB113 - Z113)/AB113)</f>
        <v>0</v>
      </c>
      <c r="AD113" s="11">
        <v>0</v>
      </c>
      <c r="AE113" s="11">
        <v>1</v>
      </c>
      <c r="AF113" s="11">
        <v>0</v>
      </c>
      <c r="AG113" s="4">
        <v>0</v>
      </c>
      <c r="AH113" s="4">
        <v>1</v>
      </c>
      <c r="AI113" s="11">
        <v>6</v>
      </c>
      <c r="AK113" s="11"/>
    </row>
    <row r="114" spans="1:38">
      <c r="B114" s="11" t="s">
        <v>322</v>
      </c>
      <c r="C114" s="11">
        <v>1</v>
      </c>
      <c r="D114" s="11" t="s">
        <v>37</v>
      </c>
      <c r="E114" s="11">
        <v>1</v>
      </c>
      <c r="F114" s="11" t="s">
        <v>114</v>
      </c>
      <c r="G114" s="11">
        <v>2</v>
      </c>
      <c r="H114" s="11" t="s">
        <v>323</v>
      </c>
      <c r="I114" s="11" t="s">
        <v>71</v>
      </c>
      <c r="J114" s="7">
        <v>0</v>
      </c>
      <c r="K114" s="1">
        <v>0</v>
      </c>
      <c r="L114" s="1">
        <v>0</v>
      </c>
      <c r="M114" s="2">
        <v>1328.47</v>
      </c>
      <c r="N114" s="2"/>
      <c r="O114" s="2"/>
      <c r="P114" s="2"/>
      <c r="Q114" s="2"/>
      <c r="R114" s="2"/>
      <c r="S114" s="2"/>
      <c r="T114" s="2"/>
      <c r="U114" s="2"/>
      <c r="V114" s="2"/>
      <c r="W114" s="2" t="str">
        <f>((1+J114) * (M114+N114+O114+P114+Q114+R114+S114+T114+U114+V114))*(1+K114)</f>
        <v>0</v>
      </c>
      <c r="X114" s="2">
        <v>1400</v>
      </c>
      <c r="Y114" s="2"/>
      <c r="Z114" s="23" t="str">
        <f>IF(AF114 = 0, ROUNDUP(W114*Y114,1), ROUNDUP(W114/Y114,1))</f>
        <v>0</v>
      </c>
      <c r="AA114" s="2"/>
      <c r="AB114" s="23" t="str">
        <f>IF(AF114 = 0, ROUNDUP(X114*AA114,1), ROUNDUP(X114/AA114,1))</f>
        <v>0</v>
      </c>
      <c r="AC114" s="1" t="str">
        <f>IF(AB114 = 0,0,(AB114 - Z114)/AB114)</f>
        <v>0</v>
      </c>
      <c r="AD114" s="11">
        <v>0</v>
      </c>
      <c r="AE114" s="11">
        <v>1</v>
      </c>
      <c r="AF114" s="11">
        <v>0</v>
      </c>
      <c r="AG114" s="4">
        <v>0.2</v>
      </c>
      <c r="AH114" s="4">
        <v>0.8</v>
      </c>
      <c r="AI114" s="11">
        <v>3</v>
      </c>
      <c r="AK114" s="11"/>
    </row>
    <row r="115" spans="1:38">
      <c r="B115" s="11" t="s">
        <v>324</v>
      </c>
      <c r="C115" s="11">
        <v>1</v>
      </c>
      <c r="D115" s="11" t="s">
        <v>37</v>
      </c>
      <c r="E115" s="11">
        <v>1</v>
      </c>
      <c r="F115" s="11" t="s">
        <v>114</v>
      </c>
      <c r="G115" s="11">
        <v>1</v>
      </c>
      <c r="H115" s="11" t="s">
        <v>64</v>
      </c>
      <c r="I115" s="11" t="s">
        <v>325</v>
      </c>
      <c r="J115" s="7">
        <v>0</v>
      </c>
      <c r="K115" s="1">
        <v>0</v>
      </c>
      <c r="L115" s="1">
        <v>0</v>
      </c>
      <c r="M115" s="2">
        <v>1559.1</v>
      </c>
      <c r="N115" s="2"/>
      <c r="O115" s="2"/>
      <c r="P115" s="2"/>
      <c r="Q115" s="2"/>
      <c r="R115" s="2"/>
      <c r="S115" s="2"/>
      <c r="T115" s="2"/>
      <c r="U115" s="2"/>
      <c r="V115" s="2"/>
      <c r="W115" s="2" t="str">
        <f>((1+J115) * (M115+N115+O115+P115+Q115+R115+S115+T115+U115+V115))*(1+K115)</f>
        <v>0</v>
      </c>
      <c r="X115" s="2">
        <v>1750</v>
      </c>
      <c r="Y115" s="2"/>
      <c r="Z115" s="23" t="str">
        <f>IF(AF115 = 0, ROUNDUP(W115*Y115,1), ROUNDUP(W115/Y115,1))</f>
        <v>0</v>
      </c>
      <c r="AA115" s="2"/>
      <c r="AB115" s="23" t="str">
        <f>IF(AF115 = 0, ROUNDUP(X115*AA115,1), ROUNDUP(X115/AA115,1))</f>
        <v>0</v>
      </c>
      <c r="AC115" s="1" t="str">
        <f>IF(AB115 = 0,0,(AB115 - Z115)/AB115)</f>
        <v>0</v>
      </c>
      <c r="AD115" s="11">
        <v>0</v>
      </c>
      <c r="AE115" s="11">
        <v>1</v>
      </c>
      <c r="AF115" s="11">
        <v>0</v>
      </c>
      <c r="AG115" s="4">
        <v>0.2</v>
      </c>
      <c r="AH115" s="4">
        <v>0.8</v>
      </c>
      <c r="AI115" s="11">
        <v>6</v>
      </c>
      <c r="AK115" s="11"/>
    </row>
    <row r="116" spans="1:38">
      <c r="B116" s="11" t="s">
        <v>326</v>
      </c>
      <c r="C116" s="11">
        <v>1</v>
      </c>
      <c r="D116" s="11" t="s">
        <v>37</v>
      </c>
      <c r="E116" s="11">
        <v>536</v>
      </c>
      <c r="F116" s="11" t="s">
        <v>327</v>
      </c>
      <c r="G116" s="11">
        <v>7</v>
      </c>
      <c r="H116" s="11" t="s">
        <v>328</v>
      </c>
      <c r="I116" s="11" t="s">
        <v>90</v>
      </c>
      <c r="J116" s="7">
        <v>0.04712</v>
      </c>
      <c r="K116" s="1">
        <v>0</v>
      </c>
      <c r="L116" s="1">
        <v>0</v>
      </c>
      <c r="M116" s="2">
        <v>804</v>
      </c>
      <c r="N116" s="2"/>
      <c r="O116" s="2"/>
      <c r="P116" s="2"/>
      <c r="Q116" s="2"/>
      <c r="R116" s="2"/>
      <c r="S116" s="2"/>
      <c r="T116" s="2"/>
      <c r="U116" s="2"/>
      <c r="V116" s="2"/>
      <c r="W116" s="2" t="str">
        <f>((1+J116) * (M116+N116+O116+P116+Q116+R116+S116+T116+U116+V116))*(1+K116)</f>
        <v>0</v>
      </c>
      <c r="X116" s="2">
        <v>850</v>
      </c>
      <c r="Y116" s="2"/>
      <c r="Z116" s="23" t="str">
        <f>IF(AF116 = 0, ROUNDUP(W116*Y116,1), ROUNDUP(W116/Y116,1))</f>
        <v>0</v>
      </c>
      <c r="AA116" s="2"/>
      <c r="AB116" s="23" t="str">
        <f>IF(AF116 = 0, ROUNDUP(X116*AA116,1), ROUNDUP(X116/AA116,1))</f>
        <v>0</v>
      </c>
      <c r="AC116" s="1" t="str">
        <f>IF(AB116 = 0,0,(AB116 - Z116)/AB116)</f>
        <v>0</v>
      </c>
      <c r="AD116" s="11">
        <v>0</v>
      </c>
      <c r="AE116" s="11">
        <v>1</v>
      </c>
      <c r="AF116" s="11">
        <v>0</v>
      </c>
      <c r="AG116" s="4">
        <v>0.2</v>
      </c>
      <c r="AH116" s="4">
        <v>0.8</v>
      </c>
      <c r="AI116" s="11">
        <v>1</v>
      </c>
      <c r="AK116" s="11"/>
    </row>
    <row r="117" spans="1:38">
      <c r="B117" s="11" t="s">
        <v>329</v>
      </c>
      <c r="C117" s="11">
        <v>1</v>
      </c>
      <c r="D117" s="11" t="s">
        <v>37</v>
      </c>
      <c r="E117" s="11">
        <v>536</v>
      </c>
      <c r="F117" s="11" t="s">
        <v>327</v>
      </c>
      <c r="G117" s="11">
        <v>1</v>
      </c>
      <c r="H117" s="11" t="s">
        <v>64</v>
      </c>
      <c r="I117" s="11" t="s">
        <v>330</v>
      </c>
      <c r="J117" s="7">
        <v>0</v>
      </c>
      <c r="K117" s="1">
        <v>0</v>
      </c>
      <c r="L117" s="1">
        <v>0</v>
      </c>
      <c r="M117" s="2">
        <v>1022.51</v>
      </c>
      <c r="N117" s="2"/>
      <c r="O117" s="2"/>
      <c r="P117" s="2"/>
      <c r="Q117" s="2"/>
      <c r="R117" s="2"/>
      <c r="S117" s="2"/>
      <c r="T117" s="2"/>
      <c r="U117" s="2"/>
      <c r="V117" s="2"/>
      <c r="W117" s="2" t="str">
        <f>((1+J117) * (M117+N117+O117+P117+Q117+R117+S117+T117+U117+V117))*(1+K117)</f>
        <v>0</v>
      </c>
      <c r="X117" s="2">
        <v>1250</v>
      </c>
      <c r="Y117" s="2"/>
      <c r="Z117" s="23" t="str">
        <f>IF(AF117 = 0, ROUNDUP(W117*Y117,1), ROUNDUP(W117/Y117,1))</f>
        <v>0</v>
      </c>
      <c r="AA117" s="2"/>
      <c r="AB117" s="23" t="str">
        <f>IF(AF117 = 0, ROUNDUP(X117*AA117,1), ROUNDUP(X117/AA117,1))</f>
        <v>0</v>
      </c>
      <c r="AC117" s="1" t="str">
        <f>IF(AB117 = 0,0,(AB117 - Z117)/AB117)</f>
        <v>0</v>
      </c>
      <c r="AD117" s="11">
        <v>0</v>
      </c>
      <c r="AE117" s="11">
        <v>1</v>
      </c>
      <c r="AF117" s="11">
        <v>0</v>
      </c>
      <c r="AG117" s="4">
        <v>0.2</v>
      </c>
      <c r="AH117" s="4">
        <v>0.8</v>
      </c>
      <c r="AI117" s="11">
        <v>1</v>
      </c>
      <c r="AK117" s="11"/>
    </row>
    <row r="118" spans="1:38">
      <c r="B118" s="11" t="s">
        <v>331</v>
      </c>
      <c r="C118" s="11">
        <v>1</v>
      </c>
      <c r="D118" s="11" t="s">
        <v>37</v>
      </c>
      <c r="E118" s="11">
        <v>9</v>
      </c>
      <c r="F118" s="11" t="s">
        <v>127</v>
      </c>
      <c r="G118" s="11">
        <v>1</v>
      </c>
      <c r="H118" s="11" t="s">
        <v>64</v>
      </c>
      <c r="I118" s="11" t="s">
        <v>332</v>
      </c>
      <c r="J118" s="7">
        <v>0</v>
      </c>
      <c r="K118" s="1">
        <v>0</v>
      </c>
      <c r="L118" s="1">
        <v>0</v>
      </c>
      <c r="M118" s="2">
        <v>2664.08</v>
      </c>
      <c r="N118" s="2"/>
      <c r="O118" s="2"/>
      <c r="P118" s="2"/>
      <c r="Q118" s="2"/>
      <c r="R118" s="2"/>
      <c r="S118" s="2"/>
      <c r="T118" s="2"/>
      <c r="U118" s="2"/>
      <c r="V118" s="2"/>
      <c r="W118" s="2" t="str">
        <f>((1+J118) * (M118+N118+O118+P118+Q118+R118+S118+T118+U118+V118))*(1+K118)</f>
        <v>0</v>
      </c>
      <c r="X118" s="2">
        <v>3400</v>
      </c>
      <c r="Y118" s="2"/>
      <c r="Z118" s="23" t="str">
        <f>IF(AF118 = 0, ROUNDUP(W118*Y118,1), ROUNDUP(W118/Y118,1))</f>
        <v>0</v>
      </c>
      <c r="AA118" s="2"/>
      <c r="AB118" s="23" t="str">
        <f>IF(AF118 = 0, ROUNDUP(X118*AA118,1), ROUNDUP(X118/AA118,1))</f>
        <v>0</v>
      </c>
      <c r="AC118" s="1" t="str">
        <f>IF(AB118 = 0,0,(AB118 - Z118)/AB118)</f>
        <v>0</v>
      </c>
      <c r="AD118" s="11">
        <v>0</v>
      </c>
      <c r="AE118" s="11">
        <v>1</v>
      </c>
      <c r="AF118" s="11">
        <v>0</v>
      </c>
      <c r="AG118" s="4">
        <v>0.2</v>
      </c>
      <c r="AH118" s="4">
        <v>0.8</v>
      </c>
      <c r="AI118" s="11">
        <v>2</v>
      </c>
      <c r="AK118" s="11"/>
    </row>
    <row r="119" spans="1:38">
      <c r="B119" s="11" t="s">
        <v>333</v>
      </c>
      <c r="C119" s="11">
        <v>1</v>
      </c>
      <c r="D119" s="11" t="s">
        <v>37</v>
      </c>
      <c r="E119" s="11">
        <v>9</v>
      </c>
      <c r="F119" s="11" t="s">
        <v>127</v>
      </c>
      <c r="G119" s="11">
        <v>1</v>
      </c>
      <c r="H119" s="11" t="s">
        <v>64</v>
      </c>
      <c r="I119" s="11" t="s">
        <v>334</v>
      </c>
      <c r="J119" s="7">
        <v>0</v>
      </c>
      <c r="K119" s="1">
        <v>0</v>
      </c>
      <c r="L119" s="1">
        <v>0</v>
      </c>
      <c r="M119" s="2">
        <v>2660.42</v>
      </c>
      <c r="N119" s="2"/>
      <c r="O119" s="2"/>
      <c r="P119" s="2"/>
      <c r="Q119" s="2"/>
      <c r="R119" s="2"/>
      <c r="S119" s="2"/>
      <c r="T119" s="2"/>
      <c r="U119" s="2"/>
      <c r="V119" s="2"/>
      <c r="W119" s="2" t="str">
        <f>((1+J119) * (M119+N119+O119+P119+Q119+R119+S119+T119+U119+V119))*(1+K119)</f>
        <v>0</v>
      </c>
      <c r="X119" s="2">
        <v>3400</v>
      </c>
      <c r="Y119" s="2"/>
      <c r="Z119" s="23" t="str">
        <f>IF(AF119 = 0, ROUNDUP(W119*Y119,1), ROUNDUP(W119/Y119,1))</f>
        <v>0</v>
      </c>
      <c r="AA119" s="2"/>
      <c r="AB119" s="23" t="str">
        <f>IF(AF119 = 0, ROUNDUP(X119*AA119,1), ROUNDUP(X119/AA119,1))</f>
        <v>0</v>
      </c>
      <c r="AC119" s="1" t="str">
        <f>IF(AB119 = 0,0,(AB119 - Z119)/AB119)</f>
        <v>0</v>
      </c>
      <c r="AD119" s="11">
        <v>0</v>
      </c>
      <c r="AE119" s="11">
        <v>1</v>
      </c>
      <c r="AF119" s="11">
        <v>0</v>
      </c>
      <c r="AG119" s="4">
        <v>0.2</v>
      </c>
      <c r="AH119" s="4">
        <v>0.8</v>
      </c>
      <c r="AI119" s="11">
        <v>2</v>
      </c>
      <c r="AK119" s="11"/>
    </row>
    <row r="120" spans="1:38">
      <c r="B120" s="11" t="s">
        <v>335</v>
      </c>
      <c r="C120" s="11">
        <v>1</v>
      </c>
      <c r="D120" s="11" t="s">
        <v>37</v>
      </c>
      <c r="E120" s="11">
        <v>116</v>
      </c>
      <c r="F120" s="11" t="s">
        <v>336</v>
      </c>
      <c r="G120" s="11">
        <v>1</v>
      </c>
      <c r="H120" s="11" t="s">
        <v>45</v>
      </c>
      <c r="I120" s="11" t="s">
        <v>337</v>
      </c>
      <c r="J120" s="7">
        <v>0.04712</v>
      </c>
      <c r="K120" s="1">
        <v>0</v>
      </c>
      <c r="L120" s="1">
        <v>0</v>
      </c>
      <c r="M120" s="2">
        <v>20</v>
      </c>
      <c r="N120" s="2"/>
      <c r="O120" s="2"/>
      <c r="P120" s="2"/>
      <c r="Q120" s="2"/>
      <c r="R120" s="2"/>
      <c r="S120" s="2"/>
      <c r="T120" s="2"/>
      <c r="U120" s="2"/>
      <c r="V120" s="2"/>
      <c r="W120" s="2" t="str">
        <f>((1+J120) * (M120+N120+O120+P120+Q120+R120+S120+T120+U120+V120))*(1+K120)</f>
        <v>0</v>
      </c>
      <c r="X120" s="2">
        <v>21</v>
      </c>
      <c r="Y120" s="2"/>
      <c r="Z120" s="23" t="str">
        <f>IF(AF120 = 0, ROUNDUP(W120*Y120,1), ROUNDUP(W120/Y120,1))</f>
        <v>0</v>
      </c>
      <c r="AA120" s="2"/>
      <c r="AB120" s="23" t="str">
        <f>IF(AF120 = 0, ROUNDUP(X120*AA120,1), ROUNDUP(X120/AA120,1))</f>
        <v>0</v>
      </c>
      <c r="AC120" s="1" t="str">
        <f>IF(AB120 = 0,0,(AB120 - Z120)/AB120)</f>
        <v>0</v>
      </c>
      <c r="AD120" s="11">
        <v>0</v>
      </c>
      <c r="AE120" s="11">
        <v>1</v>
      </c>
      <c r="AF120" s="11">
        <v>0</v>
      </c>
      <c r="AG120" s="4">
        <v>0.2</v>
      </c>
      <c r="AH120" s="4">
        <v>0.8</v>
      </c>
      <c r="AI120" s="11">
        <v>1</v>
      </c>
      <c r="AK120" s="11"/>
    </row>
    <row r="121" spans="1:38">
      <c r="B121" s="11" t="s">
        <v>338</v>
      </c>
      <c r="C121" s="11">
        <v>1</v>
      </c>
      <c r="D121" s="11" t="s">
        <v>37</v>
      </c>
      <c r="E121" s="11">
        <v>116</v>
      </c>
      <c r="F121" s="11" t="s">
        <v>336</v>
      </c>
      <c r="G121" s="11">
        <v>1</v>
      </c>
      <c r="H121" s="11" t="s">
        <v>64</v>
      </c>
      <c r="I121" s="11" t="s">
        <v>339</v>
      </c>
      <c r="J121" s="7">
        <v>0</v>
      </c>
      <c r="K121" s="1">
        <v>0</v>
      </c>
      <c r="L121" s="1">
        <v>0</v>
      </c>
      <c r="M121" s="2">
        <v>681.99</v>
      </c>
      <c r="N121" s="2"/>
      <c r="O121" s="2"/>
      <c r="P121" s="2"/>
      <c r="Q121" s="2"/>
      <c r="R121" s="2"/>
      <c r="S121" s="2"/>
      <c r="T121" s="2"/>
      <c r="U121" s="2"/>
      <c r="V121" s="2"/>
      <c r="W121" s="2" t="str">
        <f>((1+J121) * (M121+N121+O121+P121+Q121+R121+S121+T121+U121+V121))*(1+K121)</f>
        <v>0</v>
      </c>
      <c r="X121" s="2">
        <v>900</v>
      </c>
      <c r="Y121" s="2"/>
      <c r="Z121" s="23" t="str">
        <f>IF(AF121 = 0, ROUNDUP(W121*Y121,1), ROUNDUP(W121/Y121,1))</f>
        <v>0</v>
      </c>
      <c r="AA121" s="2"/>
      <c r="AB121" s="23" t="str">
        <f>IF(AF121 = 0, ROUNDUP(X121*AA121,1), ROUNDUP(X121/AA121,1))</f>
        <v>0</v>
      </c>
      <c r="AC121" s="1" t="str">
        <f>IF(AB121 = 0,0,(AB121 - Z121)/AB121)</f>
        <v>0</v>
      </c>
      <c r="AD121" s="11">
        <v>0</v>
      </c>
      <c r="AE121" s="11">
        <v>1</v>
      </c>
      <c r="AF121" s="11">
        <v>0</v>
      </c>
      <c r="AG121" s="4">
        <v>0.2</v>
      </c>
      <c r="AH121" s="4">
        <v>0.8</v>
      </c>
      <c r="AI121" s="11">
        <v>2</v>
      </c>
      <c r="AK121" s="11"/>
    </row>
    <row r="122" spans="1:38">
      <c r="B122" s="11" t="s">
        <v>340</v>
      </c>
      <c r="C122" s="11">
        <v>1</v>
      </c>
      <c r="D122" s="11" t="s">
        <v>37</v>
      </c>
      <c r="E122" s="11">
        <v>145</v>
      </c>
      <c r="F122" s="11" t="s">
        <v>341</v>
      </c>
      <c r="G122" s="11">
        <v>1</v>
      </c>
      <c r="H122" s="11" t="s">
        <v>64</v>
      </c>
      <c r="I122" s="11" t="s">
        <v>342</v>
      </c>
      <c r="J122" s="7">
        <v>0</v>
      </c>
      <c r="K122" s="1">
        <v>0</v>
      </c>
      <c r="L122" s="1">
        <v>0</v>
      </c>
      <c r="M122" s="2">
        <v>945.34</v>
      </c>
      <c r="N122" s="2"/>
      <c r="O122" s="2"/>
      <c r="P122" s="2"/>
      <c r="Q122" s="2"/>
      <c r="R122" s="2"/>
      <c r="S122" s="2"/>
      <c r="T122" s="2"/>
      <c r="U122" s="2"/>
      <c r="V122" s="2"/>
      <c r="W122" s="2" t="str">
        <f>((1+J122) * (M122+N122+O122+P122+Q122+R122+S122+T122+U122+V122))*(1+K122)</f>
        <v>0</v>
      </c>
      <c r="X122" s="2">
        <v>1250</v>
      </c>
      <c r="Y122" s="2"/>
      <c r="Z122" s="23" t="str">
        <f>IF(AF122 = 0, ROUNDUP(W122*Y122,1), ROUNDUP(W122/Y122,1))</f>
        <v>0</v>
      </c>
      <c r="AA122" s="2"/>
      <c r="AB122" s="23" t="str">
        <f>IF(AF122 = 0, ROUNDUP(X122*AA122,1), ROUNDUP(X122/AA122,1))</f>
        <v>0</v>
      </c>
      <c r="AC122" s="1" t="str">
        <f>IF(AB122 = 0,0,(AB122 - Z122)/AB122)</f>
        <v>0</v>
      </c>
      <c r="AD122" s="11">
        <v>0</v>
      </c>
      <c r="AE122" s="11">
        <v>1</v>
      </c>
      <c r="AF122" s="11">
        <v>0</v>
      </c>
      <c r="AG122" s="4">
        <v>0.2</v>
      </c>
      <c r="AH122" s="4">
        <v>0.8</v>
      </c>
      <c r="AI122" s="11">
        <v>3</v>
      </c>
      <c r="AK122" s="11"/>
    </row>
    <row r="123" spans="1:38">
      <c r="B123" s="11" t="s">
        <v>343</v>
      </c>
      <c r="C123" s="11">
        <v>1</v>
      </c>
      <c r="D123" s="11" t="s">
        <v>37</v>
      </c>
      <c r="E123" s="11">
        <v>116</v>
      </c>
      <c r="F123" s="11" t="s">
        <v>336</v>
      </c>
      <c r="G123" s="11">
        <v>1</v>
      </c>
      <c r="H123" s="11" t="s">
        <v>64</v>
      </c>
      <c r="I123" s="11" t="s">
        <v>344</v>
      </c>
      <c r="J123" s="7">
        <v>0</v>
      </c>
      <c r="K123" s="1">
        <v>0</v>
      </c>
      <c r="L123" s="1">
        <v>0</v>
      </c>
      <c r="M123" s="2">
        <v>884.24</v>
      </c>
      <c r="N123" s="2"/>
      <c r="O123" s="2"/>
      <c r="P123" s="2"/>
      <c r="Q123" s="2"/>
      <c r="R123" s="2"/>
      <c r="S123" s="2"/>
      <c r="T123" s="2"/>
      <c r="U123" s="2"/>
      <c r="V123" s="2"/>
      <c r="W123" s="2" t="str">
        <f>((1+J123) * (M123+N123+O123+P123+Q123+R123+S123+T123+U123+V123))*(1+K123)</f>
        <v>0</v>
      </c>
      <c r="X123" s="2">
        <v>1150</v>
      </c>
      <c r="Y123" s="2"/>
      <c r="Z123" s="23" t="str">
        <f>IF(AF123 = 0, ROUNDUP(W123*Y123,1), ROUNDUP(W123/Y123,1))</f>
        <v>0</v>
      </c>
      <c r="AA123" s="2"/>
      <c r="AB123" s="23" t="str">
        <f>IF(AF123 = 0, ROUNDUP(X123*AA123,1), ROUNDUP(X123/AA123,1))</f>
        <v>0</v>
      </c>
      <c r="AC123" s="1" t="str">
        <f>IF(AB123 = 0,0,(AB123 - Z123)/AB123)</f>
        <v>0</v>
      </c>
      <c r="AD123" s="11">
        <v>0</v>
      </c>
      <c r="AE123" s="11">
        <v>1</v>
      </c>
      <c r="AF123" s="11">
        <v>0</v>
      </c>
      <c r="AG123" s="4">
        <v>0.2</v>
      </c>
      <c r="AH123" s="4">
        <v>0.8</v>
      </c>
      <c r="AI123" s="11">
        <v>2</v>
      </c>
      <c r="AK123" s="11"/>
    </row>
    <row r="124" spans="1:38">
      <c r="B124" s="11" t="s">
        <v>345</v>
      </c>
      <c r="C124" s="11">
        <v>1</v>
      </c>
      <c r="D124" s="11" t="s">
        <v>37</v>
      </c>
      <c r="E124" s="11">
        <v>302</v>
      </c>
      <c r="F124" s="11" t="s">
        <v>142</v>
      </c>
      <c r="G124" s="11">
        <v>69</v>
      </c>
      <c r="H124" s="11" t="s">
        <v>143</v>
      </c>
      <c r="I124" s="11" t="s">
        <v>346</v>
      </c>
      <c r="J124" s="7">
        <v>0.04712</v>
      </c>
      <c r="K124" s="1">
        <v>0</v>
      </c>
      <c r="L124" s="1">
        <v>0</v>
      </c>
      <c r="M124" s="2">
        <v>1900</v>
      </c>
      <c r="N124" s="2"/>
      <c r="O124" s="2"/>
      <c r="P124" s="2"/>
      <c r="Q124" s="2"/>
      <c r="R124" s="2"/>
      <c r="S124" s="2"/>
      <c r="T124" s="2"/>
      <c r="U124" s="2"/>
      <c r="V124" s="2"/>
      <c r="W124" s="2" t="str">
        <f>((1+J124) * (M124+N124+O124+P124+Q124+R124+S124+T124+U124+V124))*(1+K124)</f>
        <v>0</v>
      </c>
      <c r="X124" s="2">
        <v>2000</v>
      </c>
      <c r="Y124" s="2"/>
      <c r="Z124" s="23" t="str">
        <f>IF(AF124 = 0, ROUNDUP(W124*Y124,1), ROUNDUP(W124/Y124,1))</f>
        <v>0</v>
      </c>
      <c r="AA124" s="2"/>
      <c r="AB124" s="23" t="str">
        <f>IF(AF124 = 0, ROUNDUP(X124*AA124,1), ROUNDUP(X124/AA124,1))</f>
        <v>0</v>
      </c>
      <c r="AC124" s="1" t="str">
        <f>IF(AB124 = 0,0,(AB124 - Z124)/AB124)</f>
        <v>0</v>
      </c>
      <c r="AD124" s="11">
        <v>0</v>
      </c>
      <c r="AE124" s="11">
        <v>1</v>
      </c>
      <c r="AF124" s="11">
        <v>0</v>
      </c>
      <c r="AG124" s="4">
        <v>0.2</v>
      </c>
      <c r="AH124" s="4">
        <v>0.8</v>
      </c>
      <c r="AI124" s="11">
        <v>3</v>
      </c>
      <c r="AK124" s="11"/>
    </row>
    <row r="125" spans="1:38">
      <c r="B125" s="11" t="s">
        <v>347</v>
      </c>
      <c r="C125" s="11">
        <v>1</v>
      </c>
      <c r="D125" s="11" t="s">
        <v>37</v>
      </c>
      <c r="E125" s="11">
        <v>302</v>
      </c>
      <c r="F125" s="11" t="s">
        <v>142</v>
      </c>
      <c r="G125" s="11">
        <v>69</v>
      </c>
      <c r="H125" s="11" t="s">
        <v>143</v>
      </c>
      <c r="I125" s="11" t="s">
        <v>348</v>
      </c>
      <c r="J125" s="7">
        <v>0.04712</v>
      </c>
      <c r="K125" s="1">
        <v>0</v>
      </c>
      <c r="L125" s="1">
        <v>0</v>
      </c>
      <c r="M125" s="2">
        <v>2100</v>
      </c>
      <c r="N125" s="2"/>
      <c r="O125" s="2"/>
      <c r="P125" s="2"/>
      <c r="Q125" s="2"/>
      <c r="R125" s="2"/>
      <c r="S125" s="2"/>
      <c r="T125" s="2"/>
      <c r="U125" s="2"/>
      <c r="V125" s="2"/>
      <c r="W125" s="2" t="str">
        <f>((1+J125) * (M125+N125+O125+P125+Q125+R125+S125+T125+U125+V125))*(1+K125)</f>
        <v>0</v>
      </c>
      <c r="X125" s="2">
        <v>2200</v>
      </c>
      <c r="Y125" s="2"/>
      <c r="Z125" s="23" t="str">
        <f>IF(AF125 = 0, ROUNDUP(W125*Y125,1), ROUNDUP(W125/Y125,1))</f>
        <v>0</v>
      </c>
      <c r="AA125" s="2"/>
      <c r="AB125" s="23" t="str">
        <f>IF(AF125 = 0, ROUNDUP(X125*AA125,1), ROUNDUP(X125/AA125,1))</f>
        <v>0</v>
      </c>
      <c r="AC125" s="1" t="str">
        <f>IF(AB125 = 0,0,(AB125 - Z125)/AB125)</f>
        <v>0</v>
      </c>
      <c r="AD125" s="11">
        <v>0</v>
      </c>
      <c r="AE125" s="11">
        <v>1</v>
      </c>
      <c r="AF125" s="11">
        <v>0</v>
      </c>
      <c r="AG125" s="4">
        <v>0.2</v>
      </c>
      <c r="AH125" s="4">
        <v>0.8</v>
      </c>
      <c r="AI125" s="11">
        <v>2</v>
      </c>
      <c r="AK125" s="11"/>
    </row>
    <row r="126" spans="1:38">
      <c r="B126" s="11" t="s">
        <v>349</v>
      </c>
      <c r="C126" s="11">
        <v>1</v>
      </c>
      <c r="D126" s="11" t="s">
        <v>37</v>
      </c>
      <c r="E126" s="11">
        <v>384</v>
      </c>
      <c r="F126" s="11" t="s">
        <v>350</v>
      </c>
      <c r="G126" s="11">
        <v>1</v>
      </c>
      <c r="H126" s="11" t="s">
        <v>45</v>
      </c>
      <c r="I126" s="11" t="s">
        <v>351</v>
      </c>
      <c r="J126" s="7">
        <v>0.04712</v>
      </c>
      <c r="K126" s="1">
        <v>0</v>
      </c>
      <c r="L126" s="1">
        <v>0</v>
      </c>
      <c r="M126" s="2">
        <v>1900</v>
      </c>
      <c r="N126" s="2"/>
      <c r="O126" s="2"/>
      <c r="P126" s="2"/>
      <c r="Q126" s="2"/>
      <c r="R126" s="2"/>
      <c r="S126" s="2"/>
      <c r="T126" s="2"/>
      <c r="U126" s="2"/>
      <c r="V126" s="2"/>
      <c r="W126" s="2" t="str">
        <f>((1+J126) * (M126+N126+O126+P126+Q126+R126+S126+T126+U126+V126))*(1+K126)</f>
        <v>0</v>
      </c>
      <c r="X126" s="2">
        <v>2000</v>
      </c>
      <c r="Y126" s="2"/>
      <c r="Z126" s="23" t="str">
        <f>IF(AF126 = 0, ROUNDUP(W126*Y126,1), ROUNDUP(W126/Y126,1))</f>
        <v>0</v>
      </c>
      <c r="AA126" s="2"/>
      <c r="AB126" s="23" t="str">
        <f>IF(AF126 = 0, ROUNDUP(X126*AA126,1), ROUNDUP(X126/AA126,1))</f>
        <v>0</v>
      </c>
      <c r="AC126" s="1" t="str">
        <f>IF(AB126 = 0,0,(AB126 - Z126)/AB126)</f>
        <v>0</v>
      </c>
      <c r="AD126" s="11">
        <v>0</v>
      </c>
      <c r="AE126" s="11">
        <v>1</v>
      </c>
      <c r="AF126" s="11">
        <v>0</v>
      </c>
      <c r="AG126" s="4">
        <v>0.2</v>
      </c>
      <c r="AH126" s="4">
        <v>0.8</v>
      </c>
      <c r="AI126" s="11">
        <v>2</v>
      </c>
      <c r="AK126" s="11"/>
    </row>
    <row r="127" spans="1:38">
      <c r="B127" s="11" t="s">
        <v>352</v>
      </c>
      <c r="C127" s="11">
        <v>1</v>
      </c>
      <c r="D127" s="11" t="s">
        <v>37</v>
      </c>
      <c r="E127" s="11">
        <v>384</v>
      </c>
      <c r="F127" s="11" t="s">
        <v>350</v>
      </c>
      <c r="G127" s="11">
        <v>1</v>
      </c>
      <c r="H127" s="11" t="s">
        <v>64</v>
      </c>
      <c r="I127" s="11" t="s">
        <v>353</v>
      </c>
      <c r="J127" s="7">
        <v>0</v>
      </c>
      <c r="K127" s="1">
        <v>0</v>
      </c>
      <c r="L127" s="1">
        <v>0</v>
      </c>
      <c r="M127" s="2">
        <v>2849.95</v>
      </c>
      <c r="N127" s="2"/>
      <c r="O127" s="2"/>
      <c r="P127" s="2"/>
      <c r="Q127" s="2"/>
      <c r="R127" s="2"/>
      <c r="S127" s="2"/>
      <c r="T127" s="2"/>
      <c r="U127" s="2"/>
      <c r="V127" s="2"/>
      <c r="W127" s="2" t="str">
        <f>((1+J127) * (M127+N127+O127+P127+Q127+R127+S127+T127+U127+V127))*(1+K127)</f>
        <v>0</v>
      </c>
      <c r="X127" s="2">
        <v>3450</v>
      </c>
      <c r="Y127" s="2"/>
      <c r="Z127" s="23" t="str">
        <f>IF(AF127 = 0, ROUNDUP(W127*Y127,1), ROUNDUP(W127/Y127,1))</f>
        <v>0</v>
      </c>
      <c r="AA127" s="2"/>
      <c r="AB127" s="23" t="str">
        <f>IF(AF127 = 0, ROUNDUP(X127*AA127,1), ROUNDUP(X127/AA127,1))</f>
        <v>0</v>
      </c>
      <c r="AC127" s="1" t="str">
        <f>IF(AB127 = 0,0,(AB127 - Z127)/AB127)</f>
        <v>0</v>
      </c>
      <c r="AD127" s="11">
        <v>0</v>
      </c>
      <c r="AE127" s="11">
        <v>1</v>
      </c>
      <c r="AF127" s="11">
        <v>0</v>
      </c>
      <c r="AG127" s="4">
        <v>0.2</v>
      </c>
      <c r="AH127" s="4">
        <v>0.8</v>
      </c>
      <c r="AI127" s="11">
        <v>3</v>
      </c>
      <c r="AK127" s="11"/>
    </row>
    <row r="128" spans="1:38">
      <c r="B128" s="11" t="s">
        <v>354</v>
      </c>
      <c r="C128" s="11">
        <v>1</v>
      </c>
      <c r="D128" s="11" t="s">
        <v>37</v>
      </c>
      <c r="E128" s="11">
        <v>491</v>
      </c>
      <c r="F128" s="11" t="s">
        <v>355</v>
      </c>
      <c r="G128" s="11">
        <v>37</v>
      </c>
      <c r="H128" s="11" t="s">
        <v>356</v>
      </c>
      <c r="I128" s="11" t="s">
        <v>357</v>
      </c>
      <c r="J128" s="7">
        <v>0</v>
      </c>
      <c r="K128" s="1">
        <v>0</v>
      </c>
      <c r="L128" s="1">
        <v>0.2</v>
      </c>
      <c r="M128" s="2">
        <v>1750</v>
      </c>
      <c r="N128" s="2"/>
      <c r="O128" s="2"/>
      <c r="P128" s="2"/>
      <c r="Q128" s="2"/>
      <c r="R128" s="2"/>
      <c r="S128" s="2"/>
      <c r="T128" s="2"/>
      <c r="U128" s="2"/>
      <c r="V128" s="2"/>
      <c r="W128" s="2" t="str">
        <f>((1+J128) * (M128+N128+O128+P128+Q128+R128+S128+T128+U128+V128))*(1+K128)</f>
        <v>0</v>
      </c>
      <c r="X128" s="2" t="str">
        <f>IF(LEN(FLOOR((1+L128) * W128,1)) &gt;= 6,ROUNDUP((1+L128) * W128,-3),IF(LEN(FLOOR((1+L128) * W128,1))  = 5,ROUNDUP((1+L128) * W128,-3),IF(LEN(FLOOR((1+L128) * W128,1))  = 4,ROUNDUP((1+L128) * W128,-2),IF((1+L128) * W128  &gt; 300 ,ROUNDUP((1+L128) * W128,-1),IF((1+L128) * W128 &lt;= 300 ,ROUNDUP((1+L128) * W128,0),0)))))</f>
        <v>0</v>
      </c>
      <c r="Y128" s="2"/>
      <c r="Z128" s="23" t="str">
        <f>IF(AF128 = 0, ROUNDUP(W128*Y128,1), ROUNDUP(W128/Y128,1))</f>
        <v>0</v>
      </c>
      <c r="AA128" s="2"/>
      <c r="AB128" s="23" t="str">
        <f>IF(AF128 = 0, ROUNDUP(X128*AA128,1), ROUNDUP(X128/AA128,1))</f>
        <v>0</v>
      </c>
      <c r="AC128" s="1" t="str">
        <f>IF(AB128 = 0,0,(AB128 - Z128)/AB128)</f>
        <v>0</v>
      </c>
      <c r="AD128" s="11">
        <v>0</v>
      </c>
      <c r="AE128" s="11">
        <v>1</v>
      </c>
      <c r="AF128" s="11">
        <v>0</v>
      </c>
      <c r="AG128" s="4">
        <v>0.2</v>
      </c>
      <c r="AH128" s="4">
        <v>0.8</v>
      </c>
      <c r="AI128" s="11">
        <v>5</v>
      </c>
      <c r="AK128" s="11"/>
    </row>
    <row r="129" spans="1:38">
      <c r="B129" s="11" t="s">
        <v>358</v>
      </c>
      <c r="C129" s="11">
        <v>1</v>
      </c>
      <c r="D129" s="11" t="s">
        <v>37</v>
      </c>
      <c r="E129" s="11">
        <v>326</v>
      </c>
      <c r="F129" s="11" t="s">
        <v>135</v>
      </c>
      <c r="G129" s="11">
        <v>109</v>
      </c>
      <c r="H129" s="11" t="s">
        <v>136</v>
      </c>
      <c r="I129" s="11" t="s">
        <v>359</v>
      </c>
      <c r="J129" s="7">
        <v>0.04166</v>
      </c>
      <c r="K129" s="1">
        <v>0</v>
      </c>
      <c r="L129" s="1">
        <v>0</v>
      </c>
      <c r="M129" s="2">
        <v>2500</v>
      </c>
      <c r="N129" s="2"/>
      <c r="O129" s="2"/>
      <c r="P129" s="2"/>
      <c r="Q129" s="2"/>
      <c r="R129" s="2"/>
      <c r="S129" s="2"/>
      <c r="T129" s="2"/>
      <c r="U129" s="2"/>
      <c r="V129" s="2"/>
      <c r="W129" s="2" t="str">
        <f>((1+J129) * (M129+N129+O129+P129+Q129+R129+S129+T129+U129+V129))*(1+K129)</f>
        <v>0</v>
      </c>
      <c r="X129" s="2">
        <v>2700</v>
      </c>
      <c r="Y129" s="2"/>
      <c r="Z129" s="23" t="str">
        <f>IF(AF129 = 0, ROUNDUP(W129*Y129,1), ROUNDUP(W129/Y129,1))</f>
        <v>0</v>
      </c>
      <c r="AA129" s="2"/>
      <c r="AB129" s="23" t="str">
        <f>IF(AF129 = 0, ROUNDUP(X129*AA129,1), ROUNDUP(X129/AA129,1))</f>
        <v>0</v>
      </c>
      <c r="AC129" s="1" t="str">
        <f>IF(AB129 = 0,0,(AB129 - Z129)/AB129)</f>
        <v>0</v>
      </c>
      <c r="AD129" s="11">
        <v>0</v>
      </c>
      <c r="AE129" s="11">
        <v>1</v>
      </c>
      <c r="AF129" s="11">
        <v>0</v>
      </c>
      <c r="AG129" s="4">
        <v>0</v>
      </c>
      <c r="AH129" s="4">
        <v>1</v>
      </c>
      <c r="AI129" s="11">
        <v>1</v>
      </c>
      <c r="AK129" s="11"/>
    </row>
    <row r="130" spans="1:38">
      <c r="B130" s="11" t="s">
        <v>360</v>
      </c>
      <c r="C130" s="11">
        <v>1</v>
      </c>
      <c r="D130" s="11" t="s">
        <v>37</v>
      </c>
      <c r="E130" s="11">
        <v>326</v>
      </c>
      <c r="F130" s="11" t="s">
        <v>135</v>
      </c>
      <c r="G130" s="11">
        <v>1</v>
      </c>
      <c r="H130" s="11" t="s">
        <v>64</v>
      </c>
      <c r="I130" s="11" t="s">
        <v>361</v>
      </c>
      <c r="J130" s="7">
        <v>0</v>
      </c>
      <c r="K130" s="1">
        <v>0</v>
      </c>
      <c r="L130" s="1">
        <v>0</v>
      </c>
      <c r="M130" s="2">
        <v>10874.94</v>
      </c>
      <c r="N130" s="2"/>
      <c r="O130" s="2"/>
      <c r="P130" s="2"/>
      <c r="Q130" s="2"/>
      <c r="R130" s="2"/>
      <c r="S130" s="2"/>
      <c r="T130" s="2"/>
      <c r="U130" s="2"/>
      <c r="V130" s="2"/>
      <c r="W130" s="2" t="str">
        <f>((1+J130) * (M130+N130+O130+P130+Q130+R130+S130+T130+U130+V130))*(1+K130)</f>
        <v>0</v>
      </c>
      <c r="X130" s="2">
        <v>13000</v>
      </c>
      <c r="Y130" s="2"/>
      <c r="Z130" s="23" t="str">
        <f>IF(AF130 = 0, ROUNDUP(W130*Y130,1), ROUNDUP(W130/Y130,1))</f>
        <v>0</v>
      </c>
      <c r="AA130" s="2"/>
      <c r="AB130" s="23" t="str">
        <f>IF(AF130 = 0, ROUNDUP(X130*AA130,1), ROUNDUP(X130/AA130,1))</f>
        <v>0</v>
      </c>
      <c r="AC130" s="1" t="str">
        <f>IF(AB130 = 0,0,(AB130 - Z130)/AB130)</f>
        <v>0</v>
      </c>
      <c r="AD130" s="11">
        <v>0</v>
      </c>
      <c r="AE130" s="11">
        <v>1</v>
      </c>
      <c r="AF130" s="11">
        <v>0</v>
      </c>
      <c r="AG130" s="4">
        <v>0</v>
      </c>
      <c r="AH130" s="4">
        <v>1</v>
      </c>
      <c r="AI130" s="11">
        <v>3</v>
      </c>
      <c r="AK130" s="11"/>
    </row>
    <row r="131" spans="1:38">
      <c r="B131" s="11" t="s">
        <v>362</v>
      </c>
      <c r="C131" s="11">
        <v>1</v>
      </c>
      <c r="D131" s="11" t="s">
        <v>37</v>
      </c>
      <c r="E131" s="11">
        <v>456</v>
      </c>
      <c r="F131" s="11" t="s">
        <v>121</v>
      </c>
      <c r="G131" s="11">
        <v>125</v>
      </c>
      <c r="H131" s="11" t="s">
        <v>122</v>
      </c>
      <c r="I131" s="11" t="s">
        <v>363</v>
      </c>
      <c r="J131" s="7">
        <v>0</v>
      </c>
      <c r="K131" s="1">
        <v>0</v>
      </c>
      <c r="L131" s="1">
        <v>0</v>
      </c>
      <c r="M131" s="2">
        <v>2200</v>
      </c>
      <c r="N131" s="2"/>
      <c r="O131" s="2"/>
      <c r="P131" s="2"/>
      <c r="Q131" s="2"/>
      <c r="R131" s="2"/>
      <c r="S131" s="2"/>
      <c r="T131" s="2"/>
      <c r="U131" s="2"/>
      <c r="V131" s="2"/>
      <c r="W131" s="2" t="str">
        <f>((1+J131) * (M131+N131+O131+P131+Q131+R131+S131+T131+U131+V131))*(1+K131)</f>
        <v>0</v>
      </c>
      <c r="X131" s="2">
        <v>2200</v>
      </c>
      <c r="Y131" s="2"/>
      <c r="Z131" s="23" t="str">
        <f>IF(AF131 = 0, ROUNDUP(W131*Y131,1), ROUNDUP(W131/Y131,1))</f>
        <v>0</v>
      </c>
      <c r="AA131" s="2"/>
      <c r="AB131" s="23" t="str">
        <f>IF(AF131 = 0, ROUNDUP(X131*AA131,1), ROUNDUP(X131/AA131,1))</f>
        <v>0</v>
      </c>
      <c r="AC131" s="1" t="str">
        <f>IF(AB131 = 0,0,(AB131 - Z131)/AB131)</f>
        <v>0</v>
      </c>
      <c r="AD131" s="11">
        <v>0</v>
      </c>
      <c r="AE131" s="11">
        <v>1</v>
      </c>
      <c r="AF131" s="11">
        <v>0</v>
      </c>
      <c r="AG131" s="4">
        <v>0.2</v>
      </c>
      <c r="AH131" s="4">
        <v>0.8</v>
      </c>
      <c r="AI131" s="11">
        <v>2</v>
      </c>
      <c r="AK131" s="11"/>
    </row>
    <row r="132" spans="1:38">
      <c r="B132" s="11" t="s">
        <v>364</v>
      </c>
      <c r="C132" s="11">
        <v>1</v>
      </c>
      <c r="D132" s="11" t="s">
        <v>37</v>
      </c>
      <c r="E132" s="11">
        <v>456</v>
      </c>
      <c r="F132" s="11" t="s">
        <v>121</v>
      </c>
      <c r="G132" s="11">
        <v>1</v>
      </c>
      <c r="H132" s="11" t="s">
        <v>64</v>
      </c>
      <c r="I132" s="11" t="s">
        <v>365</v>
      </c>
      <c r="J132" s="7">
        <v>0</v>
      </c>
      <c r="K132" s="1">
        <v>0</v>
      </c>
      <c r="L132" s="1">
        <v>0</v>
      </c>
      <c r="M132" s="2">
        <v>2898.11</v>
      </c>
      <c r="N132" s="2"/>
      <c r="O132" s="2"/>
      <c r="P132" s="2"/>
      <c r="Q132" s="2"/>
      <c r="R132" s="2"/>
      <c r="S132" s="2"/>
      <c r="T132" s="2"/>
      <c r="U132" s="2"/>
      <c r="V132" s="2"/>
      <c r="W132" s="2" t="str">
        <f>((1+J132) * (M132+N132+O132+P132+Q132+R132+S132+T132+U132+V132))*(1+K132)</f>
        <v>0</v>
      </c>
      <c r="X132" s="2">
        <v>3500</v>
      </c>
      <c r="Y132" s="2"/>
      <c r="Z132" s="23" t="str">
        <f>IF(AF132 = 0, ROUNDUP(W132*Y132,1), ROUNDUP(W132/Y132,1))</f>
        <v>0</v>
      </c>
      <c r="AA132" s="2"/>
      <c r="AB132" s="23" t="str">
        <f>IF(AF132 = 0, ROUNDUP(X132*AA132,1), ROUNDUP(X132/AA132,1))</f>
        <v>0</v>
      </c>
      <c r="AC132" s="1" t="str">
        <f>IF(AB132 = 0,0,(AB132 - Z132)/AB132)</f>
        <v>0</v>
      </c>
      <c r="AD132" s="11">
        <v>0</v>
      </c>
      <c r="AE132" s="11">
        <v>1</v>
      </c>
      <c r="AF132" s="11">
        <v>0</v>
      </c>
      <c r="AG132" s="4">
        <v>0.2</v>
      </c>
      <c r="AH132" s="4">
        <v>0.8</v>
      </c>
      <c r="AI132" s="11">
        <v>3</v>
      </c>
      <c r="AK132" s="11"/>
    </row>
    <row r="133" spans="1:38">
      <c r="B133" s="11" t="s">
        <v>366</v>
      </c>
      <c r="C133" s="11">
        <v>1</v>
      </c>
      <c r="D133" s="11" t="s">
        <v>37</v>
      </c>
      <c r="E133" s="11">
        <v>456</v>
      </c>
      <c r="F133" s="11" t="s">
        <v>121</v>
      </c>
      <c r="G133" s="11">
        <v>125</v>
      </c>
      <c r="H133" s="11" t="s">
        <v>122</v>
      </c>
      <c r="I133" s="11" t="s">
        <v>367</v>
      </c>
      <c r="J133" s="7">
        <v>0</v>
      </c>
      <c r="K133" s="1">
        <v>0</v>
      </c>
      <c r="L133" s="1">
        <v>0</v>
      </c>
      <c r="M133" s="2">
        <v>2100</v>
      </c>
      <c r="N133" s="2">
        <v>261.78</v>
      </c>
      <c r="O133" s="2"/>
      <c r="P133" s="2"/>
      <c r="Q133" s="2"/>
      <c r="R133" s="2"/>
      <c r="S133" s="2"/>
      <c r="T133" s="2"/>
      <c r="U133" s="2"/>
      <c r="V133" s="2"/>
      <c r="W133" s="2" t="str">
        <f>((1+J133) * (M133+N133+O133+P133+Q133+R133+S133+T133+U133+V133))*(1+K133)</f>
        <v>0</v>
      </c>
      <c r="X133" s="2">
        <v>2400</v>
      </c>
      <c r="Y133" s="2"/>
      <c r="Z133" s="23" t="str">
        <f>IF(AF133 = 0, ROUNDUP(W133*Y133,1), ROUNDUP(W133/Y133,1))</f>
        <v>0</v>
      </c>
      <c r="AA133" s="2"/>
      <c r="AB133" s="23" t="str">
        <f>IF(AF133 = 0, ROUNDUP(X133*AA133,1), ROUNDUP(X133/AA133,1))</f>
        <v>0</v>
      </c>
      <c r="AC133" s="1" t="str">
        <f>IF(AB133 = 0,0,(AB133 - Z133)/AB133)</f>
        <v>0</v>
      </c>
      <c r="AD133" s="11">
        <v>0</v>
      </c>
      <c r="AE133" s="11">
        <v>1</v>
      </c>
      <c r="AF133" s="11">
        <v>0</v>
      </c>
      <c r="AG133" s="4">
        <v>0.2</v>
      </c>
      <c r="AH133" s="4">
        <v>0.8</v>
      </c>
      <c r="AI133" s="11">
        <v>1</v>
      </c>
      <c r="AK133" s="11"/>
    </row>
    <row r="134" spans="1:38">
      <c r="B134" s="11" t="s">
        <v>368</v>
      </c>
      <c r="C134" s="11">
        <v>1</v>
      </c>
      <c r="D134" s="11" t="s">
        <v>37</v>
      </c>
      <c r="E134" s="11">
        <v>456</v>
      </c>
      <c r="F134" s="11" t="s">
        <v>121</v>
      </c>
      <c r="G134" s="11">
        <v>1</v>
      </c>
      <c r="H134" s="11" t="s">
        <v>64</v>
      </c>
      <c r="I134" s="11" t="s">
        <v>369</v>
      </c>
      <c r="J134" s="7">
        <v>0</v>
      </c>
      <c r="K134" s="1">
        <v>0</v>
      </c>
      <c r="L134" s="1">
        <v>0</v>
      </c>
      <c r="M134" s="2">
        <v>3059.89</v>
      </c>
      <c r="N134" s="2"/>
      <c r="O134" s="2"/>
      <c r="P134" s="2"/>
      <c r="Q134" s="2"/>
      <c r="R134" s="2"/>
      <c r="S134" s="2"/>
      <c r="T134" s="2"/>
      <c r="U134" s="2"/>
      <c r="V134" s="2"/>
      <c r="W134" s="2" t="str">
        <f>((1+J134) * (M134+N134+O134+P134+Q134+R134+S134+T134+U134+V134))*(1+K134)</f>
        <v>0</v>
      </c>
      <c r="X134" s="2">
        <v>3700</v>
      </c>
      <c r="Y134" s="2"/>
      <c r="Z134" s="23" t="str">
        <f>IF(AF134 = 0, ROUNDUP(W134*Y134,1), ROUNDUP(W134/Y134,1))</f>
        <v>0</v>
      </c>
      <c r="AA134" s="2"/>
      <c r="AB134" s="23" t="str">
        <f>IF(AF134 = 0, ROUNDUP(X134*AA134,1), ROUNDUP(X134/AA134,1))</f>
        <v>0</v>
      </c>
      <c r="AC134" s="1" t="str">
        <f>IF(AB134 = 0,0,(AB134 - Z134)/AB134)</f>
        <v>0</v>
      </c>
      <c r="AD134" s="11">
        <v>0</v>
      </c>
      <c r="AE134" s="11">
        <v>1</v>
      </c>
      <c r="AF134" s="11">
        <v>0</v>
      </c>
      <c r="AG134" s="4">
        <v>0.2</v>
      </c>
      <c r="AH134" s="4">
        <v>0.8</v>
      </c>
      <c r="AI134" s="11">
        <v>2</v>
      </c>
      <c r="AK134" s="11"/>
    </row>
    <row r="135" spans="1:38">
      <c r="B135" s="11" t="s">
        <v>370</v>
      </c>
      <c r="C135" s="11">
        <v>1</v>
      </c>
      <c r="D135" s="11" t="s">
        <v>37</v>
      </c>
      <c r="E135" s="11">
        <v>481</v>
      </c>
      <c r="F135" s="11" t="s">
        <v>371</v>
      </c>
      <c r="G135" s="11">
        <v>68</v>
      </c>
      <c r="H135" s="11" t="s">
        <v>176</v>
      </c>
      <c r="I135" s="11" t="s">
        <v>372</v>
      </c>
      <c r="J135" s="7">
        <v>0.04167</v>
      </c>
      <c r="K135" s="1">
        <v>0</v>
      </c>
      <c r="L135" s="1">
        <v>0.2</v>
      </c>
      <c r="M135" s="2">
        <v>3500</v>
      </c>
      <c r="N135" s="2">
        <v>450</v>
      </c>
      <c r="O135" s="2"/>
      <c r="P135" s="2"/>
      <c r="Q135" s="2"/>
      <c r="R135" s="2"/>
      <c r="S135" s="2"/>
      <c r="T135" s="2"/>
      <c r="U135" s="2"/>
      <c r="V135" s="2"/>
      <c r="W135" s="2" t="str">
        <f>((1+J135) * (M135+N135+O135+P135+Q135+R135+S135+T135+U135+V135))*(1+K135)</f>
        <v>0</v>
      </c>
      <c r="X135" s="2" t="str">
        <f>IF(LEN(FLOOR((1+L135) * W135,1)) &gt;= 6,ROUNDUP((1+L135) * W135,-3),IF(LEN(FLOOR((1+L135) * W135,1))  = 5,ROUNDUP((1+L135) * W135,-3),IF(LEN(FLOOR((1+L135) * W135,1))  = 4,ROUNDUP((1+L135) * W135,-2),IF((1+L135) * W135  &gt; 300 ,ROUNDUP((1+L135) * W135,-1),IF((1+L135) * W135 &lt;= 300 ,ROUNDUP((1+L135) * W135,0),0)))))</f>
        <v>0</v>
      </c>
      <c r="Y135" s="2"/>
      <c r="Z135" s="23" t="str">
        <f>IF(AF135 = 0, ROUNDUP(W135*Y135,1), ROUNDUP(W135/Y135,1))</f>
        <v>0</v>
      </c>
      <c r="AA135" s="2"/>
      <c r="AB135" s="23" t="str">
        <f>IF(AF135 = 0, ROUNDUP(X135*AA135,1), ROUNDUP(X135/AA135,1))</f>
        <v>0</v>
      </c>
      <c r="AC135" s="1" t="str">
        <f>IF(AB135 = 0,0,(AB135 - Z135)/AB135)</f>
        <v>0</v>
      </c>
      <c r="AD135" s="11">
        <v>0</v>
      </c>
      <c r="AE135" s="11">
        <v>1</v>
      </c>
      <c r="AF135" s="11">
        <v>0</v>
      </c>
      <c r="AG135" s="4">
        <v>0</v>
      </c>
      <c r="AH135" s="4">
        <v>1</v>
      </c>
      <c r="AI135" s="11">
        <v>6</v>
      </c>
      <c r="AK135" s="11"/>
    </row>
    <row r="136" spans="1:38">
      <c r="B136" s="11" t="s">
        <v>373</v>
      </c>
      <c r="C136" s="11">
        <v>1</v>
      </c>
      <c r="D136" s="11" t="s">
        <v>37</v>
      </c>
      <c r="E136" s="11">
        <v>345</v>
      </c>
      <c r="F136" s="11" t="s">
        <v>235</v>
      </c>
      <c r="G136" s="11">
        <v>1</v>
      </c>
      <c r="H136" s="11" t="s">
        <v>64</v>
      </c>
      <c r="I136" s="11" t="s">
        <v>374</v>
      </c>
      <c r="J136" s="7">
        <v>0</v>
      </c>
      <c r="K136" s="1">
        <v>0</v>
      </c>
      <c r="L136" s="1">
        <v>0</v>
      </c>
      <c r="M136" s="2">
        <v>9124.559999999999</v>
      </c>
      <c r="N136" s="2"/>
      <c r="O136" s="2"/>
      <c r="P136" s="2"/>
      <c r="Q136" s="2"/>
      <c r="R136" s="2"/>
      <c r="S136" s="2"/>
      <c r="T136" s="2"/>
      <c r="U136" s="2"/>
      <c r="V136" s="2"/>
      <c r="W136" s="2" t="str">
        <f>((1+J136) * (M136+N136+O136+P136+Q136+R136+S136+T136+U136+V136))*(1+K136)</f>
        <v>0</v>
      </c>
      <c r="X136" s="2">
        <v>11500</v>
      </c>
      <c r="Y136" s="2"/>
      <c r="Z136" s="23" t="str">
        <f>IF(AF136 = 0, ROUNDUP(W136*Y136,1), ROUNDUP(W136/Y136,1))</f>
        <v>0</v>
      </c>
      <c r="AA136" s="2"/>
      <c r="AB136" s="23" t="str">
        <f>IF(AF136 = 0, ROUNDUP(X136*AA136,1), ROUNDUP(X136/AA136,1))</f>
        <v>0</v>
      </c>
      <c r="AC136" s="1" t="str">
        <f>IF(AB136 = 0,0,(AB136 - Z136)/AB136)</f>
        <v>0</v>
      </c>
      <c r="AD136" s="11">
        <v>0</v>
      </c>
      <c r="AE136" s="11">
        <v>1</v>
      </c>
      <c r="AF136" s="11">
        <v>0</v>
      </c>
      <c r="AG136" s="4">
        <v>0</v>
      </c>
      <c r="AH136" s="4">
        <v>1</v>
      </c>
      <c r="AI136" s="11">
        <v>5</v>
      </c>
      <c r="AK136" s="11"/>
    </row>
    <row r="137" spans="1:38">
      <c r="B137" s="11" t="s">
        <v>375</v>
      </c>
      <c r="C137" s="11">
        <v>1</v>
      </c>
      <c r="D137" s="11" t="s">
        <v>37</v>
      </c>
      <c r="E137" s="11">
        <v>345</v>
      </c>
      <c r="F137" s="11" t="s">
        <v>235</v>
      </c>
      <c r="G137" s="11">
        <v>1</v>
      </c>
      <c r="H137" s="11" t="s">
        <v>64</v>
      </c>
      <c r="I137" s="11" t="s">
        <v>376</v>
      </c>
      <c r="J137" s="7">
        <v>0</v>
      </c>
      <c r="K137" s="1">
        <v>0</v>
      </c>
      <c r="L137" s="1">
        <v>0</v>
      </c>
      <c r="M137" s="2">
        <v>10649.57</v>
      </c>
      <c r="N137" s="2"/>
      <c r="O137" s="2"/>
      <c r="P137" s="2"/>
      <c r="Q137" s="2"/>
      <c r="R137" s="2"/>
      <c r="S137" s="2"/>
      <c r="T137" s="2"/>
      <c r="U137" s="2"/>
      <c r="V137" s="2"/>
      <c r="W137" s="2" t="str">
        <f>((1+J137) * (M137+N137+O137+P137+Q137+R137+S137+T137+U137+V137))*(1+K137)</f>
        <v>0</v>
      </c>
      <c r="X137" s="2">
        <v>13500</v>
      </c>
      <c r="Y137" s="2"/>
      <c r="Z137" s="23" t="str">
        <f>IF(AF137 = 0, ROUNDUP(W137*Y137,1), ROUNDUP(W137/Y137,1))</f>
        <v>0</v>
      </c>
      <c r="AA137" s="2"/>
      <c r="AB137" s="23" t="str">
        <f>IF(AF137 = 0, ROUNDUP(X137*AA137,1), ROUNDUP(X137/AA137,1))</f>
        <v>0</v>
      </c>
      <c r="AC137" s="1" t="str">
        <f>IF(AB137 = 0,0,(AB137 - Z137)/AB137)</f>
        <v>0</v>
      </c>
      <c r="AD137" s="11">
        <v>0</v>
      </c>
      <c r="AE137" s="11">
        <v>1</v>
      </c>
      <c r="AF137" s="11">
        <v>0</v>
      </c>
      <c r="AG137" s="4">
        <v>0</v>
      </c>
      <c r="AH137" s="4">
        <v>1</v>
      </c>
      <c r="AI137" s="11">
        <v>4</v>
      </c>
      <c r="AK137" s="11"/>
    </row>
    <row r="138" spans="1:38">
      <c r="B138" s="11" t="s">
        <v>377</v>
      </c>
      <c r="C138" s="11">
        <v>1</v>
      </c>
      <c r="D138" s="11" t="s">
        <v>37</v>
      </c>
      <c r="E138" s="11">
        <v>345</v>
      </c>
      <c r="F138" s="11" t="s">
        <v>235</v>
      </c>
      <c r="G138" s="11">
        <v>1</v>
      </c>
      <c r="H138" s="11" t="s">
        <v>64</v>
      </c>
      <c r="I138" s="11" t="s">
        <v>378</v>
      </c>
      <c r="J138" s="7">
        <v>0</v>
      </c>
      <c r="K138" s="1">
        <v>0</v>
      </c>
      <c r="L138" s="1">
        <v>0</v>
      </c>
      <c r="M138" s="2">
        <v>13605.41</v>
      </c>
      <c r="N138" s="2"/>
      <c r="O138" s="2"/>
      <c r="P138" s="2"/>
      <c r="Q138" s="2"/>
      <c r="R138" s="2"/>
      <c r="S138" s="2"/>
      <c r="T138" s="2"/>
      <c r="U138" s="2"/>
      <c r="V138" s="2"/>
      <c r="W138" s="2" t="str">
        <f>((1+J138) * (M138+N138+O138+P138+Q138+R138+S138+T138+U138+V138))*(1+K138)</f>
        <v>0</v>
      </c>
      <c r="X138" s="2">
        <v>17000</v>
      </c>
      <c r="Y138" s="2"/>
      <c r="Z138" s="23" t="str">
        <f>IF(AF138 = 0, ROUNDUP(W138*Y138,1), ROUNDUP(W138/Y138,1))</f>
        <v>0</v>
      </c>
      <c r="AA138" s="2"/>
      <c r="AB138" s="23" t="str">
        <f>IF(AF138 = 0, ROUNDUP(X138*AA138,1), ROUNDUP(X138/AA138,1))</f>
        <v>0</v>
      </c>
      <c r="AC138" s="1" t="str">
        <f>IF(AB138 = 0,0,(AB138 - Z138)/AB138)</f>
        <v>0</v>
      </c>
      <c r="AD138" s="11">
        <v>0</v>
      </c>
      <c r="AE138" s="11">
        <v>1</v>
      </c>
      <c r="AF138" s="11">
        <v>0</v>
      </c>
      <c r="AG138" s="4">
        <v>0</v>
      </c>
      <c r="AH138" s="4">
        <v>1</v>
      </c>
      <c r="AI138" s="11">
        <v>4</v>
      </c>
      <c r="AK138" s="11"/>
    </row>
    <row r="139" spans="1:38">
      <c r="B139" s="11" t="s">
        <v>379</v>
      </c>
      <c r="C139" s="11">
        <v>1</v>
      </c>
      <c r="D139" s="11" t="s">
        <v>37</v>
      </c>
      <c r="E139" s="11">
        <v>548</v>
      </c>
      <c r="F139" s="11" t="s">
        <v>380</v>
      </c>
      <c r="G139" s="11">
        <v>163</v>
      </c>
      <c r="H139" s="11" t="s">
        <v>381</v>
      </c>
      <c r="I139" s="11" t="s">
        <v>382</v>
      </c>
      <c r="J139" s="7">
        <v>0.04167</v>
      </c>
      <c r="K139" s="1">
        <v>0</v>
      </c>
      <c r="L139" s="1">
        <v>0</v>
      </c>
      <c r="M139" s="2">
        <v>2500</v>
      </c>
      <c r="N139" s="2">
        <v>250</v>
      </c>
      <c r="O139" s="2">
        <v>400</v>
      </c>
      <c r="P139" s="2"/>
      <c r="Q139" s="2"/>
      <c r="R139" s="2"/>
      <c r="S139" s="2"/>
      <c r="T139" s="2"/>
      <c r="U139" s="2"/>
      <c r="V139" s="2"/>
      <c r="W139" s="2" t="str">
        <f>((1+J139) * (M139+N139+O139+P139+Q139+R139+S139+T139+U139+V139))*(1+K139)</f>
        <v>0</v>
      </c>
      <c r="X139" s="2">
        <v>3300</v>
      </c>
      <c r="Y139" s="2"/>
      <c r="Z139" s="23" t="str">
        <f>IF(AF139 = 0, ROUNDUP(W139*Y139,1), ROUNDUP(W139/Y139,1))</f>
        <v>0</v>
      </c>
      <c r="AA139" s="2"/>
      <c r="AB139" s="23" t="str">
        <f>IF(AF139 = 0, ROUNDUP(X139*AA139,1), ROUNDUP(X139/AA139,1))</f>
        <v>0</v>
      </c>
      <c r="AC139" s="1" t="str">
        <f>IF(AB139 = 0,0,(AB139 - Z139)/AB139)</f>
        <v>0</v>
      </c>
      <c r="AD139" s="11">
        <v>0</v>
      </c>
      <c r="AE139" s="11">
        <v>1</v>
      </c>
      <c r="AF139" s="11">
        <v>0</v>
      </c>
      <c r="AG139" s="4">
        <v>0</v>
      </c>
      <c r="AH139" s="4">
        <v>1</v>
      </c>
      <c r="AI139" s="11">
        <v>4</v>
      </c>
      <c r="AK139" s="11"/>
    </row>
    <row r="140" spans="1:38">
      <c r="B140" s="11" t="s">
        <v>383</v>
      </c>
      <c r="C140" s="11">
        <v>1</v>
      </c>
      <c r="D140" s="11" t="s">
        <v>37</v>
      </c>
      <c r="E140" s="11">
        <v>548</v>
      </c>
      <c r="F140" s="11" t="s">
        <v>380</v>
      </c>
      <c r="G140" s="11">
        <v>1</v>
      </c>
      <c r="H140" s="11" t="s">
        <v>64</v>
      </c>
      <c r="I140" s="11" t="s">
        <v>384</v>
      </c>
      <c r="J140" s="7">
        <v>0</v>
      </c>
      <c r="K140" s="1">
        <v>0</v>
      </c>
      <c r="L140" s="1">
        <v>0</v>
      </c>
      <c r="M140" s="2">
        <v>3447.93</v>
      </c>
      <c r="N140" s="2"/>
      <c r="O140" s="2"/>
      <c r="P140" s="2"/>
      <c r="Q140" s="2"/>
      <c r="R140" s="2"/>
      <c r="S140" s="2"/>
      <c r="T140" s="2"/>
      <c r="U140" s="2"/>
      <c r="V140" s="2"/>
      <c r="W140" s="2" t="str">
        <f>((1+J140) * (M140+N140+O140+P140+Q140+R140+S140+T140+U140+V140))*(1+K140)</f>
        <v>0</v>
      </c>
      <c r="X140" s="2">
        <v>4200</v>
      </c>
      <c r="Y140" s="2"/>
      <c r="Z140" s="23" t="str">
        <f>IF(AF140 = 0, ROUNDUP(W140*Y140,1), ROUNDUP(W140/Y140,1))</f>
        <v>0</v>
      </c>
      <c r="AA140" s="2"/>
      <c r="AB140" s="23" t="str">
        <f>IF(AF140 = 0, ROUNDUP(X140*AA140,1), ROUNDUP(X140/AA140,1))</f>
        <v>0</v>
      </c>
      <c r="AC140" s="1" t="str">
        <f>IF(AB140 = 0,0,(AB140 - Z140)/AB140)</f>
        <v>0</v>
      </c>
      <c r="AD140" s="11">
        <v>0</v>
      </c>
      <c r="AE140" s="11">
        <v>1</v>
      </c>
      <c r="AF140" s="11">
        <v>0</v>
      </c>
      <c r="AG140" s="4">
        <v>0</v>
      </c>
      <c r="AH140" s="4">
        <v>1</v>
      </c>
      <c r="AI140" s="11">
        <v>1</v>
      </c>
      <c r="AK140" s="11"/>
    </row>
    <row r="141" spans="1:38">
      <c r="B141" s="11" t="s">
        <v>385</v>
      </c>
      <c r="C141" s="11">
        <v>1</v>
      </c>
      <c r="D141" s="11" t="s">
        <v>37</v>
      </c>
      <c r="E141" s="11">
        <v>548</v>
      </c>
      <c r="F141" s="11" t="s">
        <v>380</v>
      </c>
      <c r="G141" s="11">
        <v>163</v>
      </c>
      <c r="H141" s="11" t="s">
        <v>381</v>
      </c>
      <c r="I141" s="11" t="s">
        <v>386</v>
      </c>
      <c r="J141" s="7">
        <v>0.04167</v>
      </c>
      <c r="K141" s="1">
        <v>0</v>
      </c>
      <c r="L141" s="1">
        <v>0</v>
      </c>
      <c r="M141" s="2">
        <v>1250</v>
      </c>
      <c r="N141" s="2">
        <v>250</v>
      </c>
      <c r="O141" s="2">
        <v>400</v>
      </c>
      <c r="P141" s="2"/>
      <c r="Q141" s="2"/>
      <c r="R141" s="2"/>
      <c r="S141" s="2"/>
      <c r="T141" s="2"/>
      <c r="U141" s="2"/>
      <c r="V141" s="2"/>
      <c r="W141" s="2" t="str">
        <f>((1+J141) * (M141+N141+O141+P141+Q141+R141+S141+T141+U141+V141))*(1+K141)</f>
        <v>0</v>
      </c>
      <c r="X141" s="2">
        <v>2000</v>
      </c>
      <c r="Y141" s="2"/>
      <c r="Z141" s="23" t="str">
        <f>IF(AF141 = 0, ROUNDUP(W141*Y141,1), ROUNDUP(W141/Y141,1))</f>
        <v>0</v>
      </c>
      <c r="AA141" s="2"/>
      <c r="AB141" s="23" t="str">
        <f>IF(AF141 = 0, ROUNDUP(X141*AA141,1), ROUNDUP(X141/AA141,1))</f>
        <v>0</v>
      </c>
      <c r="AC141" s="1" t="str">
        <f>IF(AB141 = 0,0,(AB141 - Z141)/AB141)</f>
        <v>0</v>
      </c>
      <c r="AD141" s="11">
        <v>0</v>
      </c>
      <c r="AE141" s="11">
        <v>1</v>
      </c>
      <c r="AF141" s="11">
        <v>0</v>
      </c>
      <c r="AG141" s="4">
        <v>0</v>
      </c>
      <c r="AH141" s="4">
        <v>1</v>
      </c>
      <c r="AI141" s="11">
        <v>2</v>
      </c>
      <c r="AK141" s="11"/>
    </row>
    <row r="142" spans="1:38">
      <c r="B142" s="11" t="s">
        <v>387</v>
      </c>
      <c r="C142" s="11">
        <v>1</v>
      </c>
      <c r="D142" s="11" t="s">
        <v>37</v>
      </c>
      <c r="E142" s="11">
        <v>548</v>
      </c>
      <c r="F142" s="11" t="s">
        <v>380</v>
      </c>
      <c r="G142" s="11">
        <v>1</v>
      </c>
      <c r="H142" s="11" t="s">
        <v>64</v>
      </c>
      <c r="I142" s="11" t="s">
        <v>388</v>
      </c>
      <c r="J142" s="7">
        <v>0</v>
      </c>
      <c r="K142" s="1">
        <v>0</v>
      </c>
      <c r="L142" s="1">
        <v>0</v>
      </c>
      <c r="M142" s="2">
        <v>2145.84</v>
      </c>
      <c r="N142" s="2"/>
      <c r="O142" s="2"/>
      <c r="P142" s="2"/>
      <c r="Q142" s="2"/>
      <c r="R142" s="2"/>
      <c r="S142" s="2"/>
      <c r="T142" s="2"/>
      <c r="U142" s="2"/>
      <c r="V142" s="2"/>
      <c r="W142" s="2" t="str">
        <f>((1+J142) * (M142+N142+O142+P142+Q142+R142+S142+T142+U142+V142))*(1+K142)</f>
        <v>0</v>
      </c>
      <c r="X142" s="2">
        <v>2800</v>
      </c>
      <c r="Y142" s="2"/>
      <c r="Z142" s="23" t="str">
        <f>IF(AF142 = 0, ROUNDUP(W142*Y142,1), ROUNDUP(W142/Y142,1))</f>
        <v>0</v>
      </c>
      <c r="AA142" s="2"/>
      <c r="AB142" s="23" t="str">
        <f>IF(AF142 = 0, ROUNDUP(X142*AA142,1), ROUNDUP(X142/AA142,1))</f>
        <v>0</v>
      </c>
      <c r="AC142" s="1" t="str">
        <f>IF(AB142 = 0,0,(AB142 - Z142)/AB142)</f>
        <v>0</v>
      </c>
      <c r="AD142" s="11">
        <v>0</v>
      </c>
      <c r="AE142" s="11">
        <v>1</v>
      </c>
      <c r="AF142" s="11">
        <v>0</v>
      </c>
      <c r="AG142" s="4">
        <v>0</v>
      </c>
      <c r="AH142" s="4">
        <v>1</v>
      </c>
      <c r="AI142" s="11">
        <v>2</v>
      </c>
      <c r="AK142" s="11"/>
    </row>
    <row r="143" spans="1:38">
      <c r="B143" s="11" t="s">
        <v>389</v>
      </c>
      <c r="C143" s="11">
        <v>1</v>
      </c>
      <c r="D143" s="11" t="s">
        <v>37</v>
      </c>
      <c r="E143" s="11">
        <v>455</v>
      </c>
      <c r="F143" s="11" t="s">
        <v>390</v>
      </c>
      <c r="G143" s="11">
        <v>122</v>
      </c>
      <c r="H143" s="11" t="s">
        <v>391</v>
      </c>
      <c r="I143" s="11" t="s">
        <v>40</v>
      </c>
      <c r="J143" s="7">
        <v>0.04712</v>
      </c>
      <c r="K143" s="1">
        <v>0.2</v>
      </c>
      <c r="L143" s="1">
        <v>0.15</v>
      </c>
      <c r="M143" s="2">
        <v>7500</v>
      </c>
      <c r="N143" s="2"/>
      <c r="O143" s="2"/>
      <c r="P143" s="2"/>
      <c r="Q143" s="2"/>
      <c r="R143" s="2"/>
      <c r="S143" s="2"/>
      <c r="T143" s="2"/>
      <c r="U143" s="2"/>
      <c r="V143" s="2"/>
      <c r="W143" s="2" t="str">
        <f>((1+J143) * (M143+N143+O143+P143+Q143+R143+S143+T143+U143+V143))*(1+K143)</f>
        <v>0</v>
      </c>
      <c r="X143" s="2" t="str">
        <f>IF(LEN(FLOOR((1+L143) * W143,1)) &gt;= 6,ROUNDUP((1+L143) * W143,-3),IF(LEN(FLOOR((1+L143) * W143,1))  = 5,ROUNDUP((1+L143) * W143,-3),IF(LEN(FLOOR((1+L143) * W143,1))  = 4,ROUNDUP((1+L143) * W143,-2),IF((1+L143) * W143  &gt; 300 ,ROUNDUP((1+L143) * W143,-1),IF((1+L143) * W143 &lt;= 300 ,ROUNDUP((1+L143) * W143,0),0)))))</f>
        <v>0</v>
      </c>
      <c r="Y143" s="2"/>
      <c r="Z143" s="23" t="str">
        <f>IF(AF143 = 0, ROUNDUP(W143*Y143,1), ROUNDUP(W143/Y143,1))</f>
        <v>0</v>
      </c>
      <c r="AA143" s="2"/>
      <c r="AB143" s="23" t="str">
        <f>IF(AF143 = 0, ROUNDUP(X143*AA143,1), ROUNDUP(X143/AA143,1))</f>
        <v>0</v>
      </c>
      <c r="AC143" s="1" t="str">
        <f>IF(AB143 = 0,0,(AB143 - Z143)/AB143)</f>
        <v>0</v>
      </c>
      <c r="AD143" s="11">
        <v>0</v>
      </c>
      <c r="AE143" s="11">
        <v>1</v>
      </c>
      <c r="AF143" s="11">
        <v>0</v>
      </c>
      <c r="AG143" s="4">
        <v>0.2</v>
      </c>
      <c r="AH143" s="4">
        <v>0.8</v>
      </c>
      <c r="AI143" s="11">
        <v>2</v>
      </c>
      <c r="AK143" s="11"/>
    </row>
    <row r="144" spans="1:38">
      <c r="B144" s="11" t="s">
        <v>392</v>
      </c>
      <c r="C144" s="11">
        <v>1</v>
      </c>
      <c r="D144" s="11" t="s">
        <v>37</v>
      </c>
      <c r="E144" s="11">
        <v>8</v>
      </c>
      <c r="F144" s="11" t="s">
        <v>393</v>
      </c>
      <c r="G144" s="11">
        <v>8</v>
      </c>
      <c r="H144" s="11" t="s">
        <v>394</v>
      </c>
      <c r="I144" s="11" t="s">
        <v>395</v>
      </c>
      <c r="J144" s="7">
        <v>0.04712</v>
      </c>
      <c r="K144" s="1">
        <v>0</v>
      </c>
      <c r="L144" s="1">
        <v>0</v>
      </c>
      <c r="M144" s="2">
        <v>3100</v>
      </c>
      <c r="N144" s="2">
        <v>100</v>
      </c>
      <c r="O144" s="2">
        <v>400</v>
      </c>
      <c r="P144" s="2"/>
      <c r="Q144" s="2"/>
      <c r="R144" s="2"/>
      <c r="S144" s="2"/>
      <c r="T144" s="2"/>
      <c r="U144" s="2"/>
      <c r="V144" s="2"/>
      <c r="W144" s="2" t="str">
        <f>((1+J144) * (M144+N144+O144+P144+Q144+R144+S144+T144+U144+V144))*(1+K144)</f>
        <v>0</v>
      </c>
      <c r="X144" s="2">
        <v>3800</v>
      </c>
      <c r="Y144" s="2"/>
      <c r="Z144" s="23" t="str">
        <f>IF(AF144 = 0, ROUNDUP(W144*Y144,1), ROUNDUP(W144/Y144,1))</f>
        <v>0</v>
      </c>
      <c r="AA144" s="2"/>
      <c r="AB144" s="23" t="str">
        <f>IF(AF144 = 0, ROUNDUP(X144*AA144,1), ROUNDUP(X144/AA144,1))</f>
        <v>0</v>
      </c>
      <c r="AC144" s="1" t="str">
        <f>IF(AB144 = 0,0,(AB144 - Z144)/AB144)</f>
        <v>0</v>
      </c>
      <c r="AD144" s="11">
        <v>0</v>
      </c>
      <c r="AE144" s="11">
        <v>1</v>
      </c>
      <c r="AF144" s="11">
        <v>0</v>
      </c>
      <c r="AG144" s="4">
        <v>0.2</v>
      </c>
      <c r="AH144" s="4">
        <v>0.8</v>
      </c>
      <c r="AI144" s="11">
        <v>7</v>
      </c>
      <c r="AK144" s="11"/>
    </row>
    <row r="145" spans="1:38">
      <c r="B145" s="11" t="s">
        <v>396</v>
      </c>
      <c r="C145" s="11">
        <v>1</v>
      </c>
      <c r="D145" s="11" t="s">
        <v>37</v>
      </c>
      <c r="E145" s="11">
        <v>331</v>
      </c>
      <c r="F145" s="11" t="s">
        <v>223</v>
      </c>
      <c r="G145" s="11">
        <v>68</v>
      </c>
      <c r="H145" s="11" t="s">
        <v>176</v>
      </c>
      <c r="I145" s="11" t="s">
        <v>397</v>
      </c>
      <c r="J145" s="7">
        <v>0.04167</v>
      </c>
      <c r="K145" s="1">
        <v>0.25</v>
      </c>
      <c r="L145" s="1">
        <v>0</v>
      </c>
      <c r="M145" s="2">
        <v>6500</v>
      </c>
      <c r="N145" s="2"/>
      <c r="O145" s="2"/>
      <c r="P145" s="2"/>
      <c r="Q145" s="2"/>
      <c r="R145" s="2"/>
      <c r="S145" s="2"/>
      <c r="T145" s="2"/>
      <c r="U145" s="2"/>
      <c r="V145" s="2"/>
      <c r="W145" s="2" t="str">
        <f>((1+J145) * (M145+N145+O145+P145+Q145+R145+S145+T145+U145+V145))*(1+K145)</f>
        <v>0</v>
      </c>
      <c r="X145" s="2">
        <v>8500</v>
      </c>
      <c r="Y145" s="2"/>
      <c r="Z145" s="23" t="str">
        <f>IF(AF145 = 0, ROUNDUP(W145*Y145,1), ROUNDUP(W145/Y145,1))</f>
        <v>0</v>
      </c>
      <c r="AA145" s="2"/>
      <c r="AB145" s="23" t="str">
        <f>IF(AF145 = 0, ROUNDUP(X145*AA145,1), ROUNDUP(X145/AA145,1))</f>
        <v>0</v>
      </c>
      <c r="AC145" s="1" t="str">
        <f>IF(AB145 = 0,0,(AB145 - Z145)/AB145)</f>
        <v>0</v>
      </c>
      <c r="AD145" s="11">
        <v>0</v>
      </c>
      <c r="AE145" s="11">
        <v>1</v>
      </c>
      <c r="AF145" s="11">
        <v>0</v>
      </c>
      <c r="AG145" s="4">
        <v>0</v>
      </c>
      <c r="AH145" s="4">
        <v>1</v>
      </c>
      <c r="AI145" s="11">
        <v>2</v>
      </c>
      <c r="AK145" s="11"/>
    </row>
    <row r="146" spans="1:38">
      <c r="B146" s="11" t="s">
        <v>398</v>
      </c>
      <c r="C146" s="11">
        <v>1</v>
      </c>
      <c r="D146" s="11" t="s">
        <v>37</v>
      </c>
      <c r="E146" s="11">
        <v>331</v>
      </c>
      <c r="F146" s="11" t="s">
        <v>223</v>
      </c>
      <c r="G146" s="11">
        <v>1</v>
      </c>
      <c r="H146" s="11" t="s">
        <v>64</v>
      </c>
      <c r="I146" s="11" t="s">
        <v>399</v>
      </c>
      <c r="J146" s="7">
        <v>0</v>
      </c>
      <c r="K146" s="1">
        <v>0</v>
      </c>
      <c r="L146" s="1">
        <v>0</v>
      </c>
      <c r="M146" s="2">
        <v>9296.91</v>
      </c>
      <c r="N146" s="2"/>
      <c r="O146" s="2"/>
      <c r="P146" s="2"/>
      <c r="Q146" s="2"/>
      <c r="R146" s="2"/>
      <c r="S146" s="2"/>
      <c r="T146" s="2"/>
      <c r="U146" s="2"/>
      <c r="V146" s="2"/>
      <c r="W146" s="2" t="str">
        <f>((1+J146) * (M146+N146+O146+P146+Q146+R146+S146+T146+U146+V146))*(1+K146)</f>
        <v>0</v>
      </c>
      <c r="X146" s="2">
        <v>10700</v>
      </c>
      <c r="Y146" s="2"/>
      <c r="Z146" s="23" t="str">
        <f>IF(AF146 = 0, ROUNDUP(W146*Y146,1), ROUNDUP(W146/Y146,1))</f>
        <v>0</v>
      </c>
      <c r="AA146" s="2"/>
      <c r="AB146" s="23" t="str">
        <f>IF(AF146 = 0, ROUNDUP(X146*AA146,1), ROUNDUP(X146/AA146,1))</f>
        <v>0</v>
      </c>
      <c r="AC146" s="1" t="str">
        <f>IF(AB146 = 0,0,(AB146 - Z146)/AB146)</f>
        <v>0</v>
      </c>
      <c r="AD146" s="11">
        <v>0</v>
      </c>
      <c r="AE146" s="11">
        <v>1</v>
      </c>
      <c r="AF146" s="11">
        <v>0</v>
      </c>
      <c r="AG146" s="4">
        <v>0</v>
      </c>
      <c r="AH146" s="4">
        <v>1</v>
      </c>
      <c r="AI146" s="11">
        <v>3</v>
      </c>
      <c r="AK146" s="11"/>
    </row>
    <row r="147" spans="1:38">
      <c r="B147" s="11" t="s">
        <v>400</v>
      </c>
      <c r="C147" s="11">
        <v>1</v>
      </c>
      <c r="D147" s="11" t="s">
        <v>37</v>
      </c>
      <c r="E147" s="11">
        <v>555</v>
      </c>
      <c r="F147" s="11" t="s">
        <v>401</v>
      </c>
      <c r="G147" s="11">
        <v>165</v>
      </c>
      <c r="H147" s="11" t="s">
        <v>402</v>
      </c>
      <c r="I147" s="11" t="s">
        <v>403</v>
      </c>
      <c r="J147" s="7">
        <v>0.04712</v>
      </c>
      <c r="K147" s="1">
        <v>0</v>
      </c>
      <c r="L147" s="1">
        <v>0</v>
      </c>
      <c r="M147" s="2">
        <v>1000</v>
      </c>
      <c r="N147" s="2"/>
      <c r="O147" s="2"/>
      <c r="P147" s="2"/>
      <c r="Q147" s="2"/>
      <c r="R147" s="2"/>
      <c r="S147" s="2"/>
      <c r="T147" s="2"/>
      <c r="U147" s="2"/>
      <c r="V147" s="2"/>
      <c r="W147" s="2" t="str">
        <f>((1+J147) * (M147+N147+O147+P147+Q147+R147+S147+T147+U147+V147))*(1+K147)</f>
        <v>0</v>
      </c>
      <c r="X147" s="2">
        <v>1100</v>
      </c>
      <c r="Y147" s="2"/>
      <c r="Z147" s="23" t="str">
        <f>IF(AF147 = 0, ROUNDUP(W147*Y147,1), ROUNDUP(W147/Y147,1))</f>
        <v>0</v>
      </c>
      <c r="AA147" s="2"/>
      <c r="AB147" s="23" t="str">
        <f>IF(AF147 = 0, ROUNDUP(X147*AA147,1), ROUNDUP(X147/AA147,1))</f>
        <v>0</v>
      </c>
      <c r="AC147" s="1" t="str">
        <f>IF(AB147 = 0,0,(AB147 - Z147)/AB147)</f>
        <v>0</v>
      </c>
      <c r="AD147" s="11">
        <v>0</v>
      </c>
      <c r="AE147" s="11">
        <v>1</v>
      </c>
      <c r="AF147" s="11">
        <v>0</v>
      </c>
      <c r="AG147" s="4">
        <v>0.2</v>
      </c>
      <c r="AH147" s="4">
        <v>0.8</v>
      </c>
      <c r="AI147" s="11">
        <v>1</v>
      </c>
      <c r="AK147" s="11"/>
    </row>
    <row r="148" spans="1:38">
      <c r="B148" s="11" t="s">
        <v>404</v>
      </c>
      <c r="C148" s="11">
        <v>1</v>
      </c>
      <c r="D148" s="11" t="s">
        <v>37</v>
      </c>
      <c r="E148" s="11">
        <v>555</v>
      </c>
      <c r="F148" s="11" t="s">
        <v>401</v>
      </c>
      <c r="G148" s="11">
        <v>1</v>
      </c>
      <c r="H148" s="11" t="s">
        <v>64</v>
      </c>
      <c r="I148" s="11" t="s">
        <v>405</v>
      </c>
      <c r="J148" s="7">
        <v>0</v>
      </c>
      <c r="K148" s="1">
        <v>0</v>
      </c>
      <c r="L148" s="1">
        <v>0</v>
      </c>
      <c r="M148" s="2">
        <v>2264.17</v>
      </c>
      <c r="N148" s="2"/>
      <c r="O148" s="2"/>
      <c r="P148" s="2"/>
      <c r="Q148" s="2"/>
      <c r="R148" s="2"/>
      <c r="S148" s="2"/>
      <c r="T148" s="2"/>
      <c r="U148" s="2"/>
      <c r="V148" s="2"/>
      <c r="W148" s="2" t="str">
        <f>((1+J148) * (M148+N148+O148+P148+Q148+R148+S148+T148+U148+V148))*(1+K148)</f>
        <v>0</v>
      </c>
      <c r="X148" s="2">
        <v>2950</v>
      </c>
      <c r="Y148" s="2"/>
      <c r="Z148" s="23" t="str">
        <f>IF(AF148 = 0, ROUNDUP(W148*Y148,1), ROUNDUP(W148/Y148,1))</f>
        <v>0</v>
      </c>
      <c r="AA148" s="2"/>
      <c r="AB148" s="23" t="str">
        <f>IF(AF148 = 0, ROUNDUP(X148*AA148,1), ROUNDUP(X148/AA148,1))</f>
        <v>0</v>
      </c>
      <c r="AC148" s="1" t="str">
        <f>IF(AB148 = 0,0,(AB148 - Z148)/AB148)</f>
        <v>0</v>
      </c>
      <c r="AD148" s="11">
        <v>0</v>
      </c>
      <c r="AE148" s="11">
        <v>1</v>
      </c>
      <c r="AF148" s="11">
        <v>0</v>
      </c>
      <c r="AG148" s="4">
        <v>0.2</v>
      </c>
      <c r="AH148" s="4">
        <v>0.8</v>
      </c>
      <c r="AI148" s="11">
        <v>1</v>
      </c>
      <c r="AK148" s="11"/>
    </row>
    <row r="149" spans="1:38">
      <c r="B149" s="11" t="s">
        <v>406</v>
      </c>
      <c r="C149" s="11">
        <v>1</v>
      </c>
      <c r="D149" s="11" t="s">
        <v>37</v>
      </c>
      <c r="E149" s="11">
        <v>557</v>
      </c>
      <c r="F149" s="11" t="s">
        <v>407</v>
      </c>
      <c r="G149" s="11">
        <v>166</v>
      </c>
      <c r="H149" s="11" t="s">
        <v>408</v>
      </c>
      <c r="I149" s="11" t="s">
        <v>409</v>
      </c>
      <c r="J149" s="7">
        <v>0.04712</v>
      </c>
      <c r="K149" s="1">
        <v>0</v>
      </c>
      <c r="L149" s="1">
        <v>0</v>
      </c>
      <c r="M149" s="2">
        <v>6000</v>
      </c>
      <c r="N149" s="2">
        <v>1250</v>
      </c>
      <c r="O149" s="2"/>
      <c r="P149" s="2"/>
      <c r="Q149" s="2"/>
      <c r="R149" s="2"/>
      <c r="S149" s="2"/>
      <c r="T149" s="2"/>
      <c r="U149" s="2"/>
      <c r="V149" s="2"/>
      <c r="W149" s="2" t="str">
        <f>((1+J149) * (M149+N149+O149+P149+Q149+R149+S149+T149+U149+V149))*(1+K149)</f>
        <v>0</v>
      </c>
      <c r="X149" s="2">
        <v>7600</v>
      </c>
      <c r="Y149" s="2"/>
      <c r="Z149" s="23" t="str">
        <f>IF(AF149 = 0, ROUNDUP(W149*Y149,1), ROUNDUP(W149/Y149,1))</f>
        <v>0</v>
      </c>
      <c r="AA149" s="2"/>
      <c r="AB149" s="23" t="str">
        <f>IF(AF149 = 0, ROUNDUP(X149*AA149,1), ROUNDUP(X149/AA149,1))</f>
        <v>0</v>
      </c>
      <c r="AC149" s="1" t="str">
        <f>IF(AB149 = 0,0,(AB149 - Z149)/AB149)</f>
        <v>0</v>
      </c>
      <c r="AD149" s="11">
        <v>0</v>
      </c>
      <c r="AE149" s="11">
        <v>1</v>
      </c>
      <c r="AF149" s="11">
        <v>0</v>
      </c>
      <c r="AG149" s="4">
        <v>0.2</v>
      </c>
      <c r="AH149" s="4">
        <v>0.8</v>
      </c>
      <c r="AI149" s="11">
        <v>2</v>
      </c>
      <c r="AK149" s="11"/>
    </row>
    <row r="150" spans="1:38">
      <c r="B150" s="11" t="s">
        <v>410</v>
      </c>
      <c r="C150" s="11">
        <v>1</v>
      </c>
      <c r="D150" s="11" t="s">
        <v>37</v>
      </c>
      <c r="E150" s="11">
        <v>557</v>
      </c>
      <c r="F150" s="11" t="s">
        <v>407</v>
      </c>
      <c r="G150" s="11">
        <v>1</v>
      </c>
      <c r="H150" s="11" t="s">
        <v>64</v>
      </c>
      <c r="I150" s="11" t="s">
        <v>411</v>
      </c>
      <c r="J150" s="7">
        <v>0</v>
      </c>
      <c r="K150" s="1">
        <v>0</v>
      </c>
      <c r="L150" s="1">
        <v>0</v>
      </c>
      <c r="M150" s="2">
        <v>8262.040000000001</v>
      </c>
      <c r="N150" s="2"/>
      <c r="O150" s="2"/>
      <c r="P150" s="2"/>
      <c r="Q150" s="2"/>
      <c r="R150" s="2"/>
      <c r="S150" s="2"/>
      <c r="T150" s="2"/>
      <c r="U150" s="2"/>
      <c r="V150" s="2"/>
      <c r="W150" s="2" t="str">
        <f>((1+J150) * (M150+N150+O150+P150+Q150+R150+S150+T150+U150+V150))*(1+K150)</f>
        <v>0</v>
      </c>
      <c r="X150" s="2">
        <v>9000</v>
      </c>
      <c r="Y150" s="2"/>
      <c r="Z150" s="23" t="str">
        <f>IF(AF150 = 0, ROUNDUP(W150*Y150,1), ROUNDUP(W150/Y150,1))</f>
        <v>0</v>
      </c>
      <c r="AA150" s="2"/>
      <c r="AB150" s="23" t="str">
        <f>IF(AF150 = 0, ROUNDUP(X150*AA150,1), ROUNDUP(X150/AA150,1))</f>
        <v>0</v>
      </c>
      <c r="AC150" s="1" t="str">
        <f>IF(AB150 = 0,0,(AB150 - Z150)/AB150)</f>
        <v>0</v>
      </c>
      <c r="AD150" s="11">
        <v>0</v>
      </c>
      <c r="AE150" s="11">
        <v>1</v>
      </c>
      <c r="AF150" s="11">
        <v>0</v>
      </c>
      <c r="AG150" s="4">
        <v>0.2</v>
      </c>
      <c r="AH150" s="4">
        <v>0.8</v>
      </c>
      <c r="AI150" s="11">
        <v>1</v>
      </c>
      <c r="AK150" s="11"/>
    </row>
    <row r="151" spans="1:38">
      <c r="B151" s="11" t="s">
        <v>412</v>
      </c>
      <c r="C151" s="11">
        <v>1</v>
      </c>
      <c r="D151" s="11" t="s">
        <v>37</v>
      </c>
      <c r="E151" s="11">
        <v>559</v>
      </c>
      <c r="F151" s="11" t="s">
        <v>413</v>
      </c>
      <c r="G151" s="11">
        <v>167</v>
      </c>
      <c r="H151" s="11" t="s">
        <v>414</v>
      </c>
      <c r="I151" s="11" t="s">
        <v>40</v>
      </c>
      <c r="J151" s="7">
        <v>0.04712</v>
      </c>
      <c r="K151" s="1">
        <v>0</v>
      </c>
      <c r="L151" s="1">
        <v>0</v>
      </c>
      <c r="M151" s="2">
        <v>5000</v>
      </c>
      <c r="N151" s="2"/>
      <c r="O151" s="2"/>
      <c r="P151" s="2"/>
      <c r="Q151" s="2"/>
      <c r="R151" s="2"/>
      <c r="S151" s="2"/>
      <c r="T151" s="2"/>
      <c r="U151" s="2"/>
      <c r="V151" s="2"/>
      <c r="W151" s="2" t="str">
        <f>((1+J151) * (M151+N151+O151+P151+Q151+R151+S151+T151+U151+V151))*(1+K151)</f>
        <v>0</v>
      </c>
      <c r="X151" s="2">
        <v>5300</v>
      </c>
      <c r="Y151" s="2"/>
      <c r="Z151" s="23" t="str">
        <f>IF(AF151 = 0, ROUNDUP(W151*Y151,1), ROUNDUP(W151/Y151,1))</f>
        <v>0</v>
      </c>
      <c r="AA151" s="2"/>
      <c r="AB151" s="23" t="str">
        <f>IF(AF151 = 0, ROUNDUP(X151*AA151,1), ROUNDUP(X151/AA151,1))</f>
        <v>0</v>
      </c>
      <c r="AC151" s="1" t="str">
        <f>IF(AB151 = 0,0,(AB151 - Z151)/AB151)</f>
        <v>0</v>
      </c>
      <c r="AD151" s="11">
        <v>0</v>
      </c>
      <c r="AE151" s="11">
        <v>1</v>
      </c>
      <c r="AF151" s="11">
        <v>0</v>
      </c>
      <c r="AG151" s="4">
        <v>0.2</v>
      </c>
      <c r="AH151" s="4">
        <v>0.8</v>
      </c>
      <c r="AI151" s="11">
        <v>1</v>
      </c>
      <c r="AK151" s="11"/>
    </row>
    <row r="152" spans="1:38">
      <c r="B152" s="11" t="s">
        <v>415</v>
      </c>
      <c r="C152" s="11">
        <v>1</v>
      </c>
      <c r="D152" s="11" t="s">
        <v>37</v>
      </c>
      <c r="E152" s="11">
        <v>559</v>
      </c>
      <c r="F152" s="11" t="s">
        <v>413</v>
      </c>
      <c r="G152" s="11">
        <v>1</v>
      </c>
      <c r="H152" s="11" t="s">
        <v>64</v>
      </c>
      <c r="I152" s="11" t="s">
        <v>416</v>
      </c>
      <c r="J152" s="7">
        <v>0</v>
      </c>
      <c r="K152" s="1">
        <v>0</v>
      </c>
      <c r="L152" s="1">
        <v>0</v>
      </c>
      <c r="M152" s="2">
        <v>5906.02</v>
      </c>
      <c r="N152" s="2"/>
      <c r="O152" s="2"/>
      <c r="P152" s="2"/>
      <c r="Q152" s="2"/>
      <c r="R152" s="2"/>
      <c r="S152" s="2"/>
      <c r="T152" s="2"/>
      <c r="U152" s="2"/>
      <c r="V152" s="2"/>
      <c r="W152" s="2" t="str">
        <f>((1+J152) * (M152+N152+O152+P152+Q152+R152+S152+T152+U152+V152))*(1+K152)</f>
        <v>0</v>
      </c>
      <c r="X152" s="2">
        <v>6800</v>
      </c>
      <c r="Y152" s="2"/>
      <c r="Z152" s="23" t="str">
        <f>IF(AF152 = 0, ROUNDUP(W152*Y152,1), ROUNDUP(W152/Y152,1))</f>
        <v>0</v>
      </c>
      <c r="AA152" s="2"/>
      <c r="AB152" s="23" t="str">
        <f>IF(AF152 = 0, ROUNDUP(X152*AA152,1), ROUNDUP(X152/AA152,1))</f>
        <v>0</v>
      </c>
      <c r="AC152" s="1" t="str">
        <f>IF(AB152 = 0,0,(AB152 - Z152)/AB152)</f>
        <v>0</v>
      </c>
      <c r="AD152" s="11">
        <v>0</v>
      </c>
      <c r="AE152" s="11">
        <v>1</v>
      </c>
      <c r="AF152" s="11">
        <v>0</v>
      </c>
      <c r="AG152" s="4">
        <v>0.2</v>
      </c>
      <c r="AH152" s="4">
        <v>0.8</v>
      </c>
      <c r="AI152" s="11">
        <v>1</v>
      </c>
      <c r="AK152" s="11"/>
    </row>
    <row r="153" spans="1:38">
      <c r="B153" s="11" t="s">
        <v>417</v>
      </c>
      <c r="C153" s="11">
        <v>1</v>
      </c>
      <c r="D153" s="11" t="s">
        <v>37</v>
      </c>
      <c r="E153" s="11">
        <v>560</v>
      </c>
      <c r="F153" s="11" t="s">
        <v>418</v>
      </c>
      <c r="G153" s="11">
        <v>167</v>
      </c>
      <c r="H153" s="11" t="s">
        <v>414</v>
      </c>
      <c r="I153" s="11" t="s">
        <v>40</v>
      </c>
      <c r="J153" s="7">
        <v>0.04712</v>
      </c>
      <c r="K153" s="1">
        <v>0</v>
      </c>
      <c r="L153" s="1">
        <v>0</v>
      </c>
      <c r="M153" s="2">
        <v>1500</v>
      </c>
      <c r="N153" s="2"/>
      <c r="O153" s="2"/>
      <c r="P153" s="2"/>
      <c r="Q153" s="2"/>
      <c r="R153" s="2"/>
      <c r="S153" s="2"/>
      <c r="T153" s="2"/>
      <c r="U153" s="2"/>
      <c r="V153" s="2"/>
      <c r="W153" s="2" t="str">
        <f>((1+J153) * (M153+N153+O153+P153+Q153+R153+S153+T153+U153+V153))*(1+K153)</f>
        <v>0</v>
      </c>
      <c r="X153" s="2">
        <v>1600</v>
      </c>
      <c r="Y153" s="2"/>
      <c r="Z153" s="23" t="str">
        <f>IF(AF153 = 0, ROUNDUP(W153*Y153,1), ROUNDUP(W153/Y153,1))</f>
        <v>0</v>
      </c>
      <c r="AA153" s="2"/>
      <c r="AB153" s="23" t="str">
        <f>IF(AF153 = 0, ROUNDUP(X153*AA153,1), ROUNDUP(X153/AA153,1))</f>
        <v>0</v>
      </c>
      <c r="AC153" s="1" t="str">
        <f>IF(AB153 = 0,0,(AB153 - Z153)/AB153)</f>
        <v>0</v>
      </c>
      <c r="AD153" s="11">
        <v>0</v>
      </c>
      <c r="AE153" s="11">
        <v>1</v>
      </c>
      <c r="AF153" s="11">
        <v>0</v>
      </c>
      <c r="AG153" s="4">
        <v>0.2</v>
      </c>
      <c r="AH153" s="4">
        <v>0.8</v>
      </c>
      <c r="AI153" s="11">
        <v>1</v>
      </c>
      <c r="AK153" s="11"/>
    </row>
    <row r="154" spans="1:38">
      <c r="B154" s="11" t="s">
        <v>419</v>
      </c>
      <c r="C154" s="11">
        <v>1</v>
      </c>
      <c r="D154" s="11" t="s">
        <v>37</v>
      </c>
      <c r="E154" s="11">
        <v>560</v>
      </c>
      <c r="F154" s="11" t="s">
        <v>418</v>
      </c>
      <c r="G154" s="11">
        <v>1</v>
      </c>
      <c r="H154" s="11" t="s">
        <v>64</v>
      </c>
      <c r="I154" s="11" t="s">
        <v>420</v>
      </c>
      <c r="J154" s="7">
        <v>0</v>
      </c>
      <c r="K154" s="1">
        <v>0</v>
      </c>
      <c r="L154" s="1">
        <v>0</v>
      </c>
      <c r="M154" s="2">
        <v>2241.1</v>
      </c>
      <c r="N154" s="2"/>
      <c r="O154" s="2"/>
      <c r="P154" s="2"/>
      <c r="Q154" s="2"/>
      <c r="R154" s="2"/>
      <c r="S154" s="2"/>
      <c r="T154" s="2"/>
      <c r="U154" s="2"/>
      <c r="V154" s="2"/>
      <c r="W154" s="2" t="str">
        <f>((1+J154) * (M154+N154+O154+P154+Q154+R154+S154+T154+U154+V154))*(1+K154)</f>
        <v>0</v>
      </c>
      <c r="X154" s="2">
        <v>2600</v>
      </c>
      <c r="Y154" s="2"/>
      <c r="Z154" s="23" t="str">
        <f>IF(AF154 = 0, ROUNDUP(W154*Y154,1), ROUNDUP(W154/Y154,1))</f>
        <v>0</v>
      </c>
      <c r="AA154" s="2"/>
      <c r="AB154" s="23" t="str">
        <f>IF(AF154 = 0, ROUNDUP(X154*AA154,1), ROUNDUP(X154/AA154,1))</f>
        <v>0</v>
      </c>
      <c r="AC154" s="1" t="str">
        <f>IF(AB154 = 0,0,(AB154 - Z154)/AB154)</f>
        <v>0</v>
      </c>
      <c r="AD154" s="11">
        <v>0</v>
      </c>
      <c r="AE154" s="11">
        <v>1</v>
      </c>
      <c r="AF154" s="11">
        <v>0</v>
      </c>
      <c r="AG154" s="4">
        <v>0.2</v>
      </c>
      <c r="AH154" s="4">
        <v>0.8</v>
      </c>
      <c r="AI154" s="11">
        <v>3</v>
      </c>
      <c r="AK154" s="11"/>
    </row>
    <row r="155" spans="1:38">
      <c r="B155" s="11" t="s">
        <v>421</v>
      </c>
      <c r="C155" s="11">
        <v>1</v>
      </c>
      <c r="D155" s="11" t="s">
        <v>37</v>
      </c>
      <c r="E155" s="11">
        <v>558</v>
      </c>
      <c r="F155" s="11" t="s">
        <v>422</v>
      </c>
      <c r="G155" s="11">
        <v>1</v>
      </c>
      <c r="H155" s="11" t="s">
        <v>64</v>
      </c>
      <c r="I155" s="11" t="s">
        <v>423</v>
      </c>
      <c r="J155" s="7">
        <v>0</v>
      </c>
      <c r="K155" s="1">
        <v>0</v>
      </c>
      <c r="L155" s="1">
        <v>0</v>
      </c>
      <c r="M155" s="2">
        <v>670.42</v>
      </c>
      <c r="N155" s="2"/>
      <c r="O155" s="2"/>
      <c r="P155" s="2"/>
      <c r="Q155" s="2"/>
      <c r="R155" s="2"/>
      <c r="S155" s="2"/>
      <c r="T155" s="2"/>
      <c r="U155" s="2"/>
      <c r="V155" s="2"/>
      <c r="W155" s="2" t="str">
        <f>((1+J155) * (M155+N155+O155+P155+Q155+R155+S155+T155+U155+V155))*(1+K155)</f>
        <v>0</v>
      </c>
      <c r="X155" s="2">
        <v>800</v>
      </c>
      <c r="Y155" s="2"/>
      <c r="Z155" s="23" t="str">
        <f>IF(AF155 = 0, ROUNDUP(W155*Y155,1), ROUNDUP(W155/Y155,1))</f>
        <v>0</v>
      </c>
      <c r="AA155" s="2"/>
      <c r="AB155" s="23" t="str">
        <f>IF(AF155 = 0, ROUNDUP(X155*AA155,1), ROUNDUP(X155/AA155,1))</f>
        <v>0</v>
      </c>
      <c r="AC155" s="1" t="str">
        <f>IF(AB155 = 0,0,(AB155 - Z155)/AB155)</f>
        <v>0</v>
      </c>
      <c r="AD155" s="11">
        <v>0</v>
      </c>
      <c r="AE155" s="11">
        <v>1</v>
      </c>
      <c r="AF155" s="11">
        <v>0</v>
      </c>
      <c r="AG155" s="4">
        <v>0.2</v>
      </c>
      <c r="AH155" s="4">
        <v>0.8</v>
      </c>
      <c r="AI155" s="11">
        <v>1</v>
      </c>
      <c r="AK155" s="11"/>
    </row>
    <row r="156" spans="1:38">
      <c r="B156" s="11" t="s">
        <v>424</v>
      </c>
      <c r="C156" s="11">
        <v>1</v>
      </c>
      <c r="D156" s="11" t="s">
        <v>37</v>
      </c>
      <c r="E156" s="11">
        <v>341</v>
      </c>
      <c r="F156" s="11" t="s">
        <v>425</v>
      </c>
      <c r="G156" s="11">
        <v>131</v>
      </c>
      <c r="H156" s="11" t="s">
        <v>426</v>
      </c>
      <c r="I156" s="11" t="s">
        <v>427</v>
      </c>
      <c r="J156" s="7">
        <v>0</v>
      </c>
      <c r="K156" s="1">
        <v>0</v>
      </c>
      <c r="L156" s="1">
        <v>0</v>
      </c>
      <c r="M156" s="2">
        <v>585</v>
      </c>
      <c r="N156" s="2"/>
      <c r="O156" s="2"/>
      <c r="P156" s="2"/>
      <c r="Q156" s="2"/>
      <c r="R156" s="2"/>
      <c r="S156" s="2"/>
      <c r="T156" s="2"/>
      <c r="U156" s="2"/>
      <c r="V156" s="2"/>
      <c r="W156" s="2" t="str">
        <f>((1+J156) * (M156+N156+O156+P156+Q156+R156+S156+T156+U156+V156))*(1+K156)</f>
        <v>0</v>
      </c>
      <c r="X156" s="2">
        <v>590</v>
      </c>
      <c r="Y156" s="2"/>
      <c r="Z156" s="23" t="str">
        <f>IF(AF156 = 0, ROUNDUP(W156*Y156,1), ROUNDUP(W156/Y156,1))</f>
        <v>0</v>
      </c>
      <c r="AA156" s="2"/>
      <c r="AB156" s="23" t="str">
        <f>IF(AF156 = 0, ROUNDUP(X156*AA156,1), ROUNDUP(X156/AA156,1))</f>
        <v>0</v>
      </c>
      <c r="AC156" s="1" t="str">
        <f>IF(AB156 = 0,0,(AB156 - Z156)/AB156)</f>
        <v>0</v>
      </c>
      <c r="AD156" s="11">
        <v>0</v>
      </c>
      <c r="AE156" s="11">
        <v>1</v>
      </c>
      <c r="AF156" s="11">
        <v>0</v>
      </c>
      <c r="AG156" s="4">
        <v>0.2</v>
      </c>
      <c r="AH156" s="4">
        <v>0.8</v>
      </c>
      <c r="AI156" s="11">
        <v>5</v>
      </c>
      <c r="AK156" s="11"/>
    </row>
    <row r="157" spans="1:38">
      <c r="B157" s="11" t="s">
        <v>428</v>
      </c>
      <c r="C157" s="11">
        <v>1</v>
      </c>
      <c r="D157" s="11" t="s">
        <v>37</v>
      </c>
      <c r="E157" s="11">
        <v>341</v>
      </c>
      <c r="F157" s="11" t="s">
        <v>425</v>
      </c>
      <c r="G157" s="11">
        <v>1</v>
      </c>
      <c r="H157" s="11" t="s">
        <v>64</v>
      </c>
      <c r="I157" s="11" t="s">
        <v>46</v>
      </c>
      <c r="J157" s="7">
        <v>0</v>
      </c>
      <c r="K157" s="1">
        <v>0</v>
      </c>
      <c r="L157" s="1">
        <v>0</v>
      </c>
      <c r="M157" s="2">
        <v>795.63</v>
      </c>
      <c r="N157" s="2"/>
      <c r="O157" s="2"/>
      <c r="P157" s="2"/>
      <c r="Q157" s="2"/>
      <c r="R157" s="2"/>
      <c r="S157" s="2"/>
      <c r="T157" s="2"/>
      <c r="U157" s="2"/>
      <c r="V157" s="2"/>
      <c r="W157" s="2" t="str">
        <f>((1+J157) * (M157+N157+O157+P157+Q157+R157+S157+T157+U157+V157))*(1+K157)</f>
        <v>0</v>
      </c>
      <c r="X157" s="2">
        <v>900</v>
      </c>
      <c r="Y157" s="2"/>
      <c r="Z157" s="23" t="str">
        <f>IF(AF157 = 0, ROUNDUP(W157*Y157,1), ROUNDUP(W157/Y157,1))</f>
        <v>0</v>
      </c>
      <c r="AA157" s="2"/>
      <c r="AB157" s="23" t="str">
        <f>IF(AF157 = 0, ROUNDUP(X157*AA157,1), ROUNDUP(X157/AA157,1))</f>
        <v>0</v>
      </c>
      <c r="AC157" s="1" t="str">
        <f>IF(AB157 = 0,0,(AB157 - Z157)/AB157)</f>
        <v>0</v>
      </c>
      <c r="AD157" s="11">
        <v>0</v>
      </c>
      <c r="AE157" s="11">
        <v>1</v>
      </c>
      <c r="AF157" s="11">
        <v>0</v>
      </c>
      <c r="AG157" s="4">
        <v>0.2</v>
      </c>
      <c r="AH157" s="4">
        <v>0.8</v>
      </c>
      <c r="AI157" s="11">
        <v>3</v>
      </c>
      <c r="AK157" s="11"/>
    </row>
    <row r="158" spans="1:38">
      <c r="B158" s="11" t="s">
        <v>429</v>
      </c>
      <c r="C158" s="11">
        <v>1</v>
      </c>
      <c r="D158" s="11" t="s">
        <v>37</v>
      </c>
      <c r="E158" s="11">
        <v>2</v>
      </c>
      <c r="F158" s="11" t="s">
        <v>67</v>
      </c>
      <c r="G158" s="11">
        <v>1</v>
      </c>
      <c r="H158" s="11" t="s">
        <v>64</v>
      </c>
      <c r="I158" s="11" t="s">
        <v>430</v>
      </c>
      <c r="J158" s="7">
        <v>0</v>
      </c>
      <c r="K158" s="1">
        <v>0</v>
      </c>
      <c r="L158" s="1">
        <v>0</v>
      </c>
      <c r="M158" s="2">
        <v>2846.05</v>
      </c>
      <c r="N158" s="2"/>
      <c r="O158" s="2"/>
      <c r="P158" s="2"/>
      <c r="Q158" s="2"/>
      <c r="R158" s="2"/>
      <c r="S158" s="2"/>
      <c r="T158" s="2"/>
      <c r="U158" s="2"/>
      <c r="V158" s="2"/>
      <c r="W158" s="2" t="str">
        <f>((1+J158) * (M158+N158+O158+P158+Q158+R158+S158+T158+U158+V158))*(1+K158)</f>
        <v>0</v>
      </c>
      <c r="X158" s="2">
        <v>3600</v>
      </c>
      <c r="Y158" s="2"/>
      <c r="Z158" s="23" t="str">
        <f>IF(AF158 = 0, ROUNDUP(W158*Y158,1), ROUNDUP(W158/Y158,1))</f>
        <v>0</v>
      </c>
      <c r="AA158" s="2"/>
      <c r="AB158" s="23" t="str">
        <f>IF(AF158 = 0, ROUNDUP(X158*AA158,1), ROUNDUP(X158/AA158,1))</f>
        <v>0</v>
      </c>
      <c r="AC158" s="1" t="str">
        <f>IF(AB158 = 0,0,(AB158 - Z158)/AB158)</f>
        <v>0</v>
      </c>
      <c r="AD158" s="11">
        <v>0</v>
      </c>
      <c r="AE158" s="11">
        <v>1</v>
      </c>
      <c r="AF158" s="11">
        <v>0</v>
      </c>
      <c r="AG158" s="4">
        <v>0.2</v>
      </c>
      <c r="AH158" s="4">
        <v>0.8</v>
      </c>
      <c r="AI158" s="11">
        <v>4</v>
      </c>
      <c r="AK158" s="11"/>
    </row>
    <row r="159" spans="1:38">
      <c r="B159" s="11" t="s">
        <v>431</v>
      </c>
      <c r="C159" s="11">
        <v>1</v>
      </c>
      <c r="D159" s="11" t="s">
        <v>37</v>
      </c>
      <c r="E159" s="11">
        <v>353</v>
      </c>
      <c r="F159" s="11" t="s">
        <v>101</v>
      </c>
      <c r="G159" s="11">
        <v>1</v>
      </c>
      <c r="H159" s="11" t="s">
        <v>64</v>
      </c>
      <c r="I159" s="11" t="s">
        <v>430</v>
      </c>
      <c r="J159" s="7">
        <v>0</v>
      </c>
      <c r="K159" s="1">
        <v>0</v>
      </c>
      <c r="L159" s="1">
        <v>0</v>
      </c>
      <c r="M159" s="2">
        <v>2901.6</v>
      </c>
      <c r="N159" s="2"/>
      <c r="O159" s="2"/>
      <c r="P159" s="2"/>
      <c r="Q159" s="2"/>
      <c r="R159" s="2"/>
      <c r="S159" s="2"/>
      <c r="T159" s="2"/>
      <c r="U159" s="2"/>
      <c r="V159" s="2"/>
      <c r="W159" s="2" t="str">
        <f>((1+J159) * (M159+N159+O159+P159+Q159+R159+S159+T159+U159+V159))*(1+K159)</f>
        <v>0</v>
      </c>
      <c r="X159" s="2">
        <v>3650</v>
      </c>
      <c r="Y159" s="2"/>
      <c r="Z159" s="23" t="str">
        <f>IF(AF159 = 0, ROUNDUP(W159*Y159,1), ROUNDUP(W159/Y159,1))</f>
        <v>0</v>
      </c>
      <c r="AA159" s="2"/>
      <c r="AB159" s="23" t="str">
        <f>IF(AF159 = 0, ROUNDUP(X159*AA159,1), ROUNDUP(X159/AA159,1))</f>
        <v>0</v>
      </c>
      <c r="AC159" s="1" t="str">
        <f>IF(AB159 = 0,0,(AB159 - Z159)/AB159)</f>
        <v>0</v>
      </c>
      <c r="AD159" s="11">
        <v>0</v>
      </c>
      <c r="AE159" s="11">
        <v>1</v>
      </c>
      <c r="AF159" s="11">
        <v>0</v>
      </c>
      <c r="AG159" s="4">
        <v>0.2</v>
      </c>
      <c r="AH159" s="4">
        <v>0.8</v>
      </c>
      <c r="AI159" s="11">
        <v>3</v>
      </c>
      <c r="AK159" s="11"/>
    </row>
    <row r="160" spans="1:38">
      <c r="B160" s="11" t="s">
        <v>432</v>
      </c>
      <c r="C160" s="11">
        <v>1</v>
      </c>
      <c r="D160" s="11" t="s">
        <v>37</v>
      </c>
      <c r="E160" s="11">
        <v>447</v>
      </c>
      <c r="F160" s="11" t="s">
        <v>107</v>
      </c>
      <c r="G160" s="11">
        <v>1</v>
      </c>
      <c r="H160" s="11" t="s">
        <v>64</v>
      </c>
      <c r="I160" s="11" t="s">
        <v>433</v>
      </c>
      <c r="J160" s="7">
        <v>0</v>
      </c>
      <c r="K160" s="1">
        <v>0</v>
      </c>
      <c r="L160" s="1">
        <v>0</v>
      </c>
      <c r="M160" s="2">
        <v>3700.76</v>
      </c>
      <c r="N160" s="2"/>
      <c r="O160" s="2"/>
      <c r="P160" s="2"/>
      <c r="Q160" s="2"/>
      <c r="R160" s="2"/>
      <c r="S160" s="2"/>
      <c r="T160" s="2"/>
      <c r="U160" s="2"/>
      <c r="V160" s="2"/>
      <c r="W160" s="2" t="str">
        <f>((1+J160) * (M160+N160+O160+P160+Q160+R160+S160+T160+U160+V160))*(1+K160)</f>
        <v>0</v>
      </c>
      <c r="X160" s="2">
        <v>4650</v>
      </c>
      <c r="Y160" s="2"/>
      <c r="Z160" s="23" t="str">
        <f>IF(AF160 = 0, ROUNDUP(W160*Y160,1), ROUNDUP(W160/Y160,1))</f>
        <v>0</v>
      </c>
      <c r="AA160" s="2"/>
      <c r="AB160" s="23" t="str">
        <f>IF(AF160 = 0, ROUNDUP(X160*AA160,1), ROUNDUP(X160/AA160,1))</f>
        <v>0</v>
      </c>
      <c r="AC160" s="1" t="str">
        <f>IF(AB160 = 0,0,(AB160 - Z160)/AB160)</f>
        <v>0</v>
      </c>
      <c r="AD160" s="11">
        <v>0</v>
      </c>
      <c r="AE160" s="11">
        <v>1</v>
      </c>
      <c r="AF160" s="11">
        <v>0</v>
      </c>
      <c r="AG160" s="4">
        <v>0.2</v>
      </c>
      <c r="AH160" s="4">
        <v>0.8</v>
      </c>
      <c r="AI160" s="11">
        <v>3</v>
      </c>
      <c r="AK160" s="11"/>
    </row>
    <row r="161" spans="1:38">
      <c r="B161" s="11" t="s">
        <v>434</v>
      </c>
      <c r="C161" s="11">
        <v>1</v>
      </c>
      <c r="D161" s="11" t="s">
        <v>37</v>
      </c>
      <c r="E161" s="11">
        <v>1</v>
      </c>
      <c r="F161" s="11" t="s">
        <v>114</v>
      </c>
      <c r="G161" s="11">
        <v>1</v>
      </c>
      <c r="H161" s="11" t="s">
        <v>64</v>
      </c>
      <c r="I161" s="11" t="s">
        <v>430</v>
      </c>
      <c r="J161" s="7">
        <v>0</v>
      </c>
      <c r="K161" s="1">
        <v>0</v>
      </c>
      <c r="L161" s="1">
        <v>0</v>
      </c>
      <c r="M161" s="2">
        <v>3250.7</v>
      </c>
      <c r="N161" s="2"/>
      <c r="O161" s="2"/>
      <c r="P161" s="2"/>
      <c r="Q161" s="2"/>
      <c r="R161" s="2"/>
      <c r="S161" s="2"/>
      <c r="T161" s="2"/>
      <c r="U161" s="2"/>
      <c r="V161" s="2"/>
      <c r="W161" s="2" t="str">
        <f>((1+J161) * (M161+N161+O161+P161+Q161+R161+S161+T161+U161+V161))*(1+K161)</f>
        <v>0</v>
      </c>
      <c r="X161" s="2">
        <v>4100</v>
      </c>
      <c r="Y161" s="2"/>
      <c r="Z161" s="23" t="str">
        <f>IF(AF161 = 0, ROUNDUP(W161*Y161,1), ROUNDUP(W161/Y161,1))</f>
        <v>0</v>
      </c>
      <c r="AA161" s="2"/>
      <c r="AB161" s="23" t="str">
        <f>IF(AF161 = 0, ROUNDUP(X161*AA161,1), ROUNDUP(X161/AA161,1))</f>
        <v>0</v>
      </c>
      <c r="AC161" s="1" t="str">
        <f>IF(AB161 = 0,0,(AB161 - Z161)/AB161)</f>
        <v>0</v>
      </c>
      <c r="AD161" s="11">
        <v>0</v>
      </c>
      <c r="AE161" s="11">
        <v>1</v>
      </c>
      <c r="AF161" s="11">
        <v>0</v>
      </c>
      <c r="AG161" s="4">
        <v>0.2</v>
      </c>
      <c r="AH161" s="4">
        <v>0.8</v>
      </c>
      <c r="AI161" s="11">
        <v>5</v>
      </c>
      <c r="AK161" s="11"/>
    </row>
    <row r="162" spans="1:38">
      <c r="B162" s="11" t="s">
        <v>435</v>
      </c>
      <c r="C162" s="11">
        <v>1</v>
      </c>
      <c r="D162" s="11" t="s">
        <v>37</v>
      </c>
      <c r="E162" s="11">
        <v>9</v>
      </c>
      <c r="F162" s="11" t="s">
        <v>127</v>
      </c>
      <c r="G162" s="11">
        <v>1</v>
      </c>
      <c r="H162" s="11" t="s">
        <v>64</v>
      </c>
      <c r="I162" s="11" t="s">
        <v>436</v>
      </c>
      <c r="J162" s="7">
        <v>0</v>
      </c>
      <c r="K162" s="1">
        <v>0</v>
      </c>
      <c r="L162" s="1">
        <v>0</v>
      </c>
      <c r="M162" s="2">
        <v>4355.68</v>
      </c>
      <c r="N162" s="2"/>
      <c r="O162" s="2"/>
      <c r="P162" s="2"/>
      <c r="Q162" s="2"/>
      <c r="R162" s="2"/>
      <c r="S162" s="2"/>
      <c r="T162" s="2"/>
      <c r="U162" s="2"/>
      <c r="V162" s="2"/>
      <c r="W162" s="2" t="str">
        <f>((1+J162) * (M162+N162+O162+P162+Q162+R162+S162+T162+U162+V162))*(1+K162)</f>
        <v>0</v>
      </c>
      <c r="X162" s="2">
        <v>5450</v>
      </c>
      <c r="Y162" s="2"/>
      <c r="Z162" s="23" t="str">
        <f>IF(AF162 = 0, ROUNDUP(W162*Y162,1), ROUNDUP(W162/Y162,1))</f>
        <v>0</v>
      </c>
      <c r="AA162" s="2"/>
      <c r="AB162" s="23" t="str">
        <f>IF(AF162 = 0, ROUNDUP(X162*AA162,1), ROUNDUP(X162/AA162,1))</f>
        <v>0</v>
      </c>
      <c r="AC162" s="1" t="str">
        <f>IF(AB162 = 0,0,(AB162 - Z162)/AB162)</f>
        <v>0</v>
      </c>
      <c r="AD162" s="11">
        <v>0</v>
      </c>
      <c r="AE162" s="11">
        <v>1</v>
      </c>
      <c r="AF162" s="11">
        <v>0</v>
      </c>
      <c r="AG162" s="4">
        <v>0.2</v>
      </c>
      <c r="AH162" s="4">
        <v>0.8</v>
      </c>
      <c r="AI162" s="11">
        <v>4</v>
      </c>
      <c r="AK162" s="11"/>
    </row>
    <row r="163" spans="1:38">
      <c r="B163" s="11" t="s">
        <v>437</v>
      </c>
      <c r="C163" s="11">
        <v>1</v>
      </c>
      <c r="D163" s="11" t="s">
        <v>37</v>
      </c>
      <c r="E163" s="11">
        <v>3</v>
      </c>
      <c r="F163" s="11" t="s">
        <v>131</v>
      </c>
      <c r="G163" s="11">
        <v>1</v>
      </c>
      <c r="H163" s="11" t="s">
        <v>64</v>
      </c>
      <c r="I163" s="11" t="s">
        <v>430</v>
      </c>
      <c r="J163" s="7">
        <v>0</v>
      </c>
      <c r="K163" s="1">
        <v>0</v>
      </c>
      <c r="L163" s="1">
        <v>0</v>
      </c>
      <c r="M163" s="2">
        <v>3668.16</v>
      </c>
      <c r="N163" s="2"/>
      <c r="O163" s="2"/>
      <c r="P163" s="2"/>
      <c r="Q163" s="2"/>
      <c r="R163" s="2"/>
      <c r="S163" s="2"/>
      <c r="T163" s="2"/>
      <c r="U163" s="2"/>
      <c r="V163" s="2"/>
      <c r="W163" s="2" t="str">
        <f>((1+J163) * (M163+N163+O163+P163+Q163+R163+S163+T163+U163+V163))*(1+K163)</f>
        <v>0</v>
      </c>
      <c r="X163" s="2">
        <v>4600</v>
      </c>
      <c r="Y163" s="2"/>
      <c r="Z163" s="23" t="str">
        <f>IF(AF163 = 0, ROUNDUP(W163*Y163,1), ROUNDUP(W163/Y163,1))</f>
        <v>0</v>
      </c>
      <c r="AA163" s="2"/>
      <c r="AB163" s="23" t="str">
        <f>IF(AF163 = 0, ROUNDUP(X163*AA163,1), ROUNDUP(X163/AA163,1))</f>
        <v>0</v>
      </c>
      <c r="AC163" s="1" t="str">
        <f>IF(AB163 = 0,0,(AB163 - Z163)/AB163)</f>
        <v>0</v>
      </c>
      <c r="AD163" s="11">
        <v>0</v>
      </c>
      <c r="AE163" s="11">
        <v>1</v>
      </c>
      <c r="AF163" s="11">
        <v>0</v>
      </c>
      <c r="AG163" s="4">
        <v>0.2</v>
      </c>
      <c r="AH163" s="4">
        <v>0.8</v>
      </c>
      <c r="AI163" s="11">
        <v>3</v>
      </c>
      <c r="AK163" s="11"/>
    </row>
    <row r="164" spans="1:38">
      <c r="B164" s="11" t="s">
        <v>438</v>
      </c>
      <c r="C164" s="11">
        <v>1</v>
      </c>
      <c r="D164" s="11" t="s">
        <v>37</v>
      </c>
      <c r="E164" s="11">
        <v>4</v>
      </c>
      <c r="F164" s="11" t="s">
        <v>157</v>
      </c>
      <c r="G164" s="11">
        <v>1</v>
      </c>
      <c r="H164" s="11" t="s">
        <v>64</v>
      </c>
      <c r="I164" s="11" t="s">
        <v>430</v>
      </c>
      <c r="J164" s="7">
        <v>0</v>
      </c>
      <c r="K164" s="1">
        <v>0</v>
      </c>
      <c r="L164" s="1">
        <v>0</v>
      </c>
      <c r="M164" s="2">
        <v>3364.49</v>
      </c>
      <c r="N164" s="2"/>
      <c r="O164" s="2"/>
      <c r="P164" s="2"/>
      <c r="Q164" s="2"/>
      <c r="R164" s="2"/>
      <c r="S164" s="2"/>
      <c r="T164" s="2"/>
      <c r="U164" s="2"/>
      <c r="V164" s="2"/>
      <c r="W164" s="2" t="str">
        <f>((1+J164) * (M164+N164+O164+P164+Q164+R164+S164+T164+U164+V164))*(1+K164)</f>
        <v>0</v>
      </c>
      <c r="X164" s="2">
        <v>4250</v>
      </c>
      <c r="Y164" s="2"/>
      <c r="Z164" s="23" t="str">
        <f>IF(AF164 = 0, ROUNDUP(W164*Y164,1), ROUNDUP(W164/Y164,1))</f>
        <v>0</v>
      </c>
      <c r="AA164" s="2"/>
      <c r="AB164" s="23" t="str">
        <f>IF(AF164 = 0, ROUNDUP(X164*AA164,1), ROUNDUP(X164/AA164,1))</f>
        <v>0</v>
      </c>
      <c r="AC164" s="1" t="str">
        <f>IF(AB164 = 0,0,(AB164 - Z164)/AB164)</f>
        <v>0</v>
      </c>
      <c r="AD164" s="11">
        <v>0</v>
      </c>
      <c r="AE164" s="11">
        <v>1</v>
      </c>
      <c r="AF164" s="11">
        <v>0</v>
      </c>
      <c r="AG164" s="4">
        <v>0.2</v>
      </c>
      <c r="AH164" s="4">
        <v>0.8</v>
      </c>
      <c r="AI164" s="11">
        <v>3</v>
      </c>
      <c r="AK164" s="11"/>
    </row>
    <row r="165" spans="1:38">
      <c r="B165" s="11" t="s">
        <v>439</v>
      </c>
      <c r="C165" s="11">
        <v>1</v>
      </c>
      <c r="D165" s="11" t="s">
        <v>37</v>
      </c>
      <c r="E165" s="11">
        <v>341</v>
      </c>
      <c r="F165" s="11" t="s">
        <v>425</v>
      </c>
      <c r="G165" s="11">
        <v>1</v>
      </c>
      <c r="H165" s="11" t="s">
        <v>64</v>
      </c>
      <c r="I165" s="11" t="s">
        <v>430</v>
      </c>
      <c r="J165" s="7">
        <v>0</v>
      </c>
      <c r="K165" s="1">
        <v>0</v>
      </c>
      <c r="L165" s="1">
        <v>0</v>
      </c>
      <c r="M165" s="2">
        <v>2487.23</v>
      </c>
      <c r="N165" s="2"/>
      <c r="O165" s="2"/>
      <c r="P165" s="2"/>
      <c r="Q165" s="2"/>
      <c r="R165" s="2"/>
      <c r="S165" s="2"/>
      <c r="T165" s="2"/>
      <c r="U165" s="2"/>
      <c r="V165" s="2"/>
      <c r="W165" s="2" t="str">
        <f>((1+J165) * (M165+N165+O165+P165+Q165+R165+S165+T165+U165+V165))*(1+K165)</f>
        <v>0</v>
      </c>
      <c r="X165" s="2">
        <v>3150</v>
      </c>
      <c r="Y165" s="2"/>
      <c r="Z165" s="23" t="str">
        <f>IF(AF165 = 0, ROUNDUP(W165*Y165,1), ROUNDUP(W165/Y165,1))</f>
        <v>0</v>
      </c>
      <c r="AA165" s="2"/>
      <c r="AB165" s="23" t="str">
        <f>IF(AF165 = 0, ROUNDUP(X165*AA165,1), ROUNDUP(X165/AA165,1))</f>
        <v>0</v>
      </c>
      <c r="AC165" s="1" t="str">
        <f>IF(AB165 = 0,0,(AB165 - Z165)/AB165)</f>
        <v>0</v>
      </c>
      <c r="AD165" s="11">
        <v>0</v>
      </c>
      <c r="AE165" s="11">
        <v>1</v>
      </c>
      <c r="AF165" s="11">
        <v>0</v>
      </c>
      <c r="AG165" s="4">
        <v>0.2</v>
      </c>
      <c r="AH165" s="4">
        <v>0.8</v>
      </c>
      <c r="AI165" s="11">
        <v>5</v>
      </c>
      <c r="AK165" s="11"/>
    </row>
    <row r="166" spans="1:38">
      <c r="B166" s="11" t="s">
        <v>440</v>
      </c>
      <c r="C166" s="11">
        <v>1</v>
      </c>
      <c r="D166" s="11" t="s">
        <v>37</v>
      </c>
      <c r="E166" s="11">
        <v>562</v>
      </c>
      <c r="F166" s="11" t="s">
        <v>441</v>
      </c>
      <c r="G166" s="11">
        <v>168</v>
      </c>
      <c r="H166" s="11" t="s">
        <v>442</v>
      </c>
      <c r="I166" s="11" t="s">
        <v>90</v>
      </c>
      <c r="J166" s="7">
        <v>0.04166</v>
      </c>
      <c r="K166" s="1">
        <v>0</v>
      </c>
      <c r="L166" s="1">
        <v>0</v>
      </c>
      <c r="M166" s="2">
        <v>1250</v>
      </c>
      <c r="N166" s="2">
        <v>100</v>
      </c>
      <c r="O166" s="2"/>
      <c r="P166" s="2"/>
      <c r="Q166" s="2"/>
      <c r="R166" s="2"/>
      <c r="S166" s="2"/>
      <c r="T166" s="2"/>
      <c r="U166" s="2"/>
      <c r="V166" s="2"/>
      <c r="W166" s="2" t="str">
        <f>((1+J166) * (M166+N166+O166+P166+Q166+R166+S166+T166+U166+V166))*(1+K166)</f>
        <v>0</v>
      </c>
      <c r="X166" s="2">
        <v>1500</v>
      </c>
      <c r="Y166" s="2"/>
      <c r="Z166" s="23" t="str">
        <f>IF(AF166 = 0, ROUNDUP(W166*Y166,1), ROUNDUP(W166/Y166,1))</f>
        <v>0</v>
      </c>
      <c r="AA166" s="2"/>
      <c r="AB166" s="23" t="str">
        <f>IF(AF166 = 0, ROUNDUP(X166*AA166,1), ROUNDUP(X166/AA166,1))</f>
        <v>0</v>
      </c>
      <c r="AC166" s="1" t="str">
        <f>IF(AB166 = 0,0,(AB166 - Z166)/AB166)</f>
        <v>0</v>
      </c>
      <c r="AD166" s="11">
        <v>0</v>
      </c>
      <c r="AE166" s="11">
        <v>1</v>
      </c>
      <c r="AF166" s="11">
        <v>0</v>
      </c>
      <c r="AG166" s="4">
        <v>0</v>
      </c>
      <c r="AH166" s="4">
        <v>1</v>
      </c>
      <c r="AI166" s="11">
        <v>2</v>
      </c>
      <c r="AK166" s="11"/>
    </row>
    <row r="167" spans="1:38">
      <c r="B167" s="11" t="s">
        <v>443</v>
      </c>
      <c r="C167" s="11">
        <v>1</v>
      </c>
      <c r="D167" s="11" t="s">
        <v>37</v>
      </c>
      <c r="E167" s="11">
        <v>563</v>
      </c>
      <c r="F167" s="11" t="s">
        <v>444</v>
      </c>
      <c r="G167" s="11">
        <v>169</v>
      </c>
      <c r="H167" s="11" t="s">
        <v>445</v>
      </c>
      <c r="I167" s="11" t="s">
        <v>446</v>
      </c>
      <c r="J167" s="7">
        <v>0.04712</v>
      </c>
      <c r="K167" s="1">
        <v>0.2</v>
      </c>
      <c r="L167" s="1">
        <v>0</v>
      </c>
      <c r="M167" s="2">
        <v>1000</v>
      </c>
      <c r="N167" s="2"/>
      <c r="O167" s="2"/>
      <c r="P167" s="2"/>
      <c r="Q167" s="2"/>
      <c r="R167" s="2"/>
      <c r="S167" s="2"/>
      <c r="T167" s="2"/>
      <c r="U167" s="2"/>
      <c r="V167" s="2"/>
      <c r="W167" s="2" t="str">
        <f>((1+J167) * (M167+N167+O167+P167+Q167+R167+S167+T167+U167+V167))*(1+K167)</f>
        <v>0</v>
      </c>
      <c r="X167" s="2">
        <v>1300</v>
      </c>
      <c r="Y167" s="2"/>
      <c r="Z167" s="23" t="str">
        <f>IF(AF167 = 0, ROUNDUP(W167*Y167,1), ROUNDUP(W167/Y167,1))</f>
        <v>0</v>
      </c>
      <c r="AA167" s="2"/>
      <c r="AB167" s="23" t="str">
        <f>IF(AF167 = 0, ROUNDUP(X167*AA167,1), ROUNDUP(X167/AA167,1))</f>
        <v>0</v>
      </c>
      <c r="AC167" s="1" t="str">
        <f>IF(AB167 = 0,0,(AB167 - Z167)/AB167)</f>
        <v>0</v>
      </c>
      <c r="AD167" s="11">
        <v>0</v>
      </c>
      <c r="AE167" s="11">
        <v>1</v>
      </c>
      <c r="AF167" s="11">
        <v>0</v>
      </c>
      <c r="AG167" s="4">
        <v>0.2</v>
      </c>
      <c r="AH167" s="4">
        <v>0.8</v>
      </c>
      <c r="AI167" s="11">
        <v>1</v>
      </c>
      <c r="AK167" s="11"/>
    </row>
    <row r="168" spans="1:38">
      <c r="B168" s="11" t="s">
        <v>447</v>
      </c>
      <c r="C168" s="11">
        <v>1</v>
      </c>
      <c r="D168" s="11" t="s">
        <v>37</v>
      </c>
      <c r="E168" s="11">
        <v>563</v>
      </c>
      <c r="F168" s="11" t="s">
        <v>444</v>
      </c>
      <c r="G168" s="11">
        <v>1</v>
      </c>
      <c r="H168" s="11" t="s">
        <v>64</v>
      </c>
      <c r="I168" s="11" t="s">
        <v>448</v>
      </c>
      <c r="J168" s="7">
        <v>0</v>
      </c>
      <c r="K168" s="1">
        <v>0</v>
      </c>
      <c r="L168" s="1">
        <v>0</v>
      </c>
      <c r="M168" s="2">
        <v>1616.96</v>
      </c>
      <c r="N168" s="2"/>
      <c r="O168" s="2"/>
      <c r="P168" s="2"/>
      <c r="Q168" s="2"/>
      <c r="R168" s="2"/>
      <c r="S168" s="2"/>
      <c r="T168" s="2"/>
      <c r="U168" s="2"/>
      <c r="V168" s="2"/>
      <c r="W168" s="2" t="str">
        <f>((1+J168) * (M168+N168+O168+P168+Q168+R168+S168+T168+U168+V168))*(1+K168)</f>
        <v>0</v>
      </c>
      <c r="X168" s="2">
        <v>2000</v>
      </c>
      <c r="Y168" s="2"/>
      <c r="Z168" s="23" t="str">
        <f>IF(AF168 = 0, ROUNDUP(W168*Y168,1), ROUNDUP(W168/Y168,1))</f>
        <v>0</v>
      </c>
      <c r="AA168" s="2"/>
      <c r="AB168" s="23" t="str">
        <f>IF(AF168 = 0, ROUNDUP(X168*AA168,1), ROUNDUP(X168/AA168,1))</f>
        <v>0</v>
      </c>
      <c r="AC168" s="1" t="str">
        <f>IF(AB168 = 0,0,(AB168 - Z168)/AB168)</f>
        <v>0</v>
      </c>
      <c r="AD168" s="11">
        <v>0</v>
      </c>
      <c r="AE168" s="11">
        <v>1</v>
      </c>
      <c r="AF168" s="11">
        <v>0</v>
      </c>
      <c r="AG168" s="4">
        <v>0.2</v>
      </c>
      <c r="AH168" s="4">
        <v>0.8</v>
      </c>
      <c r="AI168" s="11">
        <v>1</v>
      </c>
      <c r="AK168" s="11"/>
    </row>
    <row r="169" spans="1:38">
      <c r="B169" s="11" t="s">
        <v>449</v>
      </c>
      <c r="C169" s="11">
        <v>1</v>
      </c>
      <c r="D169" s="11" t="s">
        <v>37</v>
      </c>
      <c r="E169" s="11">
        <v>4</v>
      </c>
      <c r="F169" s="11" t="s">
        <v>157</v>
      </c>
      <c r="G169" s="11">
        <v>1</v>
      </c>
      <c r="H169" s="11" t="s">
        <v>64</v>
      </c>
      <c r="I169" s="11" t="s">
        <v>450</v>
      </c>
      <c r="J169" s="7">
        <v>0</v>
      </c>
      <c r="K169" s="1">
        <v>0</v>
      </c>
      <c r="L169" s="1">
        <v>0</v>
      </c>
      <c r="M169" s="2">
        <v>1672.89</v>
      </c>
      <c r="N169" s="2"/>
      <c r="O169" s="2"/>
      <c r="P169" s="2"/>
      <c r="Q169" s="2"/>
      <c r="R169" s="2"/>
      <c r="S169" s="2"/>
      <c r="T169" s="2"/>
      <c r="U169" s="2"/>
      <c r="V169" s="2"/>
      <c r="W169" s="2" t="str">
        <f>((1+J169) * (M169+N169+O169+P169+Q169+R169+S169+T169+U169+V169))*(1+K169)</f>
        <v>0</v>
      </c>
      <c r="X169" s="2">
        <v>1650</v>
      </c>
      <c r="Y169" s="2"/>
      <c r="Z169" s="23" t="str">
        <f>IF(AF169 = 0, ROUNDUP(W169*Y169,1), ROUNDUP(W169/Y169,1))</f>
        <v>0</v>
      </c>
      <c r="AA169" s="2"/>
      <c r="AB169" s="23" t="str">
        <f>IF(AF169 = 0, ROUNDUP(X169*AA169,1), ROUNDUP(X169/AA169,1))</f>
        <v>0</v>
      </c>
      <c r="AC169" s="1" t="str">
        <f>IF(AB169 = 0,0,(AB169 - Z169)/AB169)</f>
        <v>0</v>
      </c>
      <c r="AD169" s="11">
        <v>0</v>
      </c>
      <c r="AE169" s="11">
        <v>1</v>
      </c>
      <c r="AF169" s="11">
        <v>0</v>
      </c>
      <c r="AG169" s="4">
        <v>0.2</v>
      </c>
      <c r="AH169" s="4">
        <v>0.8</v>
      </c>
      <c r="AI169" s="11">
        <v>7</v>
      </c>
      <c r="AK169" s="11"/>
    </row>
    <row r="170" spans="1:38">
      <c r="B170" s="11" t="s">
        <v>451</v>
      </c>
      <c r="C170" s="11">
        <v>1</v>
      </c>
      <c r="D170" s="11" t="s">
        <v>37</v>
      </c>
      <c r="E170" s="11">
        <v>205</v>
      </c>
      <c r="F170" s="11" t="s">
        <v>452</v>
      </c>
      <c r="G170" s="11">
        <v>12</v>
      </c>
      <c r="H170" s="11" t="s">
        <v>453</v>
      </c>
      <c r="I170" s="11" t="s">
        <v>90</v>
      </c>
      <c r="J170" s="7">
        <v>0</v>
      </c>
      <c r="K170" s="1">
        <v>0</v>
      </c>
      <c r="L170" s="1">
        <v>0</v>
      </c>
      <c r="M170" s="2">
        <v>1250</v>
      </c>
      <c r="N170" s="2"/>
      <c r="O170" s="2"/>
      <c r="P170" s="2"/>
      <c r="Q170" s="2"/>
      <c r="R170" s="2"/>
      <c r="S170" s="2"/>
      <c r="T170" s="2"/>
      <c r="U170" s="2"/>
      <c r="V170" s="2"/>
      <c r="W170" s="2" t="str">
        <f>((1+J170) * (M170+N170+O170+P170+Q170+R170+S170+T170+U170+V170))*(1+K170)</f>
        <v>0</v>
      </c>
      <c r="X170" s="2">
        <v>1300</v>
      </c>
      <c r="Y170" s="2"/>
      <c r="Z170" s="23" t="str">
        <f>IF(AF170 = 0, ROUNDUP(W170*Y170,1), ROUNDUP(W170/Y170,1))</f>
        <v>0</v>
      </c>
      <c r="AA170" s="2"/>
      <c r="AB170" s="23" t="str">
        <f>IF(AF170 = 0, ROUNDUP(X170*AA170,1), ROUNDUP(X170/AA170,1))</f>
        <v>0</v>
      </c>
      <c r="AC170" s="1" t="str">
        <f>IF(AB170 = 0,0,(AB170 - Z170)/AB170)</f>
        <v>0</v>
      </c>
      <c r="AD170" s="11">
        <v>0</v>
      </c>
      <c r="AE170" s="11">
        <v>1</v>
      </c>
      <c r="AF170" s="11">
        <v>0</v>
      </c>
      <c r="AG170" s="4">
        <v>0.2</v>
      </c>
      <c r="AH170" s="4">
        <v>0.8</v>
      </c>
      <c r="AI170" s="11">
        <v>3</v>
      </c>
      <c r="AK170" s="11"/>
    </row>
    <row r="171" spans="1:38">
      <c r="B171" s="11" t="s">
        <v>454</v>
      </c>
      <c r="C171" s="11">
        <v>1</v>
      </c>
      <c r="D171" s="11" t="s">
        <v>37</v>
      </c>
      <c r="E171" s="11">
        <v>205</v>
      </c>
      <c r="F171" s="11" t="s">
        <v>452</v>
      </c>
      <c r="G171" s="11">
        <v>12</v>
      </c>
      <c r="H171" s="11" t="s">
        <v>453</v>
      </c>
      <c r="I171" s="11" t="s">
        <v>455</v>
      </c>
      <c r="J171" s="7">
        <v>0</v>
      </c>
      <c r="K171" s="1">
        <v>0</v>
      </c>
      <c r="L171" s="1">
        <v>0</v>
      </c>
      <c r="M171" s="2">
        <v>1395</v>
      </c>
      <c r="N171" s="2"/>
      <c r="O171" s="2"/>
      <c r="P171" s="2"/>
      <c r="Q171" s="2"/>
      <c r="R171" s="2"/>
      <c r="S171" s="2"/>
      <c r="T171" s="2"/>
      <c r="U171" s="2"/>
      <c r="V171" s="2"/>
      <c r="W171" s="2" t="str">
        <f>((1+J171) * (M171+N171+O171+P171+Q171+R171+S171+T171+U171+V171))*(1+K171)</f>
        <v>0</v>
      </c>
      <c r="X171" s="2">
        <v>1400</v>
      </c>
      <c r="Y171" s="2"/>
      <c r="Z171" s="23" t="str">
        <f>IF(AF171 = 0, ROUNDUP(W171*Y171,1), ROUNDUP(W171/Y171,1))</f>
        <v>0</v>
      </c>
      <c r="AA171" s="2"/>
      <c r="AB171" s="23" t="str">
        <f>IF(AF171 = 0, ROUNDUP(X171*AA171,1), ROUNDUP(X171/AA171,1))</f>
        <v>0</v>
      </c>
      <c r="AC171" s="1" t="str">
        <f>IF(AB171 = 0,0,(AB171 - Z171)/AB171)</f>
        <v>0</v>
      </c>
      <c r="AD171" s="11">
        <v>0</v>
      </c>
      <c r="AE171" s="11">
        <v>1</v>
      </c>
      <c r="AF171" s="11">
        <v>0</v>
      </c>
      <c r="AG171" s="4">
        <v>0.2</v>
      </c>
      <c r="AH171" s="4">
        <v>0.8</v>
      </c>
      <c r="AI171" s="11">
        <v>3</v>
      </c>
      <c r="AK171" s="11"/>
    </row>
    <row r="172" spans="1:38">
      <c r="B172" s="11" t="s">
        <v>456</v>
      </c>
      <c r="C172" s="11">
        <v>1</v>
      </c>
      <c r="D172" s="11" t="s">
        <v>37</v>
      </c>
      <c r="E172" s="11">
        <v>205</v>
      </c>
      <c r="F172" s="11" t="s">
        <v>452</v>
      </c>
      <c r="G172" s="11">
        <v>1</v>
      </c>
      <c r="H172" s="11" t="s">
        <v>64</v>
      </c>
      <c r="I172" s="11" t="s">
        <v>457</v>
      </c>
      <c r="J172" s="7">
        <v>0</v>
      </c>
      <c r="K172" s="1">
        <v>0</v>
      </c>
      <c r="L172" s="1">
        <v>0</v>
      </c>
      <c r="M172" s="2">
        <v>1625.63</v>
      </c>
      <c r="N172" s="2"/>
      <c r="O172" s="2"/>
      <c r="P172" s="2"/>
      <c r="Q172" s="2"/>
      <c r="R172" s="2"/>
      <c r="S172" s="2"/>
      <c r="T172" s="2"/>
      <c r="U172" s="2"/>
      <c r="V172" s="2"/>
      <c r="W172" s="2" t="str">
        <f>((1+J172) * (M172+N172+O172+P172+Q172+R172+S172+T172+U172+V172))*(1+K172)</f>
        <v>0</v>
      </c>
      <c r="X172" s="2">
        <v>1850</v>
      </c>
      <c r="Y172" s="2"/>
      <c r="Z172" s="23" t="str">
        <f>IF(AF172 = 0, ROUNDUP(W172*Y172,1), ROUNDUP(W172/Y172,1))</f>
        <v>0</v>
      </c>
      <c r="AA172" s="2"/>
      <c r="AB172" s="23" t="str">
        <f>IF(AF172 = 0, ROUNDUP(X172*AA172,1), ROUNDUP(X172/AA172,1))</f>
        <v>0</v>
      </c>
      <c r="AC172" s="1" t="str">
        <f>IF(AB172 = 0,0,(AB172 - Z172)/AB172)</f>
        <v>0</v>
      </c>
      <c r="AD172" s="11">
        <v>0</v>
      </c>
      <c r="AE172" s="11">
        <v>1</v>
      </c>
      <c r="AF172" s="11">
        <v>0</v>
      </c>
      <c r="AG172" s="4">
        <v>0.2</v>
      </c>
      <c r="AH172" s="4">
        <v>0.8</v>
      </c>
      <c r="AI172" s="11">
        <v>6</v>
      </c>
      <c r="AK172" s="11"/>
    </row>
    <row r="173" spans="1:38">
      <c r="B173" s="11" t="s">
        <v>458</v>
      </c>
      <c r="C173" s="11">
        <v>1</v>
      </c>
      <c r="D173" s="11" t="s">
        <v>37</v>
      </c>
      <c r="E173" s="11">
        <v>205</v>
      </c>
      <c r="F173" s="11" t="s">
        <v>452</v>
      </c>
      <c r="G173" s="11">
        <v>1</v>
      </c>
      <c r="H173" s="11" t="s">
        <v>64</v>
      </c>
      <c r="I173" s="11" t="s">
        <v>459</v>
      </c>
      <c r="J173" s="7">
        <v>0</v>
      </c>
      <c r="K173" s="1">
        <v>0</v>
      </c>
      <c r="L173" s="1">
        <v>0</v>
      </c>
      <c r="M173" s="2">
        <v>1480.63</v>
      </c>
      <c r="N173" s="2"/>
      <c r="O173" s="2"/>
      <c r="P173" s="2"/>
      <c r="Q173" s="2"/>
      <c r="R173" s="2"/>
      <c r="S173" s="2"/>
      <c r="T173" s="2"/>
      <c r="U173" s="2"/>
      <c r="V173" s="2"/>
      <c r="W173" s="2" t="str">
        <f>((1+J173) * (M173+N173+O173+P173+Q173+R173+S173+T173+U173+V173))*(1+K173)</f>
        <v>0</v>
      </c>
      <c r="X173" s="2">
        <v>1700</v>
      </c>
      <c r="Y173" s="2"/>
      <c r="Z173" s="23" t="str">
        <f>IF(AF173 = 0, ROUNDUP(W173*Y173,1), ROUNDUP(W173/Y173,1))</f>
        <v>0</v>
      </c>
      <c r="AA173" s="2"/>
      <c r="AB173" s="23" t="str">
        <f>IF(AF173 = 0, ROUNDUP(X173*AA173,1), ROUNDUP(X173/AA173,1))</f>
        <v>0</v>
      </c>
      <c r="AC173" s="1" t="str">
        <f>IF(AB173 = 0,0,(AB173 - Z173)/AB173)</f>
        <v>0</v>
      </c>
      <c r="AD173" s="11">
        <v>0</v>
      </c>
      <c r="AE173" s="11">
        <v>1</v>
      </c>
      <c r="AF173" s="11">
        <v>0</v>
      </c>
      <c r="AG173" s="4">
        <v>0.2</v>
      </c>
      <c r="AH173" s="4">
        <v>0.8</v>
      </c>
      <c r="AI173" s="11">
        <v>5</v>
      </c>
      <c r="AK173" s="11"/>
    </row>
    <row r="174" spans="1:38">
      <c r="B174" s="11" t="s">
        <v>460</v>
      </c>
      <c r="C174" s="11">
        <v>1</v>
      </c>
      <c r="D174" s="11" t="s">
        <v>37</v>
      </c>
      <c r="E174" s="11">
        <v>205</v>
      </c>
      <c r="F174" s="11" t="s">
        <v>452</v>
      </c>
      <c r="G174" s="11">
        <v>1</v>
      </c>
      <c r="H174" s="11" t="s">
        <v>64</v>
      </c>
      <c r="I174" s="11" t="s">
        <v>430</v>
      </c>
      <c r="J174" s="7">
        <v>0</v>
      </c>
      <c r="K174" s="1">
        <v>0</v>
      </c>
      <c r="L174" s="1">
        <v>0</v>
      </c>
      <c r="M174" s="2">
        <v>3172.23</v>
      </c>
      <c r="N174" s="2"/>
      <c r="O174" s="2"/>
      <c r="P174" s="2"/>
      <c r="Q174" s="2"/>
      <c r="R174" s="2"/>
      <c r="S174" s="2"/>
      <c r="T174" s="2"/>
      <c r="U174" s="2"/>
      <c r="V174" s="2"/>
      <c r="W174" s="2" t="str">
        <f>((1+J174) * (M174+N174+O174+P174+Q174+R174+S174+T174+U174+V174))*(1+K174)</f>
        <v>0</v>
      </c>
      <c r="X174" s="2">
        <v>3650</v>
      </c>
      <c r="Y174" s="2"/>
      <c r="Z174" s="23" t="str">
        <f>IF(AF174 = 0, ROUNDUP(W174*Y174,1), ROUNDUP(W174/Y174,1))</f>
        <v>0</v>
      </c>
      <c r="AA174" s="2"/>
      <c r="AB174" s="23" t="str">
        <f>IF(AF174 = 0, ROUNDUP(X174*AA174,1), ROUNDUP(X174/AA174,1))</f>
        <v>0</v>
      </c>
      <c r="AC174" s="1" t="str">
        <f>IF(AB174 = 0,0,(AB174 - Z174)/AB174)</f>
        <v>0</v>
      </c>
      <c r="AD174" s="11">
        <v>0</v>
      </c>
      <c r="AE174" s="11">
        <v>1</v>
      </c>
      <c r="AF174" s="11">
        <v>0</v>
      </c>
      <c r="AG174" s="4">
        <v>0.2</v>
      </c>
      <c r="AH174" s="4">
        <v>0.8</v>
      </c>
      <c r="AI174" s="11">
        <v>4</v>
      </c>
      <c r="AK174" s="11"/>
    </row>
    <row r="175" spans="1:38">
      <c r="B175" s="11" t="s">
        <v>461</v>
      </c>
      <c r="C175" s="11">
        <v>1</v>
      </c>
      <c r="D175" s="11" t="s">
        <v>37</v>
      </c>
      <c r="E175" s="11">
        <v>8</v>
      </c>
      <c r="F175" s="11" t="s">
        <v>393</v>
      </c>
      <c r="G175" s="11">
        <v>1</v>
      </c>
      <c r="H175" s="11" t="s">
        <v>64</v>
      </c>
      <c r="I175" s="11" t="s">
        <v>462</v>
      </c>
      <c r="J175" s="7">
        <v>0</v>
      </c>
      <c r="K175" s="1">
        <v>0</v>
      </c>
      <c r="L175" s="1">
        <v>0</v>
      </c>
      <c r="M175" s="2">
        <v>4630.05</v>
      </c>
      <c r="N175" s="2"/>
      <c r="O175" s="2"/>
      <c r="P175" s="2"/>
      <c r="Q175" s="2"/>
      <c r="R175" s="2"/>
      <c r="S175" s="2"/>
      <c r="T175" s="2"/>
      <c r="U175" s="2"/>
      <c r="V175" s="2"/>
      <c r="W175" s="2" t="str">
        <f>((1+J175) * (M175+N175+O175+P175+Q175+R175+S175+T175+U175+V175))*(1+K175)</f>
        <v>0</v>
      </c>
      <c r="X175" s="2">
        <v>5100</v>
      </c>
      <c r="Y175" s="2"/>
      <c r="Z175" s="23" t="str">
        <f>IF(AF175 = 0, ROUNDUP(W175*Y175,1), ROUNDUP(W175/Y175,1))</f>
        <v>0</v>
      </c>
      <c r="AA175" s="2"/>
      <c r="AB175" s="23" t="str">
        <f>IF(AF175 = 0, ROUNDUP(X175*AA175,1), ROUNDUP(X175/AA175,1))</f>
        <v>0</v>
      </c>
      <c r="AC175" s="1" t="str">
        <f>IF(AB175 = 0,0,(AB175 - Z175)/AB175)</f>
        <v>0</v>
      </c>
      <c r="AD175" s="11">
        <v>0</v>
      </c>
      <c r="AE175" s="11">
        <v>1</v>
      </c>
      <c r="AF175" s="11">
        <v>0</v>
      </c>
      <c r="AG175" s="4">
        <v>0.2</v>
      </c>
      <c r="AH175" s="4">
        <v>0.8</v>
      </c>
      <c r="AI175" s="11">
        <v>5</v>
      </c>
      <c r="AK175" s="11"/>
    </row>
    <row r="176" spans="1:38">
      <c r="B176" s="11" t="s">
        <v>463</v>
      </c>
      <c r="C176" s="11">
        <v>1</v>
      </c>
      <c r="D176" s="11" t="s">
        <v>37</v>
      </c>
      <c r="E176" s="11">
        <v>8</v>
      </c>
      <c r="F176" s="11" t="s">
        <v>393</v>
      </c>
      <c r="G176" s="11">
        <v>1</v>
      </c>
      <c r="H176" s="11" t="s">
        <v>64</v>
      </c>
      <c r="I176" s="11" t="s">
        <v>464</v>
      </c>
      <c r="J176" s="7">
        <v>0</v>
      </c>
      <c r="K176" s="1">
        <v>0</v>
      </c>
      <c r="L176" s="1">
        <v>0</v>
      </c>
      <c r="M176" s="2">
        <v>4750.05</v>
      </c>
      <c r="N176" s="2"/>
      <c r="O176" s="2"/>
      <c r="P176" s="2"/>
      <c r="Q176" s="2"/>
      <c r="R176" s="2"/>
      <c r="S176" s="2"/>
      <c r="T176" s="2"/>
      <c r="U176" s="2"/>
      <c r="V176" s="2"/>
      <c r="W176" s="2" t="str">
        <f>((1+J176) * (M176+N176+O176+P176+Q176+R176+S176+T176+U176+V176))*(1+K176)</f>
        <v>0</v>
      </c>
      <c r="X176" s="2">
        <v>4600</v>
      </c>
      <c r="Y176" s="2"/>
      <c r="Z176" s="23" t="str">
        <f>IF(AF176 = 0, ROUNDUP(W176*Y176,1), ROUNDUP(W176/Y176,1))</f>
        <v>0</v>
      </c>
      <c r="AA176" s="2"/>
      <c r="AB176" s="23" t="str">
        <f>IF(AF176 = 0, ROUNDUP(X176*AA176,1), ROUNDUP(X176/AA176,1))</f>
        <v>0</v>
      </c>
      <c r="AC176" s="1" t="str">
        <f>IF(AB176 = 0,0,(AB176 - Z176)/AB176)</f>
        <v>0</v>
      </c>
      <c r="AD176" s="11">
        <v>0</v>
      </c>
      <c r="AE176" s="11">
        <v>1</v>
      </c>
      <c r="AF176" s="11">
        <v>0</v>
      </c>
      <c r="AG176" s="4">
        <v>0.2</v>
      </c>
      <c r="AH176" s="4">
        <v>0.8</v>
      </c>
      <c r="AI176" s="11">
        <v>4</v>
      </c>
      <c r="AK176" s="11"/>
    </row>
    <row r="177" spans="1:38">
      <c r="B177" s="11" t="s">
        <v>465</v>
      </c>
      <c r="C177" s="11">
        <v>1</v>
      </c>
      <c r="D177" s="11" t="s">
        <v>37</v>
      </c>
      <c r="E177" s="11">
        <v>302</v>
      </c>
      <c r="F177" s="11" t="s">
        <v>142</v>
      </c>
      <c r="G177" s="11">
        <v>1</v>
      </c>
      <c r="H177" s="11" t="s">
        <v>64</v>
      </c>
      <c r="I177" s="11" t="s">
        <v>466</v>
      </c>
      <c r="J177" s="7">
        <v>0</v>
      </c>
      <c r="K177" s="1">
        <v>0</v>
      </c>
      <c r="L177" s="1">
        <v>0</v>
      </c>
      <c r="M177" s="2">
        <v>2379.58</v>
      </c>
      <c r="N177" s="2"/>
      <c r="O177" s="2"/>
      <c r="P177" s="2"/>
      <c r="Q177" s="2"/>
      <c r="R177" s="2"/>
      <c r="S177" s="2"/>
      <c r="T177" s="2"/>
      <c r="U177" s="2"/>
      <c r="V177" s="2"/>
      <c r="W177" s="2" t="str">
        <f>((1+J177) * (M177+N177+O177+P177+Q177+R177+S177+T177+U177+V177))*(1+K177)</f>
        <v>0</v>
      </c>
      <c r="X177" s="2">
        <v>2750</v>
      </c>
      <c r="Y177" s="2"/>
      <c r="Z177" s="23" t="str">
        <f>IF(AF177 = 0, ROUNDUP(W177*Y177,1), ROUNDUP(W177/Y177,1))</f>
        <v>0</v>
      </c>
      <c r="AA177" s="2"/>
      <c r="AB177" s="23" t="str">
        <f>IF(AF177 = 0, ROUNDUP(X177*AA177,1), ROUNDUP(X177/AA177,1))</f>
        <v>0</v>
      </c>
      <c r="AC177" s="1" t="str">
        <f>IF(AB177 = 0,0,(AB177 - Z177)/AB177)</f>
        <v>0</v>
      </c>
      <c r="AD177" s="11">
        <v>0</v>
      </c>
      <c r="AE177" s="11">
        <v>1</v>
      </c>
      <c r="AF177" s="11">
        <v>0</v>
      </c>
      <c r="AG177" s="4">
        <v>0.2</v>
      </c>
      <c r="AH177" s="4">
        <v>0.8</v>
      </c>
      <c r="AI177" s="11">
        <v>3</v>
      </c>
      <c r="AK177" s="11"/>
    </row>
    <row r="178" spans="1:38">
      <c r="B178" s="11" t="s">
        <v>467</v>
      </c>
      <c r="C178" s="11">
        <v>1</v>
      </c>
      <c r="D178" s="11" t="s">
        <v>37</v>
      </c>
      <c r="E178" s="11">
        <v>302</v>
      </c>
      <c r="F178" s="11" t="s">
        <v>142</v>
      </c>
      <c r="G178" s="11">
        <v>1</v>
      </c>
      <c r="H178" s="11" t="s">
        <v>64</v>
      </c>
      <c r="I178" s="11" t="s">
        <v>468</v>
      </c>
      <c r="J178" s="7">
        <v>0</v>
      </c>
      <c r="K178" s="1">
        <v>0</v>
      </c>
      <c r="L178" s="1">
        <v>0</v>
      </c>
      <c r="M178" s="2">
        <v>2170.16</v>
      </c>
      <c r="N178" s="2"/>
      <c r="O178" s="2"/>
      <c r="P178" s="2"/>
      <c r="Q178" s="2"/>
      <c r="R178" s="2"/>
      <c r="S178" s="2"/>
      <c r="T178" s="2"/>
      <c r="U178" s="2"/>
      <c r="V178" s="2"/>
      <c r="W178" s="2" t="str">
        <f>((1+J178) * (M178+N178+O178+P178+Q178+R178+S178+T178+U178+V178))*(1+K178)</f>
        <v>0</v>
      </c>
      <c r="X178" s="2">
        <v>2480</v>
      </c>
      <c r="Y178" s="2"/>
      <c r="Z178" s="23" t="str">
        <f>IF(AF178 = 0, ROUNDUP(W178*Y178,1), ROUNDUP(W178/Y178,1))</f>
        <v>0</v>
      </c>
      <c r="AA178" s="2"/>
      <c r="AB178" s="23" t="str">
        <f>IF(AF178 = 0, ROUNDUP(X178*AA178,1), ROUNDUP(X178/AA178,1))</f>
        <v>0</v>
      </c>
      <c r="AC178" s="1" t="str">
        <f>IF(AB178 = 0,0,(AB178 - Z178)/AB178)</f>
        <v>0</v>
      </c>
      <c r="AD178" s="11">
        <v>0</v>
      </c>
      <c r="AE178" s="11">
        <v>1</v>
      </c>
      <c r="AF178" s="11">
        <v>0</v>
      </c>
      <c r="AG178" s="4">
        <v>0.2</v>
      </c>
      <c r="AH178" s="4">
        <v>0.8</v>
      </c>
      <c r="AI178" s="11">
        <v>10</v>
      </c>
      <c r="AK178" s="11"/>
    </row>
    <row r="179" spans="1:38">
      <c r="B179" s="11" t="s">
        <v>469</v>
      </c>
      <c r="C179" s="11">
        <v>1</v>
      </c>
      <c r="D179" s="11" t="s">
        <v>37</v>
      </c>
      <c r="E179" s="11">
        <v>302</v>
      </c>
      <c r="F179" s="11" t="s">
        <v>142</v>
      </c>
      <c r="G179" s="11">
        <v>1</v>
      </c>
      <c r="H179" s="11" t="s">
        <v>64</v>
      </c>
      <c r="I179" s="11" t="s">
        <v>470</v>
      </c>
      <c r="J179" s="7">
        <v>0</v>
      </c>
      <c r="K179" s="1">
        <v>0</v>
      </c>
      <c r="L179" s="1">
        <v>0</v>
      </c>
      <c r="M179" s="2">
        <v>3259.16</v>
      </c>
      <c r="N179" s="2"/>
      <c r="O179" s="2"/>
      <c r="P179" s="2"/>
      <c r="Q179" s="2"/>
      <c r="R179" s="2"/>
      <c r="S179" s="2"/>
      <c r="T179" s="2"/>
      <c r="U179" s="2"/>
      <c r="V179" s="2"/>
      <c r="W179" s="2" t="str">
        <f>((1+J179) * (M179+N179+O179+P179+Q179+R179+S179+T179+U179+V179))*(1+K179)</f>
        <v>0</v>
      </c>
      <c r="X179" s="2">
        <v>3920</v>
      </c>
      <c r="Y179" s="2"/>
      <c r="Z179" s="23" t="str">
        <f>IF(AF179 = 0, ROUNDUP(W179*Y179,1), ROUNDUP(W179/Y179,1))</f>
        <v>0</v>
      </c>
      <c r="AA179" s="2"/>
      <c r="AB179" s="23" t="str">
        <f>IF(AF179 = 0, ROUNDUP(X179*AA179,1), ROUNDUP(X179/AA179,1))</f>
        <v>0</v>
      </c>
      <c r="AC179" s="1" t="str">
        <f>IF(AB179 = 0,0,(AB179 - Z179)/AB179)</f>
        <v>0</v>
      </c>
      <c r="AD179" s="11">
        <v>0</v>
      </c>
      <c r="AE179" s="11">
        <v>1</v>
      </c>
      <c r="AF179" s="11">
        <v>0</v>
      </c>
      <c r="AG179" s="4">
        <v>0.2</v>
      </c>
      <c r="AH179" s="4">
        <v>0.8</v>
      </c>
      <c r="AI179" s="11">
        <v>6</v>
      </c>
      <c r="AK179" s="11"/>
    </row>
    <row r="180" spans="1:38">
      <c r="B180" s="11" t="s">
        <v>471</v>
      </c>
      <c r="C180" s="11">
        <v>1</v>
      </c>
      <c r="D180" s="11" t="s">
        <v>37</v>
      </c>
      <c r="E180" s="11">
        <v>302</v>
      </c>
      <c r="F180" s="11" t="s">
        <v>142</v>
      </c>
      <c r="G180" s="11">
        <v>1</v>
      </c>
      <c r="H180" s="11" t="s">
        <v>64</v>
      </c>
      <c r="I180" s="11" t="s">
        <v>472</v>
      </c>
      <c r="J180" s="7">
        <v>0</v>
      </c>
      <c r="K180" s="1">
        <v>0</v>
      </c>
      <c r="L180" s="1">
        <v>0</v>
      </c>
      <c r="M180" s="2">
        <v>3059.16</v>
      </c>
      <c r="N180" s="2"/>
      <c r="O180" s="2"/>
      <c r="P180" s="2"/>
      <c r="Q180" s="2"/>
      <c r="R180" s="2"/>
      <c r="S180" s="2"/>
      <c r="T180" s="2"/>
      <c r="U180" s="2"/>
      <c r="V180" s="2"/>
      <c r="W180" s="2" t="str">
        <f>((1+J180) * (M180+N180+O180+P180+Q180+R180+S180+T180+U180+V180))*(1+K180)</f>
        <v>0</v>
      </c>
      <c r="X180" s="2">
        <v>3680</v>
      </c>
      <c r="Y180" s="2"/>
      <c r="Z180" s="23" t="str">
        <f>IF(AF180 = 0, ROUNDUP(W180*Y180,1), ROUNDUP(W180/Y180,1))</f>
        <v>0</v>
      </c>
      <c r="AA180" s="2"/>
      <c r="AB180" s="23" t="str">
        <f>IF(AF180 = 0, ROUNDUP(X180*AA180,1), ROUNDUP(X180/AA180,1))</f>
        <v>0</v>
      </c>
      <c r="AC180" s="1" t="str">
        <f>IF(AB180 = 0,0,(AB180 - Z180)/AB180)</f>
        <v>0</v>
      </c>
      <c r="AD180" s="11">
        <v>0</v>
      </c>
      <c r="AE180" s="11">
        <v>1</v>
      </c>
      <c r="AF180" s="11">
        <v>0</v>
      </c>
      <c r="AG180" s="4">
        <v>0.2</v>
      </c>
      <c r="AH180" s="4">
        <v>0.8</v>
      </c>
      <c r="AI180" s="11">
        <v>6</v>
      </c>
      <c r="AK180" s="11"/>
    </row>
    <row r="181" spans="1:38">
      <c r="B181" s="11" t="s">
        <v>473</v>
      </c>
      <c r="C181" s="11">
        <v>1</v>
      </c>
      <c r="D181" s="11" t="s">
        <v>37</v>
      </c>
      <c r="E181" s="11">
        <v>302</v>
      </c>
      <c r="F181" s="11" t="s">
        <v>142</v>
      </c>
      <c r="G181" s="11">
        <v>1</v>
      </c>
      <c r="H181" s="11" t="s">
        <v>64</v>
      </c>
      <c r="I181" s="11" t="s">
        <v>474</v>
      </c>
      <c r="J181" s="7">
        <v>0</v>
      </c>
      <c r="K181" s="1">
        <v>0</v>
      </c>
      <c r="L181" s="1">
        <v>0</v>
      </c>
      <c r="M181" s="2">
        <v>3861.76</v>
      </c>
      <c r="N181" s="2"/>
      <c r="O181" s="2"/>
      <c r="P181" s="2"/>
      <c r="Q181" s="2"/>
      <c r="R181" s="2"/>
      <c r="S181" s="2"/>
      <c r="T181" s="2"/>
      <c r="U181" s="2"/>
      <c r="V181" s="2"/>
      <c r="W181" s="2" t="str">
        <f>((1+J181) * (M181+N181+O181+P181+Q181+R181+S181+T181+U181+V181))*(1+K181)</f>
        <v>0</v>
      </c>
      <c r="X181" s="2">
        <v>4850</v>
      </c>
      <c r="Y181" s="2"/>
      <c r="Z181" s="23" t="str">
        <f>IF(AF181 = 0, ROUNDUP(W181*Y181,1), ROUNDUP(W181/Y181,1))</f>
        <v>0</v>
      </c>
      <c r="AA181" s="2"/>
      <c r="AB181" s="23" t="str">
        <f>IF(AF181 = 0, ROUNDUP(X181*AA181,1), ROUNDUP(X181/AA181,1))</f>
        <v>0</v>
      </c>
      <c r="AC181" s="1" t="str">
        <f>IF(AB181 = 0,0,(AB181 - Z181)/AB181)</f>
        <v>0</v>
      </c>
      <c r="AD181" s="11">
        <v>0</v>
      </c>
      <c r="AE181" s="11">
        <v>1</v>
      </c>
      <c r="AF181" s="11">
        <v>0</v>
      </c>
      <c r="AG181" s="4">
        <v>0.2</v>
      </c>
      <c r="AH181" s="4">
        <v>0.8</v>
      </c>
      <c r="AI181" s="11">
        <v>6</v>
      </c>
      <c r="AK181" s="11"/>
    </row>
    <row r="182" spans="1:38">
      <c r="B182" s="11" t="s">
        <v>475</v>
      </c>
      <c r="C182" s="11">
        <v>1</v>
      </c>
      <c r="D182" s="11" t="s">
        <v>37</v>
      </c>
      <c r="E182" s="11">
        <v>565</v>
      </c>
      <c r="F182" s="11" t="s">
        <v>476</v>
      </c>
      <c r="G182" s="11">
        <v>171</v>
      </c>
      <c r="H182" s="11" t="s">
        <v>476</v>
      </c>
      <c r="I182" s="11" t="s">
        <v>477</v>
      </c>
      <c r="J182" s="7">
        <v>0.04712</v>
      </c>
      <c r="K182" s="1">
        <v>0</v>
      </c>
      <c r="L182" s="1">
        <v>0</v>
      </c>
      <c r="M182" s="2">
        <v>3450</v>
      </c>
      <c r="N182" s="2">
        <v>300</v>
      </c>
      <c r="O182" s="2">
        <v>250</v>
      </c>
      <c r="P182" s="2"/>
      <c r="Q182" s="2"/>
      <c r="R182" s="2"/>
      <c r="S182" s="2"/>
      <c r="T182" s="2"/>
      <c r="U182" s="2"/>
      <c r="V182" s="2"/>
      <c r="W182" s="2" t="str">
        <f>((1+J182) * (M182+N182+O182+P182+Q182+R182+S182+T182+U182+V182))*(1+K182)</f>
        <v>0</v>
      </c>
      <c r="X182" s="2">
        <v>4200</v>
      </c>
      <c r="Y182" s="2"/>
      <c r="Z182" s="23" t="str">
        <f>IF(AF182 = 0, ROUNDUP(W182*Y182,1), ROUNDUP(W182/Y182,1))</f>
        <v>0</v>
      </c>
      <c r="AA182" s="2"/>
      <c r="AB182" s="23" t="str">
        <f>IF(AF182 = 0, ROUNDUP(X182*AA182,1), ROUNDUP(X182/AA182,1))</f>
        <v>0</v>
      </c>
      <c r="AC182" s="1" t="str">
        <f>IF(AB182 = 0,0,(AB182 - Z182)/AB182)</f>
        <v>0</v>
      </c>
      <c r="AD182" s="11">
        <v>0</v>
      </c>
      <c r="AE182" s="11">
        <v>1</v>
      </c>
      <c r="AF182" s="11">
        <v>0</v>
      </c>
      <c r="AG182" s="4">
        <v>0.2</v>
      </c>
      <c r="AH182" s="4">
        <v>0.8</v>
      </c>
      <c r="AI182" s="11">
        <v>2</v>
      </c>
      <c r="AK182" s="11"/>
    </row>
    <row r="183" spans="1:38">
      <c r="B183" s="11" t="s">
        <v>478</v>
      </c>
      <c r="C183" s="11">
        <v>1</v>
      </c>
      <c r="D183" s="11" t="s">
        <v>37</v>
      </c>
      <c r="E183" s="11">
        <v>565</v>
      </c>
      <c r="F183" s="11" t="s">
        <v>476</v>
      </c>
      <c r="G183" s="11">
        <v>1</v>
      </c>
      <c r="H183" s="11" t="s">
        <v>64</v>
      </c>
      <c r="I183" s="11" t="s">
        <v>479</v>
      </c>
      <c r="J183" s="7">
        <v>0</v>
      </c>
      <c r="K183" s="1">
        <v>0</v>
      </c>
      <c r="L183" s="1">
        <v>0</v>
      </c>
      <c r="M183" s="2">
        <v>5597.49</v>
      </c>
      <c r="N183" s="2"/>
      <c r="O183" s="2"/>
      <c r="P183" s="2"/>
      <c r="Q183" s="2"/>
      <c r="R183" s="2"/>
      <c r="S183" s="2"/>
      <c r="T183" s="2"/>
      <c r="U183" s="2"/>
      <c r="V183" s="2"/>
      <c r="W183" s="2" t="str">
        <f>((1+J183) * (M183+N183+O183+P183+Q183+R183+S183+T183+U183+V183))*(1+K183)</f>
        <v>0</v>
      </c>
      <c r="X183" s="2">
        <v>6500</v>
      </c>
      <c r="Y183" s="2"/>
      <c r="Z183" s="23" t="str">
        <f>IF(AF183 = 0, ROUNDUP(W183*Y183,1), ROUNDUP(W183/Y183,1))</f>
        <v>0</v>
      </c>
      <c r="AA183" s="2"/>
      <c r="AB183" s="23" t="str">
        <f>IF(AF183 = 0, ROUNDUP(X183*AA183,1), ROUNDUP(X183/AA183,1))</f>
        <v>0</v>
      </c>
      <c r="AC183" s="1" t="str">
        <f>IF(AB183 = 0,0,(AB183 - Z183)/AB183)</f>
        <v>0</v>
      </c>
      <c r="AD183" s="11">
        <v>0</v>
      </c>
      <c r="AE183" s="11">
        <v>1</v>
      </c>
      <c r="AF183" s="11">
        <v>0</v>
      </c>
      <c r="AG183" s="4">
        <v>0.2</v>
      </c>
      <c r="AH183" s="4">
        <v>0.8</v>
      </c>
      <c r="AI183" s="11">
        <v>1</v>
      </c>
      <c r="AK183" s="11"/>
    </row>
    <row r="184" spans="1:38">
      <c r="B184" s="11" t="s">
        <v>480</v>
      </c>
      <c r="C184" s="11">
        <v>1</v>
      </c>
      <c r="D184" s="11" t="s">
        <v>37</v>
      </c>
      <c r="E184" s="11">
        <v>557</v>
      </c>
      <c r="F184" s="11" t="s">
        <v>407</v>
      </c>
      <c r="G184" s="11">
        <v>166</v>
      </c>
      <c r="H184" s="11" t="s">
        <v>408</v>
      </c>
      <c r="I184" s="11" t="s">
        <v>481</v>
      </c>
      <c r="J184" s="7">
        <v>0.04712</v>
      </c>
      <c r="K184" s="1">
        <v>0</v>
      </c>
      <c r="L184" s="1">
        <v>0.14</v>
      </c>
      <c r="M184" s="2">
        <v>500</v>
      </c>
      <c r="N184" s="2"/>
      <c r="O184" s="2"/>
      <c r="P184" s="2"/>
      <c r="Q184" s="2"/>
      <c r="R184" s="2"/>
      <c r="S184" s="2"/>
      <c r="T184" s="2"/>
      <c r="U184" s="2"/>
      <c r="V184" s="2"/>
      <c r="W184" s="2" t="str">
        <f>((1+J184) * (M184+N184+O184+P184+Q184+R184+S184+T184+U184+V184))*(1+K184)</f>
        <v>0</v>
      </c>
      <c r="X184" s="2" t="str">
        <f>IF(LEN(FLOOR((1+L184) * W184,1)) &gt;= 6,ROUNDUP((1+L184) * W184,-3),IF(LEN(FLOOR((1+L184) * W184,1))  = 5,ROUNDUP((1+L184) * W184,-3),IF(LEN(FLOOR((1+L184) * W184,1))  = 4,ROUNDUP((1+L184) * W184,-2),IF((1+L184) * W184  &gt; 300 ,ROUNDUP((1+L184) * W184,-1),IF((1+L184) * W184 &lt;= 300 ,ROUNDUP((1+L184) * W184,0),0)))))</f>
        <v>0</v>
      </c>
      <c r="Y184" s="2"/>
      <c r="Z184" s="23" t="str">
        <f>IF(AF184 = 0, ROUNDUP(W184*Y184,1), ROUNDUP(W184/Y184,1))</f>
        <v>0</v>
      </c>
      <c r="AA184" s="2"/>
      <c r="AB184" s="23" t="str">
        <f>IF(AF184 = 0, ROUNDUP(X184*AA184,1), ROUNDUP(X184/AA184,1))</f>
        <v>0</v>
      </c>
      <c r="AC184" s="1" t="str">
        <f>IF(AB184 = 0,0,(AB184 - Z184)/AB184)</f>
        <v>0</v>
      </c>
      <c r="AD184" s="11">
        <v>0</v>
      </c>
      <c r="AE184" s="11">
        <v>1</v>
      </c>
      <c r="AF184" s="11">
        <v>0</v>
      </c>
      <c r="AG184" s="4">
        <v>0.2</v>
      </c>
      <c r="AH184" s="4">
        <v>0.8</v>
      </c>
      <c r="AI184" s="11">
        <v>1</v>
      </c>
      <c r="AK184" s="11"/>
    </row>
    <row r="185" spans="1:38">
      <c r="B185" s="11" t="s">
        <v>482</v>
      </c>
      <c r="C185" s="11">
        <v>1</v>
      </c>
      <c r="D185" s="11" t="s">
        <v>37</v>
      </c>
      <c r="E185" s="11">
        <v>384</v>
      </c>
      <c r="F185" s="11" t="s">
        <v>350</v>
      </c>
      <c r="G185" s="11">
        <v>1</v>
      </c>
      <c r="H185" s="11" t="s">
        <v>45</v>
      </c>
      <c r="I185" s="11" t="s">
        <v>483</v>
      </c>
      <c r="J185" s="7">
        <v>0.04712</v>
      </c>
      <c r="K185" s="1">
        <v>0</v>
      </c>
      <c r="L185" s="1">
        <v>0</v>
      </c>
      <c r="M185" s="2">
        <v>6282.72</v>
      </c>
      <c r="N185" s="2"/>
      <c r="O185" s="2"/>
      <c r="P185" s="2"/>
      <c r="Q185" s="2"/>
      <c r="R185" s="2"/>
      <c r="S185" s="2"/>
      <c r="T185" s="2"/>
      <c r="U185" s="2"/>
      <c r="V185" s="2"/>
      <c r="W185" s="2" t="str">
        <f>((1+J185) * (M185+N185+O185+P185+Q185+R185+S185+T185+U185+V185))*(1+K185)</f>
        <v>0</v>
      </c>
      <c r="X185" s="2">
        <v>6600</v>
      </c>
      <c r="Y185" s="2"/>
      <c r="Z185" s="23" t="str">
        <f>IF(AF185 = 0, ROUNDUP(W185*Y185,1), ROUNDUP(W185/Y185,1))</f>
        <v>0</v>
      </c>
      <c r="AA185" s="2"/>
      <c r="AB185" s="23" t="str">
        <f>IF(AF185 = 0, ROUNDUP(X185*AA185,1), ROUNDUP(X185/AA185,1))</f>
        <v>0</v>
      </c>
      <c r="AC185" s="1" t="str">
        <f>IF(AB185 = 0,0,(AB185 - Z185)/AB185)</f>
        <v>0</v>
      </c>
      <c r="AD185" s="11">
        <v>0</v>
      </c>
      <c r="AE185" s="11">
        <v>1</v>
      </c>
      <c r="AF185" s="11">
        <v>0</v>
      </c>
      <c r="AG185" s="4">
        <v>0.2</v>
      </c>
      <c r="AH185" s="4">
        <v>0.8</v>
      </c>
      <c r="AI185" s="11">
        <v>1</v>
      </c>
      <c r="AK185" s="11"/>
    </row>
    <row r="186" spans="1:38">
      <c r="B186" s="11" t="s">
        <v>484</v>
      </c>
      <c r="C186" s="11">
        <v>1</v>
      </c>
      <c r="D186" s="11" t="s">
        <v>37</v>
      </c>
      <c r="E186" s="11">
        <v>384</v>
      </c>
      <c r="F186" s="11" t="s">
        <v>350</v>
      </c>
      <c r="G186" s="11">
        <v>1</v>
      </c>
      <c r="H186" s="11" t="s">
        <v>64</v>
      </c>
      <c r="I186" s="11" t="s">
        <v>485</v>
      </c>
      <c r="J186" s="7">
        <v>0</v>
      </c>
      <c r="K186" s="1">
        <v>0</v>
      </c>
      <c r="L186" s="1">
        <v>0</v>
      </c>
      <c r="M186" s="2">
        <v>7299.6</v>
      </c>
      <c r="N186" s="2"/>
      <c r="O186" s="2"/>
      <c r="P186" s="2"/>
      <c r="Q186" s="2"/>
      <c r="R186" s="2"/>
      <c r="S186" s="2"/>
      <c r="T186" s="2"/>
      <c r="U186" s="2"/>
      <c r="V186" s="2"/>
      <c r="W186" s="2" t="str">
        <f>((1+J186) * (M186+N186+O186+P186+Q186+R186+S186+T186+U186+V186))*(1+K186)</f>
        <v>0</v>
      </c>
      <c r="X186" s="2">
        <v>8600</v>
      </c>
      <c r="Y186" s="2"/>
      <c r="Z186" s="23" t="str">
        <f>IF(AF186 = 0, ROUNDUP(W186*Y186,1), ROUNDUP(W186/Y186,1))</f>
        <v>0</v>
      </c>
      <c r="AA186" s="2"/>
      <c r="AB186" s="23" t="str">
        <f>IF(AF186 = 0, ROUNDUP(X186*AA186,1), ROUNDUP(X186/AA186,1))</f>
        <v>0</v>
      </c>
      <c r="AC186" s="1" t="str">
        <f>IF(AB186 = 0,0,(AB186 - Z186)/AB186)</f>
        <v>0</v>
      </c>
      <c r="AD186" s="11">
        <v>0</v>
      </c>
      <c r="AE186" s="11">
        <v>1</v>
      </c>
      <c r="AF186" s="11">
        <v>0</v>
      </c>
      <c r="AG186" s="4">
        <v>0.2</v>
      </c>
      <c r="AH186" s="4">
        <v>0.8</v>
      </c>
      <c r="AI186" s="11">
        <v>4</v>
      </c>
      <c r="AK186" s="11"/>
    </row>
    <row r="187" spans="1:38">
      <c r="B187" s="11" t="s">
        <v>486</v>
      </c>
      <c r="C187" s="11">
        <v>1</v>
      </c>
      <c r="D187" s="11" t="s">
        <v>37</v>
      </c>
      <c r="E187" s="11">
        <v>567</v>
      </c>
      <c r="F187" s="11" t="s">
        <v>487</v>
      </c>
      <c r="G187" s="11">
        <v>172</v>
      </c>
      <c r="H187" s="11" t="s">
        <v>487</v>
      </c>
      <c r="I187" s="11" t="s">
        <v>488</v>
      </c>
      <c r="J187" s="7">
        <v>0.04712</v>
      </c>
      <c r="K187" s="1">
        <v>0</v>
      </c>
      <c r="L187" s="1">
        <v>0</v>
      </c>
      <c r="M187" s="2">
        <v>3000</v>
      </c>
      <c r="N187" s="2">
        <v>105</v>
      </c>
      <c r="O187" s="2">
        <v>200</v>
      </c>
      <c r="P187" s="2"/>
      <c r="Q187" s="2"/>
      <c r="R187" s="2"/>
      <c r="S187" s="2"/>
      <c r="T187" s="2"/>
      <c r="U187" s="2"/>
      <c r="V187" s="2"/>
      <c r="W187" s="2" t="str">
        <f>((1+J187) * (M187+N187+O187+P187+Q187+R187+S187+T187+U187+V187))*(1+K187)</f>
        <v>0</v>
      </c>
      <c r="X187" s="2">
        <v>3500</v>
      </c>
      <c r="Y187" s="2"/>
      <c r="Z187" s="23" t="str">
        <f>IF(AF187 = 0, ROUNDUP(W187*Y187,1), ROUNDUP(W187/Y187,1))</f>
        <v>0</v>
      </c>
      <c r="AA187" s="2"/>
      <c r="AB187" s="23" t="str">
        <f>IF(AF187 = 0, ROUNDUP(X187*AA187,1), ROUNDUP(X187/AA187,1))</f>
        <v>0</v>
      </c>
      <c r="AC187" s="1" t="str">
        <f>IF(AB187 = 0,0,(AB187 - Z187)/AB187)</f>
        <v>0</v>
      </c>
      <c r="AD187" s="11">
        <v>0</v>
      </c>
      <c r="AE187" s="11">
        <v>1</v>
      </c>
      <c r="AF187" s="11">
        <v>0</v>
      </c>
      <c r="AG187" s="4">
        <v>0.2</v>
      </c>
      <c r="AH187" s="4">
        <v>0.8</v>
      </c>
      <c r="AI187" s="11">
        <v>2</v>
      </c>
      <c r="AK187" s="11"/>
    </row>
    <row r="188" spans="1:38">
      <c r="B188" s="11" t="s">
        <v>489</v>
      </c>
      <c r="C188" s="11">
        <v>1</v>
      </c>
      <c r="D188" s="11" t="s">
        <v>37</v>
      </c>
      <c r="E188" s="11">
        <v>567</v>
      </c>
      <c r="F188" s="11" t="s">
        <v>487</v>
      </c>
      <c r="G188" s="11">
        <v>1</v>
      </c>
      <c r="H188" s="11" t="s">
        <v>64</v>
      </c>
      <c r="I188" s="11" t="s">
        <v>490</v>
      </c>
      <c r="J188" s="7">
        <v>0</v>
      </c>
      <c r="K188" s="1">
        <v>0</v>
      </c>
      <c r="L188" s="1">
        <v>0</v>
      </c>
      <c r="M188" s="2">
        <v>4181.57</v>
      </c>
      <c r="N188" s="2"/>
      <c r="O188" s="2"/>
      <c r="P188" s="2"/>
      <c r="Q188" s="2"/>
      <c r="R188" s="2"/>
      <c r="S188" s="2"/>
      <c r="T188" s="2"/>
      <c r="U188" s="2"/>
      <c r="V188" s="2"/>
      <c r="W188" s="2" t="str">
        <f>((1+J188) * (M188+N188+O188+P188+Q188+R188+S188+T188+U188+V188))*(1+K188)</f>
        <v>0</v>
      </c>
      <c r="X188" s="2">
        <v>5000</v>
      </c>
      <c r="Y188" s="2"/>
      <c r="Z188" s="23" t="str">
        <f>IF(AF188 = 0, ROUNDUP(W188*Y188,1), ROUNDUP(W188/Y188,1))</f>
        <v>0</v>
      </c>
      <c r="AA188" s="2"/>
      <c r="AB188" s="23" t="str">
        <f>IF(AF188 = 0, ROUNDUP(X188*AA188,1), ROUNDUP(X188/AA188,1))</f>
        <v>0</v>
      </c>
      <c r="AC188" s="1" t="str">
        <f>IF(AB188 = 0,0,(AB188 - Z188)/AB188)</f>
        <v>0</v>
      </c>
      <c r="AD188" s="11">
        <v>0</v>
      </c>
      <c r="AE188" s="11">
        <v>1</v>
      </c>
      <c r="AF188" s="11">
        <v>0</v>
      </c>
      <c r="AG188" s="4">
        <v>0.2</v>
      </c>
      <c r="AH188" s="4">
        <v>0.8</v>
      </c>
      <c r="AI188" s="11">
        <v>1</v>
      </c>
      <c r="AK188" s="11"/>
    </row>
    <row r="189" spans="1:38">
      <c r="B189" s="11" t="s">
        <v>491</v>
      </c>
      <c r="C189" s="11">
        <v>1</v>
      </c>
      <c r="D189" s="11" t="s">
        <v>37</v>
      </c>
      <c r="E189" s="11">
        <v>569</v>
      </c>
      <c r="F189" s="11" t="s">
        <v>492</v>
      </c>
      <c r="G189" s="11">
        <v>130</v>
      </c>
      <c r="H189" s="11" t="s">
        <v>493</v>
      </c>
      <c r="I189" s="11" t="s">
        <v>494</v>
      </c>
      <c r="J189" s="7">
        <v>0.04167</v>
      </c>
      <c r="K189" s="1">
        <v>0</v>
      </c>
      <c r="L189" s="1">
        <v>0</v>
      </c>
      <c r="M189" s="2">
        <v>1350</v>
      </c>
      <c r="N189" s="2">
        <v>475</v>
      </c>
      <c r="O189" s="2">
        <v>60</v>
      </c>
      <c r="P189" s="2">
        <v>50</v>
      </c>
      <c r="Q189" s="2"/>
      <c r="R189" s="2"/>
      <c r="S189" s="2"/>
      <c r="T189" s="2"/>
      <c r="U189" s="2"/>
      <c r="V189" s="2"/>
      <c r="W189" s="2" t="str">
        <f>((1+J189) * (M189+N189+O189+P189+Q189+R189+S189+T189+U189+V189))*(1+K189)</f>
        <v>0</v>
      </c>
      <c r="X189" s="2">
        <v>2100</v>
      </c>
      <c r="Y189" s="2"/>
      <c r="Z189" s="23" t="str">
        <f>IF(AF189 = 0, ROUNDUP(W189*Y189,1), ROUNDUP(W189/Y189,1))</f>
        <v>0</v>
      </c>
      <c r="AA189" s="2"/>
      <c r="AB189" s="23" t="str">
        <f>IF(AF189 = 0, ROUNDUP(X189*AA189,1), ROUNDUP(X189/AA189,1))</f>
        <v>0</v>
      </c>
      <c r="AC189" s="1" t="str">
        <f>IF(AB189 = 0,0,(AB189 - Z189)/AB189)</f>
        <v>0</v>
      </c>
      <c r="AD189" s="11">
        <v>0</v>
      </c>
      <c r="AE189" s="11">
        <v>1</v>
      </c>
      <c r="AF189" s="11">
        <v>0</v>
      </c>
      <c r="AG189" s="4">
        <v>0</v>
      </c>
      <c r="AH189" s="4">
        <v>1</v>
      </c>
      <c r="AI189" s="11">
        <v>1</v>
      </c>
      <c r="AK189" s="11"/>
    </row>
    <row r="190" spans="1:38">
      <c r="B190" s="11" t="s">
        <v>495</v>
      </c>
      <c r="C190" s="11">
        <v>1</v>
      </c>
      <c r="D190" s="11" t="s">
        <v>37</v>
      </c>
      <c r="E190" s="11">
        <v>313</v>
      </c>
      <c r="F190" s="11" t="s">
        <v>496</v>
      </c>
      <c r="G190" s="11">
        <v>173</v>
      </c>
      <c r="H190" s="11" t="s">
        <v>497</v>
      </c>
      <c r="I190" s="11" t="s">
        <v>498</v>
      </c>
      <c r="J190" s="7">
        <v>0.04712</v>
      </c>
      <c r="K190" s="1">
        <v>0</v>
      </c>
      <c r="L190" s="1">
        <v>0</v>
      </c>
      <c r="M190" s="2">
        <v>6500</v>
      </c>
      <c r="N190" s="2"/>
      <c r="O190" s="2"/>
      <c r="P190" s="2"/>
      <c r="Q190" s="2"/>
      <c r="R190" s="2"/>
      <c r="S190" s="2"/>
      <c r="T190" s="2"/>
      <c r="U190" s="2"/>
      <c r="V190" s="2"/>
      <c r="W190" s="2" t="str">
        <f>((1+J190) * (M190+N190+O190+P190+Q190+R190+S190+T190+U190+V190))*(1+K190)</f>
        <v>0</v>
      </c>
      <c r="X190" s="2">
        <v>6900</v>
      </c>
      <c r="Y190" s="2"/>
      <c r="Z190" s="23" t="str">
        <f>IF(AF190 = 0, ROUNDUP(W190*Y190,1), ROUNDUP(W190/Y190,1))</f>
        <v>0</v>
      </c>
      <c r="AA190" s="2"/>
      <c r="AB190" s="23" t="str">
        <f>IF(AF190 = 0, ROUNDUP(X190*AA190,1), ROUNDUP(X190/AA190,1))</f>
        <v>0</v>
      </c>
      <c r="AC190" s="1" t="str">
        <f>IF(AB190 = 0,0,(AB190 - Z190)/AB190)</f>
        <v>0</v>
      </c>
      <c r="AD190" s="11">
        <v>0</v>
      </c>
      <c r="AE190" s="11">
        <v>1</v>
      </c>
      <c r="AF190" s="11">
        <v>0</v>
      </c>
      <c r="AG190" s="4">
        <v>0.2</v>
      </c>
      <c r="AH190" s="4">
        <v>0.8</v>
      </c>
      <c r="AI190" s="11">
        <v>2</v>
      </c>
      <c r="AK190" s="11"/>
    </row>
    <row r="191" spans="1:38">
      <c r="B191" s="11" t="s">
        <v>499</v>
      </c>
      <c r="C191" s="11">
        <v>1</v>
      </c>
      <c r="D191" s="11" t="s">
        <v>37</v>
      </c>
      <c r="E191" s="11">
        <v>313</v>
      </c>
      <c r="F191" s="11" t="s">
        <v>496</v>
      </c>
      <c r="G191" s="11">
        <v>1</v>
      </c>
      <c r="H191" s="11" t="s">
        <v>64</v>
      </c>
      <c r="I191" s="11" t="s">
        <v>500</v>
      </c>
      <c r="J191" s="7">
        <v>0</v>
      </c>
      <c r="K191" s="1">
        <v>0</v>
      </c>
      <c r="L191" s="1">
        <v>0</v>
      </c>
      <c r="M191" s="2">
        <v>7627.12</v>
      </c>
      <c r="N191" s="2"/>
      <c r="O191" s="2"/>
      <c r="P191" s="2"/>
      <c r="Q191" s="2"/>
      <c r="R191" s="2"/>
      <c r="S191" s="2"/>
      <c r="T191" s="2"/>
      <c r="U191" s="2"/>
      <c r="V191" s="2"/>
      <c r="W191" s="2" t="str">
        <f>((1+J191) * (M191+N191+O191+P191+Q191+R191+S191+T191+U191+V191))*(1+K191)</f>
        <v>0</v>
      </c>
      <c r="X191" s="2">
        <v>8700</v>
      </c>
      <c r="Y191" s="2"/>
      <c r="Z191" s="23" t="str">
        <f>IF(AF191 = 0, ROUNDUP(W191*Y191,1), ROUNDUP(W191/Y191,1))</f>
        <v>0</v>
      </c>
      <c r="AA191" s="2"/>
      <c r="AB191" s="23" t="str">
        <f>IF(AF191 = 0, ROUNDUP(X191*AA191,1), ROUNDUP(X191/AA191,1))</f>
        <v>0</v>
      </c>
      <c r="AC191" s="1" t="str">
        <f>IF(AB191 = 0,0,(AB191 - Z191)/AB191)</f>
        <v>0</v>
      </c>
      <c r="AD191" s="11">
        <v>0</v>
      </c>
      <c r="AE191" s="11">
        <v>1</v>
      </c>
      <c r="AF191" s="11">
        <v>0</v>
      </c>
      <c r="AG191" s="4">
        <v>0.2</v>
      </c>
      <c r="AH191" s="4">
        <v>0.8</v>
      </c>
      <c r="AI191" s="11">
        <v>1</v>
      </c>
      <c r="AK191" s="11"/>
    </row>
    <row r="192" spans="1:38">
      <c r="B192" s="11" t="s">
        <v>501</v>
      </c>
      <c r="C192" s="11">
        <v>1</v>
      </c>
      <c r="D192" s="11" t="s">
        <v>37</v>
      </c>
      <c r="E192" s="11">
        <v>313</v>
      </c>
      <c r="F192" s="11" t="s">
        <v>496</v>
      </c>
      <c r="G192" s="11">
        <v>173</v>
      </c>
      <c r="H192" s="11" t="s">
        <v>497</v>
      </c>
      <c r="I192" s="11" t="s">
        <v>502</v>
      </c>
      <c r="J192" s="7">
        <v>0.04712</v>
      </c>
      <c r="K192" s="1">
        <v>0</v>
      </c>
      <c r="L192" s="1">
        <v>0</v>
      </c>
      <c r="M192" s="2">
        <v>2000</v>
      </c>
      <c r="N192" s="2"/>
      <c r="O192" s="2"/>
      <c r="P192" s="2"/>
      <c r="Q192" s="2"/>
      <c r="R192" s="2"/>
      <c r="S192" s="2"/>
      <c r="T192" s="2"/>
      <c r="U192" s="2"/>
      <c r="V192" s="2"/>
      <c r="W192" s="2" t="str">
        <f>((1+J192) * (M192+N192+O192+P192+Q192+R192+S192+T192+U192+V192))*(1+K192)</f>
        <v>0</v>
      </c>
      <c r="X192" s="2">
        <v>2100</v>
      </c>
      <c r="Y192" s="2"/>
      <c r="Z192" s="23" t="str">
        <f>IF(AF192 = 0, ROUNDUP(W192*Y192,1), ROUNDUP(W192/Y192,1))</f>
        <v>0</v>
      </c>
      <c r="AA192" s="2"/>
      <c r="AB192" s="23" t="str">
        <f>IF(AF192 = 0, ROUNDUP(X192*AA192,1), ROUNDUP(X192/AA192,1))</f>
        <v>0</v>
      </c>
      <c r="AC192" s="1" t="str">
        <f>IF(AB192 = 0,0,(AB192 - Z192)/AB192)</f>
        <v>0</v>
      </c>
      <c r="AD192" s="11">
        <v>0</v>
      </c>
      <c r="AE192" s="11">
        <v>1</v>
      </c>
      <c r="AF192" s="11">
        <v>0</v>
      </c>
      <c r="AG192" s="4">
        <v>0.2</v>
      </c>
      <c r="AH192" s="4">
        <v>0.8</v>
      </c>
      <c r="AI192" s="11">
        <v>1</v>
      </c>
      <c r="AK192" s="11"/>
    </row>
    <row r="193" spans="1:38">
      <c r="B193" s="11" t="s">
        <v>503</v>
      </c>
      <c r="C193" s="11">
        <v>1</v>
      </c>
      <c r="D193" s="11" t="s">
        <v>37</v>
      </c>
      <c r="E193" s="11">
        <v>313</v>
      </c>
      <c r="F193" s="11" t="s">
        <v>496</v>
      </c>
      <c r="G193" s="11">
        <v>1</v>
      </c>
      <c r="H193" s="11" t="s">
        <v>64</v>
      </c>
      <c r="I193" s="11" t="s">
        <v>504</v>
      </c>
      <c r="J193" s="7">
        <v>0</v>
      </c>
      <c r="K193" s="1">
        <v>0</v>
      </c>
      <c r="L193" s="1">
        <v>0</v>
      </c>
      <c r="M193" s="2">
        <v>2915.08</v>
      </c>
      <c r="N193" s="2"/>
      <c r="O193" s="2"/>
      <c r="P193" s="2"/>
      <c r="Q193" s="2"/>
      <c r="R193" s="2"/>
      <c r="S193" s="2"/>
      <c r="T193" s="2"/>
      <c r="U193" s="2"/>
      <c r="V193" s="2"/>
      <c r="W193" s="2" t="str">
        <f>((1+J193) * (M193+N193+O193+P193+Q193+R193+S193+T193+U193+V193))*(1+K193)</f>
        <v>0</v>
      </c>
      <c r="X193" s="2">
        <v>3500</v>
      </c>
      <c r="Y193" s="2"/>
      <c r="Z193" s="23" t="str">
        <f>IF(AF193 = 0, ROUNDUP(W193*Y193,1), ROUNDUP(W193/Y193,1))</f>
        <v>0</v>
      </c>
      <c r="AA193" s="2"/>
      <c r="AB193" s="23" t="str">
        <f>IF(AF193 = 0, ROUNDUP(X193*AA193,1), ROUNDUP(X193/AA193,1))</f>
        <v>0</v>
      </c>
      <c r="AC193" s="1" t="str">
        <f>IF(AB193 = 0,0,(AB193 - Z193)/AB193)</f>
        <v>0</v>
      </c>
      <c r="AD193" s="11">
        <v>0</v>
      </c>
      <c r="AE193" s="11">
        <v>1</v>
      </c>
      <c r="AF193" s="11">
        <v>0</v>
      </c>
      <c r="AG193" s="4">
        <v>0.2</v>
      </c>
      <c r="AH193" s="4">
        <v>0.8</v>
      </c>
      <c r="AI193" s="11">
        <v>2</v>
      </c>
      <c r="AK193" s="11"/>
    </row>
    <row r="194" spans="1:38">
      <c r="B194" s="11" t="s">
        <v>505</v>
      </c>
      <c r="C194" s="11">
        <v>1</v>
      </c>
      <c r="D194" s="11" t="s">
        <v>37</v>
      </c>
      <c r="E194" s="11">
        <v>571</v>
      </c>
      <c r="F194" s="11" t="s">
        <v>506</v>
      </c>
      <c r="G194" s="11">
        <v>68</v>
      </c>
      <c r="H194" s="11" t="s">
        <v>176</v>
      </c>
      <c r="I194" s="11" t="s">
        <v>506</v>
      </c>
      <c r="J194" s="7">
        <v>0.04167</v>
      </c>
      <c r="K194" s="1">
        <v>0.2</v>
      </c>
      <c r="L194" s="1">
        <v>0</v>
      </c>
      <c r="M194" s="2">
        <v>720</v>
      </c>
      <c r="N194" s="2">
        <v>200</v>
      </c>
      <c r="O194" s="2">
        <v>200</v>
      </c>
      <c r="P194" s="2"/>
      <c r="Q194" s="2"/>
      <c r="R194" s="2"/>
      <c r="S194" s="2"/>
      <c r="T194" s="2"/>
      <c r="U194" s="2"/>
      <c r="V194" s="2"/>
      <c r="W194" s="2" t="str">
        <f>((1+J194) * (M194+N194+O194+P194+Q194+R194+S194+T194+U194+V194))*(1+K194)</f>
        <v>0</v>
      </c>
      <c r="X194" s="2">
        <v>1400</v>
      </c>
      <c r="Y194" s="2"/>
      <c r="Z194" s="23" t="str">
        <f>IF(AF194 = 0, ROUNDUP(W194*Y194,1), ROUNDUP(W194/Y194,1))</f>
        <v>0</v>
      </c>
      <c r="AA194" s="2"/>
      <c r="AB194" s="23" t="str">
        <f>IF(AF194 = 0, ROUNDUP(X194*AA194,1), ROUNDUP(X194/AA194,1))</f>
        <v>0</v>
      </c>
      <c r="AC194" s="1" t="str">
        <f>IF(AB194 = 0,0,(AB194 - Z194)/AB194)</f>
        <v>0</v>
      </c>
      <c r="AD194" s="11">
        <v>0</v>
      </c>
      <c r="AE194" s="11">
        <v>1</v>
      </c>
      <c r="AF194" s="11">
        <v>0</v>
      </c>
      <c r="AG194" s="4">
        <v>0</v>
      </c>
      <c r="AH194" s="4">
        <v>1</v>
      </c>
      <c r="AI194" s="11">
        <v>3</v>
      </c>
      <c r="AK194" s="11"/>
    </row>
    <row r="195" spans="1:38">
      <c r="B195" s="11" t="s">
        <v>507</v>
      </c>
      <c r="C195" s="11">
        <v>1</v>
      </c>
      <c r="D195" s="11" t="s">
        <v>37</v>
      </c>
      <c r="E195" s="11">
        <v>571</v>
      </c>
      <c r="F195" s="11" t="s">
        <v>506</v>
      </c>
      <c r="G195" s="11">
        <v>1</v>
      </c>
      <c r="H195" s="11" t="s">
        <v>64</v>
      </c>
      <c r="I195" s="11" t="s">
        <v>508</v>
      </c>
      <c r="J195" s="7">
        <v>0</v>
      </c>
      <c r="K195" s="1">
        <v>0</v>
      </c>
      <c r="L195" s="1">
        <v>0</v>
      </c>
      <c r="M195" s="2">
        <v>1879.42</v>
      </c>
      <c r="N195" s="2"/>
      <c r="O195" s="2"/>
      <c r="P195" s="2"/>
      <c r="Q195" s="2"/>
      <c r="R195" s="2"/>
      <c r="S195" s="2"/>
      <c r="T195" s="2"/>
      <c r="U195" s="2"/>
      <c r="V195" s="2"/>
      <c r="W195" s="2" t="str">
        <f>((1+J195) * (M195+N195+O195+P195+Q195+R195+S195+T195+U195+V195))*(1+K195)</f>
        <v>0</v>
      </c>
      <c r="X195" s="2">
        <v>2300</v>
      </c>
      <c r="Y195" s="2"/>
      <c r="Z195" s="23" t="str">
        <f>IF(AF195 = 0, ROUNDUP(W195*Y195,1), ROUNDUP(W195/Y195,1))</f>
        <v>0</v>
      </c>
      <c r="AA195" s="2"/>
      <c r="AB195" s="23" t="str">
        <f>IF(AF195 = 0, ROUNDUP(X195*AA195,1), ROUNDUP(X195/AA195,1))</f>
        <v>0</v>
      </c>
      <c r="AC195" s="1" t="str">
        <f>IF(AB195 = 0,0,(AB195 - Z195)/AB195)</f>
        <v>0</v>
      </c>
      <c r="AD195" s="11">
        <v>0</v>
      </c>
      <c r="AE195" s="11">
        <v>1</v>
      </c>
      <c r="AF195" s="11">
        <v>0</v>
      </c>
      <c r="AG195" s="4">
        <v>0</v>
      </c>
      <c r="AH195" s="4">
        <v>1</v>
      </c>
      <c r="AI195" s="11">
        <v>1</v>
      </c>
      <c r="AK195" s="11"/>
    </row>
    <row r="196" spans="1:38">
      <c r="B196" s="11" t="s">
        <v>509</v>
      </c>
      <c r="C196" s="11">
        <v>1</v>
      </c>
      <c r="D196" s="11" t="s">
        <v>37</v>
      </c>
      <c r="E196" s="11">
        <v>265</v>
      </c>
      <c r="F196" s="11" t="s">
        <v>118</v>
      </c>
      <c r="G196" s="11">
        <v>1</v>
      </c>
      <c r="H196" s="11" t="s">
        <v>64</v>
      </c>
      <c r="I196" s="11" t="s">
        <v>510</v>
      </c>
      <c r="J196" s="7">
        <v>0</v>
      </c>
      <c r="K196" s="1">
        <v>0</v>
      </c>
      <c r="L196" s="1">
        <v>0</v>
      </c>
      <c r="M196" s="2">
        <v>5778.72</v>
      </c>
      <c r="N196" s="2"/>
      <c r="O196" s="2"/>
      <c r="P196" s="2"/>
      <c r="Q196" s="2"/>
      <c r="R196" s="2"/>
      <c r="S196" s="2"/>
      <c r="T196" s="2"/>
      <c r="U196" s="2"/>
      <c r="V196" s="2"/>
      <c r="W196" s="2" t="str">
        <f>((1+J196) * (M196+N196+O196+P196+Q196+R196+S196+T196+U196+V196))*(1+K196)</f>
        <v>0</v>
      </c>
      <c r="X196" s="2">
        <v>7000</v>
      </c>
      <c r="Y196" s="2"/>
      <c r="Z196" s="23" t="str">
        <f>IF(AF196 = 0, ROUNDUP(W196*Y196,1), ROUNDUP(W196/Y196,1))</f>
        <v>0</v>
      </c>
      <c r="AA196" s="2"/>
      <c r="AB196" s="23" t="str">
        <f>IF(AF196 = 0, ROUNDUP(X196*AA196,1), ROUNDUP(X196/AA196,1))</f>
        <v>0</v>
      </c>
      <c r="AC196" s="1" t="str">
        <f>IF(AB196 = 0,0,(AB196 - Z196)/AB196)</f>
        <v>0</v>
      </c>
      <c r="AD196" s="11">
        <v>0</v>
      </c>
      <c r="AE196" s="11">
        <v>1</v>
      </c>
      <c r="AF196" s="11">
        <v>0</v>
      </c>
      <c r="AG196" s="4">
        <v>0.2</v>
      </c>
      <c r="AH196" s="4">
        <v>0.8</v>
      </c>
      <c r="AI196" s="11">
        <v>5</v>
      </c>
      <c r="AK196" s="11"/>
    </row>
    <row r="197" spans="1:38">
      <c r="B197" s="11" t="s">
        <v>511</v>
      </c>
      <c r="C197" s="11">
        <v>1</v>
      </c>
      <c r="D197" s="11" t="s">
        <v>37</v>
      </c>
      <c r="E197" s="11">
        <v>265</v>
      </c>
      <c r="F197" s="11" t="s">
        <v>118</v>
      </c>
      <c r="G197" s="11">
        <v>137</v>
      </c>
      <c r="H197" s="11" t="s">
        <v>218</v>
      </c>
      <c r="I197" s="11" t="s">
        <v>512</v>
      </c>
      <c r="J197" s="7">
        <v>0.04712</v>
      </c>
      <c r="K197" s="1">
        <v>0.25</v>
      </c>
      <c r="L197" s="1">
        <v>0.15</v>
      </c>
      <c r="M197" s="2">
        <v>1500</v>
      </c>
      <c r="N197" s="2"/>
      <c r="O197" s="2"/>
      <c r="P197" s="2"/>
      <c r="Q197" s="2"/>
      <c r="R197" s="2"/>
      <c r="S197" s="2"/>
      <c r="T197" s="2"/>
      <c r="U197" s="2"/>
      <c r="V197" s="2"/>
      <c r="W197" s="2" t="str">
        <f>((1+J197) * (M197+N197+O197+P197+Q197+R197+S197+T197+U197+V197))*(1+K197)</f>
        <v>0</v>
      </c>
      <c r="X197" s="2" t="str">
        <f>IF(LEN(FLOOR((1+L197) * W197,1)) &gt;= 6,ROUNDUP((1+L197) * W197,-3),IF(LEN(FLOOR((1+L197) * W197,1))  = 5,ROUNDUP((1+L197) * W197,-3),IF(LEN(FLOOR((1+L197) * W197,1))  = 4,ROUNDUP((1+L197) * W197,-2),IF((1+L197) * W197  &gt; 300 ,ROUNDUP((1+L197) * W197,-1),IF((1+L197) * W197 &lt;= 300 ,ROUNDUP((1+L197) * W197,0),0)))))</f>
        <v>0</v>
      </c>
      <c r="Y197" s="2"/>
      <c r="Z197" s="23" t="str">
        <f>IF(AF197 = 0, ROUNDUP(W197*Y197,1), ROUNDUP(W197/Y197,1))</f>
        <v>0</v>
      </c>
      <c r="AA197" s="2"/>
      <c r="AB197" s="23" t="str">
        <f>IF(AF197 = 0, ROUNDUP(X197*AA197,1), ROUNDUP(X197/AA197,1))</f>
        <v>0</v>
      </c>
      <c r="AC197" s="1" t="str">
        <f>IF(AB197 = 0,0,(AB197 - Z197)/AB197)</f>
        <v>0</v>
      </c>
      <c r="AD197" s="11">
        <v>0</v>
      </c>
      <c r="AE197" s="11">
        <v>1</v>
      </c>
      <c r="AF197" s="11">
        <v>0</v>
      </c>
      <c r="AG197" s="4">
        <v>0.2</v>
      </c>
      <c r="AH197" s="4">
        <v>0.8</v>
      </c>
      <c r="AI197" s="11">
        <v>1</v>
      </c>
      <c r="AK197" s="11"/>
    </row>
    <row r="198" spans="1:38">
      <c r="B198" s="11" t="s">
        <v>513</v>
      </c>
      <c r="C198" s="11">
        <v>1</v>
      </c>
      <c r="D198" s="11" t="s">
        <v>37</v>
      </c>
      <c r="E198" s="11">
        <v>569</v>
      </c>
      <c r="F198" s="11" t="s">
        <v>492</v>
      </c>
      <c r="G198" s="11">
        <v>1</v>
      </c>
      <c r="H198" s="11" t="s">
        <v>64</v>
      </c>
      <c r="I198" s="11" t="s">
        <v>514</v>
      </c>
      <c r="J198" s="7">
        <v>0</v>
      </c>
      <c r="K198" s="1">
        <v>0</v>
      </c>
      <c r="L198" s="1">
        <v>0</v>
      </c>
      <c r="M198" s="2">
        <v>3171.89</v>
      </c>
      <c r="N198" s="2"/>
      <c r="O198" s="2"/>
      <c r="P198" s="2"/>
      <c r="Q198" s="2"/>
      <c r="R198" s="2"/>
      <c r="S198" s="2"/>
      <c r="T198" s="2"/>
      <c r="U198" s="2"/>
      <c r="V198" s="2"/>
      <c r="W198" s="2" t="str">
        <f>((1+J198) * (M198+N198+O198+P198+Q198+R198+S198+T198+U198+V198))*(1+K198)</f>
        <v>0</v>
      </c>
      <c r="X198" s="2">
        <v>3500</v>
      </c>
      <c r="Y198" s="2"/>
      <c r="Z198" s="23" t="str">
        <f>IF(AF198 = 0, ROUNDUP(W198*Y198,1), ROUNDUP(W198/Y198,1))</f>
        <v>0</v>
      </c>
      <c r="AA198" s="2"/>
      <c r="AB198" s="23" t="str">
        <f>IF(AF198 = 0, ROUNDUP(X198*AA198,1), ROUNDUP(X198/AA198,1))</f>
        <v>0</v>
      </c>
      <c r="AC198" s="1" t="str">
        <f>IF(AB198 = 0,0,(AB198 - Z198)/AB198)</f>
        <v>0</v>
      </c>
      <c r="AD198" s="11">
        <v>0</v>
      </c>
      <c r="AE198" s="11">
        <v>1</v>
      </c>
      <c r="AF198" s="11">
        <v>0</v>
      </c>
      <c r="AG198" s="4">
        <v>0</v>
      </c>
      <c r="AH198" s="4">
        <v>1</v>
      </c>
      <c r="AI198" s="11">
        <v>6</v>
      </c>
      <c r="AK198" s="11"/>
    </row>
    <row r="199" spans="1:38">
      <c r="B199" s="11" t="s">
        <v>515</v>
      </c>
      <c r="C199" s="11">
        <v>1</v>
      </c>
      <c r="D199" s="11" t="s">
        <v>37</v>
      </c>
      <c r="E199" s="11">
        <v>562</v>
      </c>
      <c r="F199" s="11" t="s">
        <v>441</v>
      </c>
      <c r="G199" s="11">
        <v>1</v>
      </c>
      <c r="H199" s="11" t="s">
        <v>64</v>
      </c>
      <c r="I199" s="11" t="s">
        <v>516</v>
      </c>
      <c r="J199" s="7">
        <v>0</v>
      </c>
      <c r="K199" s="1">
        <v>0</v>
      </c>
      <c r="L199" s="1">
        <v>0</v>
      </c>
      <c r="M199" s="2">
        <v>2233.33</v>
      </c>
      <c r="N199" s="2"/>
      <c r="O199" s="2"/>
      <c r="P199" s="2"/>
      <c r="Q199" s="2"/>
      <c r="R199" s="2"/>
      <c r="S199" s="2"/>
      <c r="T199" s="2"/>
      <c r="U199" s="2"/>
      <c r="V199" s="2"/>
      <c r="W199" s="2" t="str">
        <f>((1+J199) * (M199+N199+O199+P199+Q199+R199+S199+T199+U199+V199))*(1+K199)</f>
        <v>0</v>
      </c>
      <c r="X199" s="2">
        <v>2650</v>
      </c>
      <c r="Y199" s="2"/>
      <c r="Z199" s="23" t="str">
        <f>IF(AF199 = 0, ROUNDUP(W199*Y199,1), ROUNDUP(W199/Y199,1))</f>
        <v>0</v>
      </c>
      <c r="AA199" s="2"/>
      <c r="AB199" s="23" t="str">
        <f>IF(AF199 = 0, ROUNDUP(X199*AA199,1), ROUNDUP(X199/AA199,1))</f>
        <v>0</v>
      </c>
      <c r="AC199" s="1" t="str">
        <f>IF(AB199 = 0,0,(AB199 - Z199)/AB199)</f>
        <v>0</v>
      </c>
      <c r="AD199" s="11">
        <v>0</v>
      </c>
      <c r="AE199" s="11">
        <v>1</v>
      </c>
      <c r="AF199" s="11">
        <v>0</v>
      </c>
      <c r="AG199" s="4">
        <v>0</v>
      </c>
      <c r="AH199" s="4">
        <v>1</v>
      </c>
      <c r="AI199" s="11">
        <v>2</v>
      </c>
      <c r="AK199" s="11"/>
    </row>
    <row r="200" spans="1:38">
      <c r="B200" s="11" t="s">
        <v>517</v>
      </c>
      <c r="C200" s="11">
        <v>1</v>
      </c>
      <c r="D200" s="11" t="s">
        <v>37</v>
      </c>
      <c r="E200" s="11">
        <v>366</v>
      </c>
      <c r="F200" s="11" t="s">
        <v>290</v>
      </c>
      <c r="G200" s="11">
        <v>1</v>
      </c>
      <c r="H200" s="11" t="s">
        <v>64</v>
      </c>
      <c r="I200" s="11" t="s">
        <v>518</v>
      </c>
      <c r="J200" s="7">
        <v>0</v>
      </c>
      <c r="K200" s="1">
        <v>0</v>
      </c>
      <c r="L200" s="1">
        <v>0</v>
      </c>
      <c r="M200" s="2">
        <v>4307.31</v>
      </c>
      <c r="N200" s="2"/>
      <c r="O200" s="2"/>
      <c r="P200" s="2"/>
      <c r="Q200" s="2"/>
      <c r="R200" s="2"/>
      <c r="S200" s="2"/>
      <c r="T200" s="2"/>
      <c r="U200" s="2"/>
      <c r="V200" s="2"/>
      <c r="W200" s="2" t="str">
        <f>((1+J200) * (M200+N200+O200+P200+Q200+R200+S200+T200+U200+V200))*(1+K200)</f>
        <v>0</v>
      </c>
      <c r="X200" s="2">
        <v>5800</v>
      </c>
      <c r="Y200" s="2"/>
      <c r="Z200" s="23" t="str">
        <f>IF(AF200 = 0, ROUNDUP(W200*Y200,1), ROUNDUP(W200/Y200,1))</f>
        <v>0</v>
      </c>
      <c r="AA200" s="2"/>
      <c r="AB200" s="23" t="str">
        <f>IF(AF200 = 0, ROUNDUP(X200*AA200,1), ROUNDUP(X200/AA200,1))</f>
        <v>0</v>
      </c>
      <c r="AC200" s="1" t="str">
        <f>IF(AB200 = 0,0,(AB200 - Z200)/AB200)</f>
        <v>0</v>
      </c>
      <c r="AD200" s="11">
        <v>0</v>
      </c>
      <c r="AE200" s="11">
        <v>1</v>
      </c>
      <c r="AF200" s="11">
        <v>0</v>
      </c>
      <c r="AG200" s="4">
        <v>0</v>
      </c>
      <c r="AH200" s="4">
        <v>1</v>
      </c>
      <c r="AI200" s="11">
        <v>8</v>
      </c>
      <c r="AK200" s="11"/>
    </row>
    <row r="201" spans="1:38">
      <c r="B201" s="11" t="s">
        <v>519</v>
      </c>
      <c r="C201" s="11">
        <v>1</v>
      </c>
      <c r="D201" s="11" t="s">
        <v>37</v>
      </c>
      <c r="E201" s="11">
        <v>516</v>
      </c>
      <c r="F201" s="11" t="s">
        <v>294</v>
      </c>
      <c r="G201" s="11">
        <v>1</v>
      </c>
      <c r="H201" s="11" t="s">
        <v>64</v>
      </c>
      <c r="I201" s="11" t="s">
        <v>520</v>
      </c>
      <c r="J201" s="7">
        <v>0</v>
      </c>
      <c r="K201" s="1">
        <v>0</v>
      </c>
      <c r="L201" s="1">
        <v>0</v>
      </c>
      <c r="M201" s="2">
        <v>2660.43</v>
      </c>
      <c r="N201" s="2"/>
      <c r="O201" s="2"/>
      <c r="P201" s="2"/>
      <c r="Q201" s="2"/>
      <c r="R201" s="2"/>
      <c r="S201" s="2"/>
      <c r="T201" s="2"/>
      <c r="U201" s="2"/>
      <c r="V201" s="2"/>
      <c r="W201" s="2" t="str">
        <f>((1+J201) * (M201+N201+O201+P201+Q201+R201+S201+T201+U201+V201))*(1+K201)</f>
        <v>0</v>
      </c>
      <c r="X201" s="2">
        <v>3000</v>
      </c>
      <c r="Y201" s="2"/>
      <c r="Z201" s="23" t="str">
        <f>IF(AF201 = 0, ROUNDUP(W201*Y201,1), ROUNDUP(W201/Y201,1))</f>
        <v>0</v>
      </c>
      <c r="AA201" s="2"/>
      <c r="AB201" s="23" t="str">
        <f>IF(AF201 = 0, ROUNDUP(X201*AA201,1), ROUNDUP(X201/AA201,1))</f>
        <v>0</v>
      </c>
      <c r="AC201" s="1" t="str">
        <f>IF(AB201 = 0,0,(AB201 - Z201)/AB201)</f>
        <v>0</v>
      </c>
      <c r="AD201" s="11">
        <v>0</v>
      </c>
      <c r="AE201" s="11">
        <v>1</v>
      </c>
      <c r="AF201" s="11">
        <v>0</v>
      </c>
      <c r="AG201" s="4">
        <v>0</v>
      </c>
      <c r="AH201" s="4">
        <v>1</v>
      </c>
      <c r="AI201" s="11">
        <v>2</v>
      </c>
      <c r="AK201" s="11"/>
    </row>
    <row r="202" spans="1:38">
      <c r="B202" s="11" t="s">
        <v>521</v>
      </c>
      <c r="C202" s="11">
        <v>1</v>
      </c>
      <c r="D202" s="11" t="s">
        <v>37</v>
      </c>
      <c r="E202" s="11">
        <v>527</v>
      </c>
      <c r="F202" s="11" t="s">
        <v>308</v>
      </c>
      <c r="G202" s="11">
        <v>1</v>
      </c>
      <c r="H202" s="11" t="s">
        <v>64</v>
      </c>
      <c r="I202" s="11" t="s">
        <v>522</v>
      </c>
      <c r="J202" s="7">
        <v>0</v>
      </c>
      <c r="K202" s="1">
        <v>0</v>
      </c>
      <c r="L202" s="1">
        <v>0</v>
      </c>
      <c r="M202" s="2">
        <v>1844.33</v>
      </c>
      <c r="N202" s="2"/>
      <c r="O202" s="2"/>
      <c r="P202" s="2"/>
      <c r="Q202" s="2"/>
      <c r="R202" s="2"/>
      <c r="S202" s="2"/>
      <c r="T202" s="2"/>
      <c r="U202" s="2"/>
      <c r="V202" s="2"/>
      <c r="W202" s="2" t="str">
        <f>((1+J202) * (M202+N202+O202+P202+Q202+R202+S202+T202+U202+V202))*(1+K202)</f>
        <v>0</v>
      </c>
      <c r="X202" s="2">
        <v>2200</v>
      </c>
      <c r="Y202" s="2"/>
      <c r="Z202" s="23" t="str">
        <f>IF(AF202 = 0, ROUNDUP(W202*Y202,1), ROUNDUP(W202/Y202,1))</f>
        <v>0</v>
      </c>
      <c r="AA202" s="2"/>
      <c r="AB202" s="23" t="str">
        <f>IF(AF202 = 0, ROUNDUP(X202*AA202,1), ROUNDUP(X202/AA202,1))</f>
        <v>0</v>
      </c>
      <c r="AC202" s="1" t="str">
        <f>IF(AB202 = 0,0,(AB202 - Z202)/AB202)</f>
        <v>0</v>
      </c>
      <c r="AD202" s="11">
        <v>0</v>
      </c>
      <c r="AE202" s="11">
        <v>1</v>
      </c>
      <c r="AF202" s="11">
        <v>0</v>
      </c>
      <c r="AG202" s="4">
        <v>0</v>
      </c>
      <c r="AH202" s="4">
        <v>1</v>
      </c>
      <c r="AI202" s="11">
        <v>4</v>
      </c>
      <c r="AK202" s="11"/>
    </row>
    <row r="203" spans="1:38">
      <c r="B203" s="11" t="s">
        <v>523</v>
      </c>
      <c r="C203" s="11">
        <v>1</v>
      </c>
      <c r="D203" s="11" t="s">
        <v>37</v>
      </c>
      <c r="E203" s="11">
        <v>527</v>
      </c>
      <c r="F203" s="11" t="s">
        <v>308</v>
      </c>
      <c r="G203" s="11">
        <v>1</v>
      </c>
      <c r="H203" s="11" t="s">
        <v>64</v>
      </c>
      <c r="I203" s="11" t="s">
        <v>524</v>
      </c>
      <c r="J203" s="7">
        <v>0</v>
      </c>
      <c r="K203" s="1">
        <v>0</v>
      </c>
      <c r="L203" s="1">
        <v>0</v>
      </c>
      <c r="M203" s="2">
        <v>2339.12</v>
      </c>
      <c r="N203" s="2"/>
      <c r="O203" s="2"/>
      <c r="P203" s="2"/>
      <c r="Q203" s="2"/>
      <c r="R203" s="2"/>
      <c r="S203" s="2"/>
      <c r="T203" s="2"/>
      <c r="U203" s="2"/>
      <c r="V203" s="2"/>
      <c r="W203" s="2" t="str">
        <f>((1+J203) * (M203+N203+O203+P203+Q203+R203+S203+T203+U203+V203))*(1+K203)</f>
        <v>0</v>
      </c>
      <c r="X203" s="2">
        <v>2700</v>
      </c>
      <c r="Y203" s="2"/>
      <c r="Z203" s="23" t="str">
        <f>IF(AF203 = 0, ROUNDUP(W203*Y203,1), ROUNDUP(W203/Y203,1))</f>
        <v>0</v>
      </c>
      <c r="AA203" s="2"/>
      <c r="AB203" s="23" t="str">
        <f>IF(AF203 = 0, ROUNDUP(X203*AA203,1), ROUNDUP(X203/AA203,1))</f>
        <v>0</v>
      </c>
      <c r="AC203" s="1" t="str">
        <f>IF(AB203 = 0,0,(AB203 - Z203)/AB203)</f>
        <v>0</v>
      </c>
      <c r="AD203" s="11">
        <v>0</v>
      </c>
      <c r="AE203" s="11">
        <v>1</v>
      </c>
      <c r="AF203" s="11">
        <v>0</v>
      </c>
      <c r="AG203" s="4">
        <v>0</v>
      </c>
      <c r="AH203" s="4">
        <v>1</v>
      </c>
      <c r="AI203" s="11">
        <v>3</v>
      </c>
      <c r="AK203" s="11"/>
    </row>
    <row r="204" spans="1:38">
      <c r="B204" s="11" t="s">
        <v>525</v>
      </c>
      <c r="C204" s="11">
        <v>1</v>
      </c>
      <c r="D204" s="11" t="s">
        <v>37</v>
      </c>
      <c r="E204" s="11">
        <v>292</v>
      </c>
      <c r="F204" s="11" t="s">
        <v>526</v>
      </c>
      <c r="G204" s="11">
        <v>2</v>
      </c>
      <c r="H204" s="11" t="s">
        <v>323</v>
      </c>
      <c r="I204" s="11" t="s">
        <v>71</v>
      </c>
      <c r="J204" s="7">
        <v>0.04712</v>
      </c>
      <c r="K204" s="1">
        <v>0</v>
      </c>
      <c r="L204" s="1">
        <v>0</v>
      </c>
      <c r="M204" s="2">
        <v>1367</v>
      </c>
      <c r="N204" s="2"/>
      <c r="O204" s="2"/>
      <c r="P204" s="2"/>
      <c r="Q204" s="2"/>
      <c r="R204" s="2"/>
      <c r="S204" s="2"/>
      <c r="T204" s="2"/>
      <c r="U204" s="2"/>
      <c r="V204" s="2"/>
      <c r="W204" s="2" t="str">
        <f>((1+J204) * (M204+N204+O204+P204+Q204+R204+S204+T204+U204+V204))*(1+K204)</f>
        <v>0</v>
      </c>
      <c r="X204" s="2">
        <v>1500</v>
      </c>
      <c r="Y204" s="2"/>
      <c r="Z204" s="23" t="str">
        <f>IF(AF204 = 0, ROUNDUP(W204*Y204,1), ROUNDUP(W204/Y204,1))</f>
        <v>0</v>
      </c>
      <c r="AA204" s="2"/>
      <c r="AB204" s="23" t="str">
        <f>IF(AF204 = 0, ROUNDUP(X204*AA204,1), ROUNDUP(X204/AA204,1))</f>
        <v>0</v>
      </c>
      <c r="AC204" s="1" t="str">
        <f>IF(AB204 = 0,0,(AB204 - Z204)/AB204)</f>
        <v>0</v>
      </c>
      <c r="AD204" s="11">
        <v>0</v>
      </c>
      <c r="AE204" s="11">
        <v>1</v>
      </c>
      <c r="AF204" s="11">
        <v>0</v>
      </c>
      <c r="AG204" s="4">
        <v>0.2</v>
      </c>
      <c r="AH204" s="4">
        <v>0.8</v>
      </c>
      <c r="AI204" s="11">
        <v>3</v>
      </c>
      <c r="AK204" s="11"/>
    </row>
    <row r="205" spans="1:38">
      <c r="B205" s="11" t="s">
        <v>527</v>
      </c>
      <c r="C205" s="11">
        <v>1</v>
      </c>
      <c r="D205" s="11" t="s">
        <v>37</v>
      </c>
      <c r="E205" s="11">
        <v>292</v>
      </c>
      <c r="F205" s="11" t="s">
        <v>526</v>
      </c>
      <c r="G205" s="11">
        <v>1</v>
      </c>
      <c r="H205" s="11" t="s">
        <v>64</v>
      </c>
      <c r="I205" s="11" t="s">
        <v>46</v>
      </c>
      <c r="J205" s="7">
        <v>0</v>
      </c>
      <c r="K205" s="1">
        <v>0</v>
      </c>
      <c r="L205" s="1">
        <v>0</v>
      </c>
      <c r="M205" s="2">
        <v>1657.04</v>
      </c>
      <c r="N205" s="2"/>
      <c r="O205" s="2"/>
      <c r="P205" s="2"/>
      <c r="Q205" s="2"/>
      <c r="R205" s="2"/>
      <c r="S205" s="2"/>
      <c r="T205" s="2"/>
      <c r="U205" s="2"/>
      <c r="V205" s="2"/>
      <c r="W205" s="2" t="str">
        <f>((1+J205) * (M205+N205+O205+P205+Q205+R205+S205+T205+U205+V205))*(1+K205)</f>
        <v>0</v>
      </c>
      <c r="X205" s="2">
        <v>2000</v>
      </c>
      <c r="Y205" s="2"/>
      <c r="Z205" s="23" t="str">
        <f>IF(AF205 = 0, ROUNDUP(W205*Y205,1), ROUNDUP(W205/Y205,1))</f>
        <v>0</v>
      </c>
      <c r="AA205" s="2"/>
      <c r="AB205" s="23" t="str">
        <f>IF(AF205 = 0, ROUNDUP(X205*AA205,1), ROUNDUP(X205/AA205,1))</f>
        <v>0</v>
      </c>
      <c r="AC205" s="1" t="str">
        <f>IF(AB205 = 0,0,(AB205 - Z205)/AB205)</f>
        <v>0</v>
      </c>
      <c r="AD205" s="11">
        <v>0</v>
      </c>
      <c r="AE205" s="11">
        <v>1</v>
      </c>
      <c r="AF205" s="11">
        <v>0</v>
      </c>
      <c r="AG205" s="4">
        <v>0.2</v>
      </c>
      <c r="AH205" s="4">
        <v>0.8</v>
      </c>
      <c r="AI205" s="11">
        <v>3</v>
      </c>
      <c r="AK205" s="11"/>
    </row>
    <row r="206" spans="1:38">
      <c r="B206" s="11" t="s">
        <v>528</v>
      </c>
      <c r="C206" s="11">
        <v>1</v>
      </c>
      <c r="D206" s="11" t="s">
        <v>37</v>
      </c>
      <c r="E206" s="11">
        <v>292</v>
      </c>
      <c r="F206" s="11" t="s">
        <v>526</v>
      </c>
      <c r="G206" s="11">
        <v>1</v>
      </c>
      <c r="H206" s="11" t="s">
        <v>64</v>
      </c>
      <c r="I206" s="11" t="s">
        <v>430</v>
      </c>
      <c r="J206" s="7">
        <v>0</v>
      </c>
      <c r="K206" s="1">
        <v>0</v>
      </c>
      <c r="L206" s="1">
        <v>0</v>
      </c>
      <c r="M206" s="2">
        <v>3348.64</v>
      </c>
      <c r="N206" s="2"/>
      <c r="O206" s="2"/>
      <c r="P206" s="2"/>
      <c r="Q206" s="2"/>
      <c r="R206" s="2"/>
      <c r="S206" s="2"/>
      <c r="T206" s="2"/>
      <c r="U206" s="2"/>
      <c r="V206" s="2"/>
      <c r="W206" s="2" t="str">
        <f>((1+J206) * (M206+N206+O206+P206+Q206+R206+S206+T206+U206+V206))*(1+K206)</f>
        <v>0</v>
      </c>
      <c r="X206" s="2">
        <v>4300</v>
      </c>
      <c r="Y206" s="2"/>
      <c r="Z206" s="23" t="str">
        <f>IF(AF206 = 0, ROUNDUP(W206*Y206,1), ROUNDUP(W206/Y206,1))</f>
        <v>0</v>
      </c>
      <c r="AA206" s="2"/>
      <c r="AB206" s="23" t="str">
        <f>IF(AF206 = 0, ROUNDUP(X206*AA206,1), ROUNDUP(X206/AA206,1))</f>
        <v>0</v>
      </c>
      <c r="AC206" s="1" t="str">
        <f>IF(AB206 = 0,0,(AB206 - Z206)/AB206)</f>
        <v>0</v>
      </c>
      <c r="AD206" s="11">
        <v>0</v>
      </c>
      <c r="AE206" s="11">
        <v>1</v>
      </c>
      <c r="AF206" s="11">
        <v>0</v>
      </c>
      <c r="AG206" s="4">
        <v>0.2</v>
      </c>
      <c r="AH206" s="4">
        <v>0.8</v>
      </c>
      <c r="AI206" s="11">
        <v>4</v>
      </c>
      <c r="AK206" s="11"/>
    </row>
    <row r="207" spans="1:38">
      <c r="B207" s="11" t="s">
        <v>529</v>
      </c>
      <c r="C207" s="11">
        <v>1</v>
      </c>
      <c r="D207" s="11" t="s">
        <v>37</v>
      </c>
      <c r="E207" s="11">
        <v>574</v>
      </c>
      <c r="F207" s="11" t="s">
        <v>530</v>
      </c>
      <c r="G207" s="11">
        <v>178</v>
      </c>
      <c r="H207" s="11" t="s">
        <v>531</v>
      </c>
      <c r="I207" s="11" t="s">
        <v>532</v>
      </c>
      <c r="J207" s="7">
        <v>0.04167</v>
      </c>
      <c r="K207" s="1">
        <v>0</v>
      </c>
      <c r="L207" s="1">
        <v>0</v>
      </c>
      <c r="M207" s="2">
        <v>400</v>
      </c>
      <c r="N207" s="2"/>
      <c r="O207" s="2"/>
      <c r="P207" s="2"/>
      <c r="Q207" s="2"/>
      <c r="R207" s="2"/>
      <c r="S207" s="2"/>
      <c r="T207" s="2"/>
      <c r="U207" s="2"/>
      <c r="V207" s="2"/>
      <c r="W207" s="2" t="str">
        <f>((1+J207) * (M207+N207+O207+P207+Q207+R207+S207+T207+U207+V207))*(1+K207)</f>
        <v>0</v>
      </c>
      <c r="X207" s="2">
        <v>420</v>
      </c>
      <c r="Y207" s="2"/>
      <c r="Z207" s="23" t="str">
        <f>IF(AF207 = 0, ROUNDUP(W207*Y207,1), ROUNDUP(W207/Y207,1))</f>
        <v>0</v>
      </c>
      <c r="AA207" s="2"/>
      <c r="AB207" s="23" t="str">
        <f>IF(AF207 = 0, ROUNDUP(X207*AA207,1), ROUNDUP(X207/AA207,1))</f>
        <v>0</v>
      </c>
      <c r="AC207" s="1" t="str">
        <f>IF(AB207 = 0,0,(AB207 - Z207)/AB207)</f>
        <v>0</v>
      </c>
      <c r="AD207" s="11">
        <v>0</v>
      </c>
      <c r="AE207" s="11">
        <v>1</v>
      </c>
      <c r="AF207" s="11">
        <v>0</v>
      </c>
      <c r="AG207" s="4">
        <v>0</v>
      </c>
      <c r="AH207" s="4">
        <v>1</v>
      </c>
      <c r="AI207" s="11">
        <v>1</v>
      </c>
      <c r="AK207" s="11"/>
    </row>
    <row r="208" spans="1:38">
      <c r="B208" s="11" t="s">
        <v>533</v>
      </c>
      <c r="C208" s="11">
        <v>1</v>
      </c>
      <c r="D208" s="11" t="s">
        <v>37</v>
      </c>
      <c r="E208" s="11">
        <v>574</v>
      </c>
      <c r="F208" s="11" t="s">
        <v>530</v>
      </c>
      <c r="G208" s="11">
        <v>1</v>
      </c>
      <c r="H208" s="11" t="s">
        <v>64</v>
      </c>
      <c r="I208" s="11" t="s">
        <v>534</v>
      </c>
      <c r="J208" s="7">
        <v>0</v>
      </c>
      <c r="K208" s="1">
        <v>0</v>
      </c>
      <c r="L208" s="1">
        <v>0</v>
      </c>
      <c r="M208" s="2">
        <v>1504.18</v>
      </c>
      <c r="N208" s="2"/>
      <c r="O208" s="2"/>
      <c r="P208" s="2"/>
      <c r="Q208" s="2"/>
      <c r="R208" s="2"/>
      <c r="S208" s="2"/>
      <c r="T208" s="2"/>
      <c r="U208" s="2"/>
      <c r="V208" s="2"/>
      <c r="W208" s="2" t="str">
        <f>((1+J208) * (M208+N208+O208+P208+Q208+R208+S208+T208+U208+V208))*(1+K208)</f>
        <v>0</v>
      </c>
      <c r="X208" s="2">
        <v>1850</v>
      </c>
      <c r="Y208" s="2"/>
      <c r="Z208" s="23" t="str">
        <f>IF(AF208 = 0, ROUNDUP(W208*Y208,1), ROUNDUP(W208/Y208,1))</f>
        <v>0</v>
      </c>
      <c r="AA208" s="2"/>
      <c r="AB208" s="23" t="str">
        <f>IF(AF208 = 0, ROUNDUP(X208*AA208,1), ROUNDUP(X208/AA208,1))</f>
        <v>0</v>
      </c>
      <c r="AC208" s="1" t="str">
        <f>IF(AB208 = 0,0,(AB208 - Z208)/AB208)</f>
        <v>0</v>
      </c>
      <c r="AD208" s="11">
        <v>0</v>
      </c>
      <c r="AE208" s="11">
        <v>1</v>
      </c>
      <c r="AF208" s="11">
        <v>0</v>
      </c>
      <c r="AG208" s="4">
        <v>0</v>
      </c>
      <c r="AH208" s="4">
        <v>1</v>
      </c>
      <c r="AI208" s="11">
        <v>1</v>
      </c>
      <c r="AK208" s="11"/>
    </row>
    <row r="209" spans="1:38">
      <c r="B209" s="11" t="s">
        <v>535</v>
      </c>
      <c r="C209" s="11">
        <v>1</v>
      </c>
      <c r="D209" s="11" t="s">
        <v>37</v>
      </c>
      <c r="E209" s="11">
        <v>469</v>
      </c>
      <c r="F209" s="11" t="s">
        <v>536</v>
      </c>
      <c r="G209" s="11">
        <v>130</v>
      </c>
      <c r="H209" s="11" t="s">
        <v>493</v>
      </c>
      <c r="I209" s="11" t="s">
        <v>537</v>
      </c>
      <c r="J209" s="7">
        <v>0.04712</v>
      </c>
      <c r="K209" s="1">
        <v>0</v>
      </c>
      <c r="L209" s="1">
        <v>0</v>
      </c>
      <c r="M209" s="2">
        <v>1135</v>
      </c>
      <c r="N209" s="2"/>
      <c r="O209" s="2"/>
      <c r="P209" s="2"/>
      <c r="Q209" s="2"/>
      <c r="R209" s="2"/>
      <c r="S209" s="2"/>
      <c r="T209" s="2"/>
      <c r="U209" s="2"/>
      <c r="V209" s="2"/>
      <c r="W209" s="2" t="str">
        <f>((1+J209) * (M209+N209+O209+P209+Q209+R209+S209+T209+U209+V209))*(1+K209)</f>
        <v>0</v>
      </c>
      <c r="X209" s="2">
        <v>1200</v>
      </c>
      <c r="Y209" s="2"/>
      <c r="Z209" s="23" t="str">
        <f>IF(AF209 = 0, ROUNDUP(W209*Y209,1), ROUNDUP(W209/Y209,1))</f>
        <v>0</v>
      </c>
      <c r="AA209" s="2"/>
      <c r="AB209" s="23" t="str">
        <f>IF(AF209 = 0, ROUNDUP(X209*AA209,1), ROUNDUP(X209/AA209,1))</f>
        <v>0</v>
      </c>
      <c r="AC209" s="1" t="str">
        <f>IF(AB209 = 0,0,(AB209 - Z209)/AB209)</f>
        <v>0</v>
      </c>
      <c r="AD209" s="11">
        <v>0</v>
      </c>
      <c r="AE209" s="11">
        <v>1</v>
      </c>
      <c r="AF209" s="11">
        <v>0</v>
      </c>
      <c r="AG209" s="4">
        <v>0</v>
      </c>
      <c r="AH209" s="4">
        <v>1</v>
      </c>
      <c r="AI209" s="11">
        <v>6</v>
      </c>
      <c r="AK209" s="11"/>
    </row>
    <row r="210" spans="1:38">
      <c r="B210" s="11" t="s">
        <v>538</v>
      </c>
      <c r="C210" s="11">
        <v>1</v>
      </c>
      <c r="D210" s="11" t="s">
        <v>37</v>
      </c>
      <c r="E210" s="11">
        <v>469</v>
      </c>
      <c r="F210" s="11" t="s">
        <v>536</v>
      </c>
      <c r="G210" s="11">
        <v>130</v>
      </c>
      <c r="H210" s="11" t="s">
        <v>493</v>
      </c>
      <c r="I210" s="11" t="s">
        <v>539</v>
      </c>
      <c r="J210" s="7">
        <v>0.04712</v>
      </c>
      <c r="K210" s="1">
        <v>0</v>
      </c>
      <c r="L210" s="1">
        <v>0</v>
      </c>
      <c r="M210" s="2">
        <v>1430</v>
      </c>
      <c r="N210" s="2"/>
      <c r="O210" s="2"/>
      <c r="P210" s="2"/>
      <c r="Q210" s="2"/>
      <c r="R210" s="2"/>
      <c r="S210" s="2"/>
      <c r="T210" s="2"/>
      <c r="U210" s="2"/>
      <c r="V210" s="2"/>
      <c r="W210" s="2" t="str">
        <f>((1+J210) * (M210+N210+O210+P210+Q210+R210+S210+T210+U210+V210))*(1+K210)</f>
        <v>0</v>
      </c>
      <c r="X210" s="2">
        <v>1500</v>
      </c>
      <c r="Y210" s="2"/>
      <c r="Z210" s="23" t="str">
        <f>IF(AF210 = 0, ROUNDUP(W210*Y210,1), ROUNDUP(W210/Y210,1))</f>
        <v>0</v>
      </c>
      <c r="AA210" s="2"/>
      <c r="AB210" s="23" t="str">
        <f>IF(AF210 = 0, ROUNDUP(X210*AA210,1), ROUNDUP(X210/AA210,1))</f>
        <v>0</v>
      </c>
      <c r="AC210" s="1" t="str">
        <f>IF(AB210 = 0,0,(AB210 - Z210)/AB210)</f>
        <v>0</v>
      </c>
      <c r="AD210" s="11">
        <v>0</v>
      </c>
      <c r="AE210" s="11">
        <v>1</v>
      </c>
      <c r="AF210" s="11">
        <v>0</v>
      </c>
      <c r="AG210" s="4">
        <v>0</v>
      </c>
      <c r="AH210" s="4">
        <v>1</v>
      </c>
      <c r="AI210" s="11">
        <v>2</v>
      </c>
      <c r="AK210" s="11"/>
    </row>
    <row r="211" spans="1:38">
      <c r="B211" s="11" t="s">
        <v>540</v>
      </c>
      <c r="C211" s="11">
        <v>1</v>
      </c>
      <c r="D211" s="11" t="s">
        <v>37</v>
      </c>
      <c r="E211" s="11">
        <v>469</v>
      </c>
      <c r="F211" s="11" t="s">
        <v>536</v>
      </c>
      <c r="G211" s="11">
        <v>1</v>
      </c>
      <c r="H211" s="11" t="s">
        <v>64</v>
      </c>
      <c r="I211" s="11" t="s">
        <v>541</v>
      </c>
      <c r="J211" s="7">
        <v>0</v>
      </c>
      <c r="K211" s="1">
        <v>0</v>
      </c>
      <c r="L211" s="1">
        <v>0</v>
      </c>
      <c r="M211" s="2">
        <v>1615.57</v>
      </c>
      <c r="N211" s="2"/>
      <c r="O211" s="2"/>
      <c r="P211" s="2"/>
      <c r="Q211" s="2"/>
      <c r="R211" s="2"/>
      <c r="S211" s="2"/>
      <c r="T211" s="2"/>
      <c r="U211" s="2"/>
      <c r="V211" s="2"/>
      <c r="W211" s="2" t="str">
        <f>((1+J211) * (M211+N211+O211+P211+Q211+R211+S211+T211+U211+V211))*(1+K211)</f>
        <v>0</v>
      </c>
      <c r="X211" s="2">
        <v>2200</v>
      </c>
      <c r="Y211" s="2"/>
      <c r="Z211" s="23" t="str">
        <f>IF(AF211 = 0, ROUNDUP(W211*Y211,1), ROUNDUP(W211/Y211,1))</f>
        <v>0</v>
      </c>
      <c r="AA211" s="2"/>
      <c r="AB211" s="23" t="str">
        <f>IF(AF211 = 0, ROUNDUP(X211*AA211,1), ROUNDUP(X211/AA211,1))</f>
        <v>0</v>
      </c>
      <c r="AC211" s="1" t="str">
        <f>IF(AB211 = 0,0,(AB211 - Z211)/AB211)</f>
        <v>0</v>
      </c>
      <c r="AD211" s="11">
        <v>0</v>
      </c>
      <c r="AE211" s="11">
        <v>1</v>
      </c>
      <c r="AF211" s="11">
        <v>0</v>
      </c>
      <c r="AG211" s="4">
        <v>0</v>
      </c>
      <c r="AH211" s="4">
        <v>1</v>
      </c>
      <c r="AI211" s="11">
        <v>5</v>
      </c>
      <c r="AK211" s="11"/>
    </row>
    <row r="212" spans="1:38">
      <c r="B212" s="11" t="s">
        <v>542</v>
      </c>
      <c r="C212" s="11">
        <v>1</v>
      </c>
      <c r="D212" s="11" t="s">
        <v>37</v>
      </c>
      <c r="E212" s="11">
        <v>469</v>
      </c>
      <c r="F212" s="11" t="s">
        <v>536</v>
      </c>
      <c r="G212" s="11">
        <v>1</v>
      </c>
      <c r="H212" s="11" t="s">
        <v>64</v>
      </c>
      <c r="I212" s="11" t="s">
        <v>543</v>
      </c>
      <c r="J212" s="7">
        <v>0</v>
      </c>
      <c r="K212" s="1">
        <v>0</v>
      </c>
      <c r="L212" s="1">
        <v>0</v>
      </c>
      <c r="M212" s="2">
        <v>1924.47</v>
      </c>
      <c r="N212" s="2"/>
      <c r="O212" s="2"/>
      <c r="P212" s="2"/>
      <c r="Q212" s="2"/>
      <c r="R212" s="2"/>
      <c r="S212" s="2"/>
      <c r="T212" s="2"/>
      <c r="U212" s="2"/>
      <c r="V212" s="2"/>
      <c r="W212" s="2" t="str">
        <f>((1+J212) * (M212+N212+O212+P212+Q212+R212+S212+T212+U212+V212))*(1+K212)</f>
        <v>0</v>
      </c>
      <c r="X212" s="2">
        <v>2600</v>
      </c>
      <c r="Y212" s="2"/>
      <c r="Z212" s="23" t="str">
        <f>IF(AF212 = 0, ROUNDUP(W212*Y212,1), ROUNDUP(W212/Y212,1))</f>
        <v>0</v>
      </c>
      <c r="AA212" s="2"/>
      <c r="AB212" s="23" t="str">
        <f>IF(AF212 = 0, ROUNDUP(X212*AA212,1), ROUNDUP(X212/AA212,1))</f>
        <v>0</v>
      </c>
      <c r="AC212" s="1" t="str">
        <f>IF(AB212 = 0,0,(AB212 - Z212)/AB212)</f>
        <v>0</v>
      </c>
      <c r="AD212" s="11">
        <v>0</v>
      </c>
      <c r="AE212" s="11">
        <v>1</v>
      </c>
      <c r="AF212" s="11">
        <v>0</v>
      </c>
      <c r="AG212" s="4">
        <v>0</v>
      </c>
      <c r="AH212" s="4">
        <v>1</v>
      </c>
      <c r="AI212" s="11">
        <v>6</v>
      </c>
      <c r="AK212" s="11"/>
    </row>
    <row r="213" spans="1:38">
      <c r="B213" s="11" t="s">
        <v>544</v>
      </c>
      <c r="C213" s="11">
        <v>1</v>
      </c>
      <c r="D213" s="11" t="s">
        <v>37</v>
      </c>
      <c r="E213" s="11">
        <v>389</v>
      </c>
      <c r="F213" s="11" t="s">
        <v>545</v>
      </c>
      <c r="G213" s="11">
        <v>91</v>
      </c>
      <c r="H213" s="11" t="s">
        <v>546</v>
      </c>
      <c r="I213" s="11" t="s">
        <v>547</v>
      </c>
      <c r="J213" s="7">
        <v>0</v>
      </c>
      <c r="K213" s="1">
        <v>0</v>
      </c>
      <c r="L213" s="1">
        <v>0.11</v>
      </c>
      <c r="M213" s="2">
        <v>241200</v>
      </c>
      <c r="N213" s="2"/>
      <c r="O213" s="2"/>
      <c r="P213" s="2"/>
      <c r="Q213" s="2"/>
      <c r="R213" s="2"/>
      <c r="S213" s="2"/>
      <c r="T213" s="2"/>
      <c r="U213" s="2"/>
      <c r="V213" s="2"/>
      <c r="W213" s="2" t="str">
        <f>((1+J213) * (M213+N213+O213+P213+Q213+R213+S213+T213+U213+V213))*(1+K213)</f>
        <v>0</v>
      </c>
      <c r="X213" s="2" t="str">
        <f>IF(LEN(FLOOR((1+L213) * W213,1)) &gt;= 6,ROUNDUP((1+L213) * W213,-3),IF(LEN(FLOOR((1+L213) * W213,1))  = 5,ROUNDUP((1+L213) * W213,-3),IF(LEN(FLOOR((1+L213) * W213,1))  = 4,ROUNDUP((1+L213) * W213,-2),IF((1+L213) * W213  &gt; 300 ,ROUNDUP((1+L213) * W213,-1),IF((1+L213) * W213 &lt;= 300 ,ROUNDUP((1+L213) * W213,0),0)))))</f>
        <v>0</v>
      </c>
      <c r="Y213" s="2"/>
      <c r="Z213" s="23" t="str">
        <f>IF(AF213 = 0, ROUNDUP(W213*Y213,1), ROUNDUP(W213/Y213,1))</f>
        <v>0</v>
      </c>
      <c r="AA213" s="2"/>
      <c r="AB213" s="23" t="str">
        <f>IF(AF213 = 0, ROUNDUP(X213*AA213,1), ROUNDUP(X213/AA213,1))</f>
        <v>0</v>
      </c>
      <c r="AC213" s="1" t="str">
        <f>IF(AB213 = 0,0,(AB213 - Z213)/AB213)</f>
        <v>0</v>
      </c>
      <c r="AD213" s="11">
        <v>1</v>
      </c>
      <c r="AE213" s="11">
        <v>4</v>
      </c>
      <c r="AF213" s="11">
        <v>1</v>
      </c>
      <c r="AG213" s="4">
        <v>0</v>
      </c>
      <c r="AH213" s="4">
        <v>1</v>
      </c>
      <c r="AI213" s="11">
        <v>5</v>
      </c>
      <c r="AK213" s="11"/>
    </row>
    <row r="214" spans="1:38">
      <c r="B214" s="11" t="s">
        <v>548</v>
      </c>
      <c r="C214" s="11">
        <v>1</v>
      </c>
      <c r="D214" s="11" t="s">
        <v>37</v>
      </c>
      <c r="E214" s="11">
        <v>530</v>
      </c>
      <c r="F214" s="11" t="s">
        <v>549</v>
      </c>
      <c r="G214" s="11">
        <v>68</v>
      </c>
      <c r="H214" s="11" t="s">
        <v>176</v>
      </c>
      <c r="I214" s="11" t="s">
        <v>550</v>
      </c>
      <c r="J214" s="7">
        <v>0.04167</v>
      </c>
      <c r="K214" s="1">
        <v>0.25</v>
      </c>
      <c r="L214" s="1">
        <v>0</v>
      </c>
      <c r="M214" s="2">
        <v>12000</v>
      </c>
      <c r="N214" s="2"/>
      <c r="O214" s="2"/>
      <c r="P214" s="2"/>
      <c r="Q214" s="2"/>
      <c r="R214" s="2"/>
      <c r="S214" s="2"/>
      <c r="T214" s="2"/>
      <c r="U214" s="2"/>
      <c r="V214" s="2"/>
      <c r="W214" s="2" t="str">
        <f>((1+J214) * (M214+N214+O214+P214+Q214+R214+S214+T214+U214+V214))*(1+K214)</f>
        <v>0</v>
      </c>
      <c r="X214" s="2">
        <v>16000</v>
      </c>
      <c r="Y214" s="2"/>
      <c r="Z214" s="23" t="str">
        <f>IF(AF214 = 0, ROUNDUP(W214*Y214,1), ROUNDUP(W214/Y214,1))</f>
        <v>0</v>
      </c>
      <c r="AA214" s="2"/>
      <c r="AB214" s="23" t="str">
        <f>IF(AF214 = 0, ROUNDUP(X214*AA214,1), ROUNDUP(X214/AA214,1))</f>
        <v>0</v>
      </c>
      <c r="AC214" s="1" t="str">
        <f>IF(AB214 = 0,0,(AB214 - Z214)/AB214)</f>
        <v>0</v>
      </c>
      <c r="AD214" s="11">
        <v>0</v>
      </c>
      <c r="AE214" s="11">
        <v>1</v>
      </c>
      <c r="AF214" s="11">
        <v>0</v>
      </c>
      <c r="AG214" s="4">
        <v>0</v>
      </c>
      <c r="AH214" s="4">
        <v>1</v>
      </c>
      <c r="AI214" s="11">
        <v>3</v>
      </c>
      <c r="AK214" s="11"/>
    </row>
    <row r="215" spans="1:38">
      <c r="B215" s="11" t="s">
        <v>551</v>
      </c>
      <c r="C215" s="11">
        <v>1</v>
      </c>
      <c r="D215" s="11" t="s">
        <v>37</v>
      </c>
      <c r="E215" s="11">
        <v>530</v>
      </c>
      <c r="F215" s="11" t="s">
        <v>549</v>
      </c>
      <c r="G215" s="11">
        <v>1</v>
      </c>
      <c r="H215" s="11" t="s">
        <v>64</v>
      </c>
      <c r="I215" s="11" t="s">
        <v>552</v>
      </c>
      <c r="J215" s="7">
        <v>0</v>
      </c>
      <c r="K215" s="1">
        <v>0</v>
      </c>
      <c r="L215" s="1">
        <v>0</v>
      </c>
      <c r="M215" s="2">
        <v>16083.91</v>
      </c>
      <c r="N215" s="2"/>
      <c r="O215" s="2"/>
      <c r="P215" s="2"/>
      <c r="Q215" s="2"/>
      <c r="R215" s="2"/>
      <c r="S215" s="2"/>
      <c r="T215" s="2"/>
      <c r="U215" s="2"/>
      <c r="V215" s="2"/>
      <c r="W215" s="2" t="str">
        <f>((1+J215) * (M215+N215+O215+P215+Q215+R215+S215+T215+U215+V215))*(1+K215)</f>
        <v>0</v>
      </c>
      <c r="X215" s="2">
        <v>17600</v>
      </c>
      <c r="Y215" s="2"/>
      <c r="Z215" s="23" t="str">
        <f>IF(AF215 = 0, ROUNDUP(W215*Y215,1), ROUNDUP(W215/Y215,1))</f>
        <v>0</v>
      </c>
      <c r="AA215" s="2"/>
      <c r="AB215" s="23" t="str">
        <f>IF(AF215 = 0, ROUNDUP(X215*AA215,1), ROUNDUP(X215/AA215,1))</f>
        <v>0</v>
      </c>
      <c r="AC215" s="1" t="str">
        <f>IF(AB215 = 0,0,(AB215 - Z215)/AB215)</f>
        <v>0</v>
      </c>
      <c r="AD215" s="11">
        <v>0</v>
      </c>
      <c r="AE215" s="11">
        <v>1</v>
      </c>
      <c r="AF215" s="11">
        <v>0</v>
      </c>
      <c r="AG215" s="4">
        <v>0</v>
      </c>
      <c r="AH215" s="4">
        <v>1</v>
      </c>
      <c r="AI215" s="11">
        <v>9</v>
      </c>
      <c r="AK215" s="11"/>
    </row>
    <row r="216" spans="1:38">
      <c r="B216" s="11" t="s">
        <v>553</v>
      </c>
      <c r="C216" s="11">
        <v>1</v>
      </c>
      <c r="D216" s="11" t="s">
        <v>37</v>
      </c>
      <c r="E216" s="11">
        <v>506</v>
      </c>
      <c r="F216" s="11" t="s">
        <v>554</v>
      </c>
      <c r="G216" s="11">
        <v>1</v>
      </c>
      <c r="H216" s="11" t="s">
        <v>64</v>
      </c>
      <c r="I216" s="11" t="s">
        <v>202</v>
      </c>
      <c r="J216" s="7">
        <v>0</v>
      </c>
      <c r="K216" s="1">
        <v>0</v>
      </c>
      <c r="L216" s="1">
        <v>0</v>
      </c>
      <c r="M216" s="2">
        <v>1328.76</v>
      </c>
      <c r="N216" s="2"/>
      <c r="O216" s="2"/>
      <c r="P216" s="2"/>
      <c r="Q216" s="2"/>
      <c r="R216" s="2"/>
      <c r="S216" s="2"/>
      <c r="T216" s="2"/>
      <c r="U216" s="2"/>
      <c r="V216" s="2"/>
      <c r="W216" s="2" t="str">
        <f>((1+J216) * (M216+N216+O216+P216+Q216+R216+S216+T216+U216+V216))*(1+K216)</f>
        <v>0</v>
      </c>
      <c r="X216" s="2">
        <v>1500</v>
      </c>
      <c r="Y216" s="2"/>
      <c r="Z216" s="23" t="str">
        <f>IF(AF216 = 0, ROUNDUP(W216*Y216,1), ROUNDUP(W216/Y216,1))</f>
        <v>0</v>
      </c>
      <c r="AA216" s="2"/>
      <c r="AB216" s="23" t="str">
        <f>IF(AF216 = 0, ROUNDUP(X216*AA216,1), ROUNDUP(X216/AA216,1))</f>
        <v>0</v>
      </c>
      <c r="AC216" s="1" t="str">
        <f>IF(AB216 = 0,0,(AB216 - Z216)/AB216)</f>
        <v>0</v>
      </c>
      <c r="AD216" s="11">
        <v>0</v>
      </c>
      <c r="AE216" s="11">
        <v>1</v>
      </c>
      <c r="AF216" s="11">
        <v>0</v>
      </c>
      <c r="AG216" s="4">
        <v>0</v>
      </c>
      <c r="AH216" s="4">
        <v>1</v>
      </c>
      <c r="AI216" s="11">
        <v>2</v>
      </c>
      <c r="AK216" s="11"/>
    </row>
    <row r="217" spans="1:38">
      <c r="B217" s="11" t="s">
        <v>555</v>
      </c>
      <c r="C217" s="11">
        <v>1</v>
      </c>
      <c r="D217" s="11" t="s">
        <v>37</v>
      </c>
      <c r="E217" s="11">
        <v>506</v>
      </c>
      <c r="F217" s="11" t="s">
        <v>554</v>
      </c>
      <c r="G217" s="11">
        <v>68</v>
      </c>
      <c r="H217" s="11" t="s">
        <v>176</v>
      </c>
      <c r="I217" s="11" t="s">
        <v>556</v>
      </c>
      <c r="J217" s="7">
        <v>0.04167</v>
      </c>
      <c r="K217" s="1">
        <v>0</v>
      </c>
      <c r="L217" s="1">
        <v>0</v>
      </c>
      <c r="M217" s="2">
        <v>350</v>
      </c>
      <c r="N217" s="2">
        <v>200</v>
      </c>
      <c r="O217" s="2">
        <v>200</v>
      </c>
      <c r="P217" s="2">
        <v>275.6</v>
      </c>
      <c r="Q217" s="2"/>
      <c r="R217" s="2"/>
      <c r="S217" s="2"/>
      <c r="T217" s="2"/>
      <c r="U217" s="2"/>
      <c r="V217" s="2"/>
      <c r="W217" s="2" t="str">
        <f>((1+J217) * (M217+N217+O217+P217+Q217+R217+S217+T217+U217+V217))*(1+K217)</f>
        <v>0</v>
      </c>
      <c r="X217" s="2">
        <v>1100</v>
      </c>
      <c r="Y217" s="2"/>
      <c r="Z217" s="23" t="str">
        <f>IF(AF217 = 0, ROUNDUP(W217*Y217,1), ROUNDUP(W217/Y217,1))</f>
        <v>0</v>
      </c>
      <c r="AA217" s="2"/>
      <c r="AB217" s="23" t="str">
        <f>IF(AF217 = 0, ROUNDUP(X217*AA217,1), ROUNDUP(X217/AA217,1))</f>
        <v>0</v>
      </c>
      <c r="AC217" s="1" t="str">
        <f>IF(AB217 = 0,0,(AB217 - Z217)/AB217)</f>
        <v>0</v>
      </c>
      <c r="AD217" s="11">
        <v>0</v>
      </c>
      <c r="AE217" s="11">
        <v>1</v>
      </c>
      <c r="AF217" s="11">
        <v>0</v>
      </c>
      <c r="AG217" s="4">
        <v>0</v>
      </c>
      <c r="AH217" s="4">
        <v>1</v>
      </c>
      <c r="AI217" s="11">
        <v>3</v>
      </c>
      <c r="AK217" s="11"/>
    </row>
    <row r="218" spans="1:38">
      <c r="B218" s="11" t="s">
        <v>557</v>
      </c>
      <c r="C218" s="11">
        <v>1</v>
      </c>
      <c r="D218" s="11" t="s">
        <v>37</v>
      </c>
      <c r="E218" s="11">
        <v>355</v>
      </c>
      <c r="F218" s="11" t="s">
        <v>558</v>
      </c>
      <c r="G218" s="11">
        <v>110</v>
      </c>
      <c r="H218" s="11" t="s">
        <v>559</v>
      </c>
      <c r="I218" s="11" t="s">
        <v>40</v>
      </c>
      <c r="J218" s="7">
        <v>0.04712</v>
      </c>
      <c r="K218" s="1">
        <v>0</v>
      </c>
      <c r="L218" s="1">
        <v>0</v>
      </c>
      <c r="M218" s="2">
        <v>3500</v>
      </c>
      <c r="N218" s="2"/>
      <c r="O218" s="2"/>
      <c r="P218" s="2"/>
      <c r="Q218" s="2"/>
      <c r="R218" s="2"/>
      <c r="S218" s="2"/>
      <c r="T218" s="2"/>
      <c r="U218" s="2"/>
      <c r="V218" s="2"/>
      <c r="W218" s="2" t="str">
        <f>((1+J218) * (M218+N218+O218+P218+Q218+R218+S218+T218+U218+V218))*(1+K218)</f>
        <v>0</v>
      </c>
      <c r="X218" s="2">
        <v>3700</v>
      </c>
      <c r="Y218" s="2"/>
      <c r="Z218" s="23" t="str">
        <f>IF(AF218 = 0, ROUNDUP(W218*Y218,1), ROUNDUP(W218/Y218,1))</f>
        <v>0</v>
      </c>
      <c r="AA218" s="2"/>
      <c r="AB218" s="23" t="str">
        <f>IF(AF218 = 0, ROUNDUP(X218*AA218,1), ROUNDUP(X218/AA218,1))</f>
        <v>0</v>
      </c>
      <c r="AC218" s="1" t="str">
        <f>IF(AB218 = 0,0,(AB218 - Z218)/AB218)</f>
        <v>0</v>
      </c>
      <c r="AD218" s="11">
        <v>0</v>
      </c>
      <c r="AE218" s="11">
        <v>1</v>
      </c>
      <c r="AF218" s="11">
        <v>0</v>
      </c>
      <c r="AG218" s="4">
        <v>0</v>
      </c>
      <c r="AH218" s="4">
        <v>1</v>
      </c>
      <c r="AI218" s="11">
        <v>5</v>
      </c>
      <c r="AK218" s="11"/>
    </row>
    <row r="219" spans="1:38">
      <c r="B219" s="11" t="s">
        <v>560</v>
      </c>
      <c r="C219" s="11">
        <v>1</v>
      </c>
      <c r="D219" s="11" t="s">
        <v>37</v>
      </c>
      <c r="E219" s="11">
        <v>355</v>
      </c>
      <c r="F219" s="11" t="s">
        <v>558</v>
      </c>
      <c r="G219" s="11">
        <v>1</v>
      </c>
      <c r="H219" s="11" t="s">
        <v>64</v>
      </c>
      <c r="I219" s="11" t="s">
        <v>561</v>
      </c>
      <c r="J219" s="7">
        <v>0</v>
      </c>
      <c r="K219" s="1">
        <v>0</v>
      </c>
      <c r="L219" s="1">
        <v>0</v>
      </c>
      <c r="M219" s="2">
        <v>4951.39</v>
      </c>
      <c r="N219" s="2"/>
      <c r="O219" s="2"/>
      <c r="P219" s="2"/>
      <c r="Q219" s="2"/>
      <c r="R219" s="2"/>
      <c r="S219" s="2"/>
      <c r="T219" s="2"/>
      <c r="U219" s="2"/>
      <c r="V219" s="2"/>
      <c r="W219" s="2" t="str">
        <f>((1+J219) * (M219+N219+O219+P219+Q219+R219+S219+T219+U219+V219))*(1+K219)</f>
        <v>0</v>
      </c>
      <c r="X219" s="2">
        <v>5350</v>
      </c>
      <c r="Y219" s="2"/>
      <c r="Z219" s="23" t="str">
        <f>IF(AF219 = 0, ROUNDUP(W219*Y219,1), ROUNDUP(W219/Y219,1))</f>
        <v>0</v>
      </c>
      <c r="AA219" s="2"/>
      <c r="AB219" s="23" t="str">
        <f>IF(AF219 = 0, ROUNDUP(X219*AA219,1), ROUNDUP(X219/AA219,1))</f>
        <v>0</v>
      </c>
      <c r="AC219" s="1" t="str">
        <f>IF(AB219 = 0,0,(AB219 - Z219)/AB219)</f>
        <v>0</v>
      </c>
      <c r="AD219" s="11">
        <v>0</v>
      </c>
      <c r="AE219" s="11">
        <v>1</v>
      </c>
      <c r="AF219" s="11">
        <v>0</v>
      </c>
      <c r="AG219" s="4">
        <v>0</v>
      </c>
      <c r="AH219" s="4">
        <v>1</v>
      </c>
      <c r="AI219" s="11">
        <v>11</v>
      </c>
      <c r="AK219" s="11"/>
    </row>
    <row r="220" spans="1:38">
      <c r="B220" s="11" t="s">
        <v>562</v>
      </c>
      <c r="C220" s="11">
        <v>1</v>
      </c>
      <c r="D220" s="11" t="s">
        <v>37</v>
      </c>
      <c r="E220" s="11">
        <v>576</v>
      </c>
      <c r="F220" s="11" t="s">
        <v>563</v>
      </c>
      <c r="G220" s="11">
        <v>181</v>
      </c>
      <c r="H220" s="11" t="s">
        <v>564</v>
      </c>
      <c r="I220" s="11" t="s">
        <v>565</v>
      </c>
      <c r="J220" s="7">
        <v>0.04712</v>
      </c>
      <c r="K220" s="1">
        <v>0</v>
      </c>
      <c r="L220" s="1">
        <v>0.1</v>
      </c>
      <c r="M220" s="2">
        <v>4000</v>
      </c>
      <c r="N220" s="2">
        <v>500</v>
      </c>
      <c r="O220" s="2">
        <v>525</v>
      </c>
      <c r="P220" s="2">
        <v>250</v>
      </c>
      <c r="Q220" s="2"/>
      <c r="R220" s="2"/>
      <c r="S220" s="2"/>
      <c r="T220" s="2"/>
      <c r="U220" s="2"/>
      <c r="V220" s="2"/>
      <c r="W220" s="2" t="str">
        <f>((1+J220) * (M220+N220+O220+P220+Q220+R220+S220+T220+U220+V220))*(1+K220)</f>
        <v>0</v>
      </c>
      <c r="X220" s="2" t="str">
        <f>IF(LEN(FLOOR((1+L220) * W220,1)) &gt;= 6,ROUNDUP((1+L220) * W220,-3),IF(LEN(FLOOR((1+L220) * W220,1))  = 5,ROUNDUP((1+L220) * W220,-3),IF(LEN(FLOOR((1+L220) * W220,1))  = 4,ROUNDUP((1+L220) * W220,-2),IF((1+L220) * W220  &gt; 300 ,ROUNDUP((1+L220) * W220,-1),IF((1+L220) * W220 &lt;= 300 ,ROUNDUP((1+L220) * W220,0),0)))))</f>
        <v>0</v>
      </c>
      <c r="Y220" s="2"/>
      <c r="Z220" s="23" t="str">
        <f>IF(AF220 = 0, ROUNDUP(W220*Y220,1), ROUNDUP(W220/Y220,1))</f>
        <v>0</v>
      </c>
      <c r="AA220" s="2"/>
      <c r="AB220" s="23" t="str">
        <f>IF(AF220 = 0, ROUNDUP(X220*AA220,1), ROUNDUP(X220/AA220,1))</f>
        <v>0</v>
      </c>
      <c r="AC220" s="1" t="str">
        <f>IF(AB220 = 0,0,(AB220 - Z220)/AB220)</f>
        <v>0</v>
      </c>
      <c r="AD220" s="11">
        <v>0</v>
      </c>
      <c r="AE220" s="11">
        <v>1</v>
      </c>
      <c r="AF220" s="11">
        <v>0</v>
      </c>
      <c r="AG220" s="4">
        <v>0</v>
      </c>
      <c r="AH220" s="4">
        <v>1</v>
      </c>
      <c r="AI220" s="11">
        <v>1</v>
      </c>
      <c r="AK220" s="11"/>
    </row>
    <row r="221" spans="1:38">
      <c r="B221" s="11" t="s">
        <v>566</v>
      </c>
      <c r="C221" s="11">
        <v>1</v>
      </c>
      <c r="D221" s="11" t="s">
        <v>37</v>
      </c>
      <c r="E221" s="11">
        <v>576</v>
      </c>
      <c r="F221" s="11" t="s">
        <v>563</v>
      </c>
      <c r="G221" s="11">
        <v>181</v>
      </c>
      <c r="H221" s="11" t="s">
        <v>564</v>
      </c>
      <c r="I221" s="11" t="s">
        <v>567</v>
      </c>
      <c r="J221" s="7">
        <v>0.04712</v>
      </c>
      <c r="K221" s="1">
        <v>0</v>
      </c>
      <c r="L221" s="1">
        <v>0.1</v>
      </c>
      <c r="M221" s="2">
        <v>1000</v>
      </c>
      <c r="N221" s="2"/>
      <c r="O221" s="2"/>
      <c r="P221" s="2"/>
      <c r="Q221" s="2"/>
      <c r="R221" s="2"/>
      <c r="S221" s="2"/>
      <c r="T221" s="2"/>
      <c r="U221" s="2"/>
      <c r="V221" s="2"/>
      <c r="W221" s="2" t="str">
        <f>((1+J221) * (M221+N221+O221+P221+Q221+R221+S221+T221+U221+V221))*(1+K221)</f>
        <v>0</v>
      </c>
      <c r="X221" s="2" t="str">
        <f>IF(LEN(FLOOR((1+L221) * W221,1)) &gt;= 6,ROUNDUP((1+L221) * W221,-3),IF(LEN(FLOOR((1+L221) * W221,1))  = 5,ROUNDUP((1+L221) * W221,-3),IF(LEN(FLOOR((1+L221) * W221,1))  = 4,ROUNDUP((1+L221) * W221,-2),IF((1+L221) * W221  &gt; 300 ,ROUNDUP((1+L221) * W221,-1),IF((1+L221) * W221 &lt;= 300 ,ROUNDUP((1+L221) * W221,0),0)))))</f>
        <v>0</v>
      </c>
      <c r="Y221" s="2"/>
      <c r="Z221" s="23" t="str">
        <f>IF(AF221 = 0, ROUNDUP(W221*Y221,1), ROUNDUP(W221/Y221,1))</f>
        <v>0</v>
      </c>
      <c r="AA221" s="2"/>
      <c r="AB221" s="23" t="str">
        <f>IF(AF221 = 0, ROUNDUP(X221*AA221,1), ROUNDUP(X221/AA221,1))</f>
        <v>0</v>
      </c>
      <c r="AC221" s="1" t="str">
        <f>IF(AB221 = 0,0,(AB221 - Z221)/AB221)</f>
        <v>0</v>
      </c>
      <c r="AD221" s="11">
        <v>0</v>
      </c>
      <c r="AE221" s="11">
        <v>1</v>
      </c>
      <c r="AF221" s="11">
        <v>0</v>
      </c>
      <c r="AG221" s="4">
        <v>0</v>
      </c>
      <c r="AH221" s="4">
        <v>1</v>
      </c>
      <c r="AI221" s="11">
        <v>1</v>
      </c>
      <c r="AK221" s="11"/>
    </row>
    <row r="222" spans="1:38">
      <c r="B222" s="11" t="s">
        <v>568</v>
      </c>
      <c r="C222" s="11">
        <v>1</v>
      </c>
      <c r="D222" s="11" t="s">
        <v>37</v>
      </c>
      <c r="E222" s="11">
        <v>576</v>
      </c>
      <c r="F222" s="11" t="s">
        <v>563</v>
      </c>
      <c r="G222" s="11">
        <v>181</v>
      </c>
      <c r="H222" s="11" t="s">
        <v>564</v>
      </c>
      <c r="I222" s="11" t="s">
        <v>569</v>
      </c>
      <c r="J222" s="7">
        <v>0.04712</v>
      </c>
      <c r="K222" s="1">
        <v>0</v>
      </c>
      <c r="L222" s="1">
        <v>0.1</v>
      </c>
      <c r="M222" s="2">
        <v>1500</v>
      </c>
      <c r="N222" s="2"/>
      <c r="O222" s="2"/>
      <c r="P222" s="2"/>
      <c r="Q222" s="2"/>
      <c r="R222" s="2"/>
      <c r="S222" s="2"/>
      <c r="T222" s="2"/>
      <c r="U222" s="2"/>
      <c r="V222" s="2"/>
      <c r="W222" s="2" t="str">
        <f>((1+J222) * (M222+N222+O222+P222+Q222+R222+S222+T222+U222+V222))*(1+K222)</f>
        <v>0</v>
      </c>
      <c r="X222" s="2" t="str">
        <f>IF(LEN(FLOOR((1+L222) * W222,1)) &gt;= 6,ROUNDUP((1+L222) * W222,-3),IF(LEN(FLOOR((1+L222) * W222,1))  = 5,ROUNDUP((1+L222) * W222,-3),IF(LEN(FLOOR((1+L222) * W222,1))  = 4,ROUNDUP((1+L222) * W222,-2),IF((1+L222) * W222  &gt; 300 ,ROUNDUP((1+L222) * W222,-1),IF((1+L222) * W222 &lt;= 300 ,ROUNDUP((1+L222) * W222,0),0)))))</f>
        <v>0</v>
      </c>
      <c r="Y222" s="2"/>
      <c r="Z222" s="23" t="str">
        <f>IF(AF222 = 0, ROUNDUP(W222*Y222,1), ROUNDUP(W222/Y222,1))</f>
        <v>0</v>
      </c>
      <c r="AA222" s="2"/>
      <c r="AB222" s="23" t="str">
        <f>IF(AF222 = 0, ROUNDUP(X222*AA222,1), ROUNDUP(X222/AA222,1))</f>
        <v>0</v>
      </c>
      <c r="AC222" s="1" t="str">
        <f>IF(AB222 = 0,0,(AB222 - Z222)/AB222)</f>
        <v>0</v>
      </c>
      <c r="AD222" s="11">
        <v>0</v>
      </c>
      <c r="AE222" s="11">
        <v>1</v>
      </c>
      <c r="AF222" s="11">
        <v>0</v>
      </c>
      <c r="AG222" s="4">
        <v>0</v>
      </c>
      <c r="AH222" s="4">
        <v>1</v>
      </c>
      <c r="AI222" s="11">
        <v>1</v>
      </c>
      <c r="AK222" s="11"/>
    </row>
    <row r="223" spans="1:38">
      <c r="B223" s="11" t="s">
        <v>570</v>
      </c>
      <c r="C223" s="11">
        <v>1</v>
      </c>
      <c r="D223" s="11" t="s">
        <v>37</v>
      </c>
      <c r="E223" s="11">
        <v>481</v>
      </c>
      <c r="F223" s="11" t="s">
        <v>371</v>
      </c>
      <c r="G223" s="11">
        <v>68</v>
      </c>
      <c r="H223" s="11" t="s">
        <v>176</v>
      </c>
      <c r="I223" s="11" t="s">
        <v>571</v>
      </c>
      <c r="J223" s="7">
        <v>0.04166</v>
      </c>
      <c r="K223" s="1">
        <v>0</v>
      </c>
      <c r="L223" s="1">
        <v>0.1</v>
      </c>
      <c r="M223" s="2">
        <v>4500</v>
      </c>
      <c r="N223" s="2">
        <v>450</v>
      </c>
      <c r="O223" s="2">
        <v>250</v>
      </c>
      <c r="P223" s="2">
        <v>250</v>
      </c>
      <c r="Q223" s="2">
        <v>250</v>
      </c>
      <c r="R223" s="2"/>
      <c r="S223" s="2"/>
      <c r="T223" s="2"/>
      <c r="U223" s="2"/>
      <c r="V223" s="2"/>
      <c r="W223" s="2" t="str">
        <f>((1+J223) * (M223+N223+O223+P223+Q223+R223+S223+T223+U223+V223))*(1+K223)</f>
        <v>0</v>
      </c>
      <c r="X223" s="2" t="str">
        <f>IF(LEN(FLOOR((1+L223) * W223,1)) &gt;= 6,ROUNDUP((1+L223) * W223,-3),IF(LEN(FLOOR((1+L223) * W223,1))  = 5,ROUNDUP((1+L223) * W223,-3),IF(LEN(FLOOR((1+L223) * W223,1))  = 4,ROUNDUP((1+L223) * W223,-2),IF((1+L223) * W223  &gt; 300 ,ROUNDUP((1+L223) * W223,-1),IF((1+L223) * W223 &lt;= 300 ,ROUNDUP((1+L223) * W223,0),0)))))</f>
        <v>0</v>
      </c>
      <c r="Y223" s="2"/>
      <c r="Z223" s="23" t="str">
        <f>IF(AF223 = 0, ROUNDUP(W223*Y223,1), ROUNDUP(W223/Y223,1))</f>
        <v>0</v>
      </c>
      <c r="AA223" s="2"/>
      <c r="AB223" s="23" t="str">
        <f>IF(AF223 = 0, ROUNDUP(X223*AA223,1), ROUNDUP(X223/AA223,1))</f>
        <v>0</v>
      </c>
      <c r="AC223" s="1" t="str">
        <f>IF(AB223 = 0,0,(AB223 - Z223)/AB223)</f>
        <v>0</v>
      </c>
      <c r="AD223" s="11">
        <v>0</v>
      </c>
      <c r="AE223" s="11">
        <v>1</v>
      </c>
      <c r="AF223" s="11">
        <v>0</v>
      </c>
      <c r="AG223" s="4">
        <v>0</v>
      </c>
      <c r="AH223" s="4">
        <v>1</v>
      </c>
      <c r="AI223" s="11">
        <v>3</v>
      </c>
      <c r="AK223" s="11"/>
    </row>
    <row r="224" spans="1:38">
      <c r="B224" s="11" t="s">
        <v>572</v>
      </c>
      <c r="C224" s="11">
        <v>1</v>
      </c>
      <c r="D224" s="11" t="s">
        <v>37</v>
      </c>
      <c r="E224" s="11">
        <v>366</v>
      </c>
      <c r="F224" s="11" t="s">
        <v>290</v>
      </c>
      <c r="G224" s="11">
        <v>110</v>
      </c>
      <c r="H224" s="11" t="s">
        <v>559</v>
      </c>
      <c r="I224" s="11" t="s">
        <v>573</v>
      </c>
      <c r="J224" s="7">
        <v>0.04712</v>
      </c>
      <c r="K224" s="1">
        <v>0</v>
      </c>
      <c r="L224" s="1">
        <v>0</v>
      </c>
      <c r="M224" s="2">
        <v>4000</v>
      </c>
      <c r="N224" s="2"/>
      <c r="O224" s="2"/>
      <c r="P224" s="2"/>
      <c r="Q224" s="2"/>
      <c r="R224" s="2"/>
      <c r="S224" s="2"/>
      <c r="T224" s="2"/>
      <c r="U224" s="2"/>
      <c r="V224" s="2"/>
      <c r="W224" s="2" t="str">
        <f>((1+J224) * (M224+N224+O224+P224+Q224+R224+S224+T224+U224+V224))*(1+K224)</f>
        <v>0</v>
      </c>
      <c r="X224" s="2">
        <v>4200</v>
      </c>
      <c r="Y224" s="2"/>
      <c r="Z224" s="23" t="str">
        <f>IF(AF224 = 0, ROUNDUP(W224*Y224,1), ROUNDUP(W224/Y224,1))</f>
        <v>0</v>
      </c>
      <c r="AA224" s="2"/>
      <c r="AB224" s="23" t="str">
        <f>IF(AF224 = 0, ROUNDUP(X224*AA224,1), ROUNDUP(X224/AA224,1))</f>
        <v>0</v>
      </c>
      <c r="AC224" s="1" t="str">
        <f>IF(AB224 = 0,0,(AB224 - Z224)/AB224)</f>
        <v>0</v>
      </c>
      <c r="AD224" s="11">
        <v>0</v>
      </c>
      <c r="AE224" s="11">
        <v>1</v>
      </c>
      <c r="AF224" s="11">
        <v>0</v>
      </c>
      <c r="AG224" s="4">
        <v>0</v>
      </c>
      <c r="AH224" s="4">
        <v>1</v>
      </c>
      <c r="AI224" s="11">
        <v>5</v>
      </c>
      <c r="AK224" s="11"/>
    </row>
    <row r="225" spans="1:38">
      <c r="B225" s="11" t="s">
        <v>574</v>
      </c>
      <c r="C225" s="11">
        <v>1</v>
      </c>
      <c r="D225" s="11" t="s">
        <v>37</v>
      </c>
      <c r="E225" s="11">
        <v>366</v>
      </c>
      <c r="F225" s="11" t="s">
        <v>290</v>
      </c>
      <c r="G225" s="11">
        <v>1</v>
      </c>
      <c r="H225" s="11" t="s">
        <v>64</v>
      </c>
      <c r="I225" s="11" t="s">
        <v>575</v>
      </c>
      <c r="J225" s="7">
        <v>0</v>
      </c>
      <c r="K225" s="1">
        <v>0</v>
      </c>
      <c r="L225" s="1">
        <v>0</v>
      </c>
      <c r="M225" s="2">
        <v>5474.95</v>
      </c>
      <c r="N225" s="2"/>
      <c r="O225" s="2"/>
      <c r="P225" s="2"/>
      <c r="Q225" s="2"/>
      <c r="R225" s="2"/>
      <c r="S225" s="2"/>
      <c r="T225" s="2"/>
      <c r="U225" s="2"/>
      <c r="V225" s="2"/>
      <c r="W225" s="2" t="str">
        <f>((1+J225) * (M225+N225+O225+P225+Q225+R225+S225+T225+U225+V225))*(1+K225)</f>
        <v>0</v>
      </c>
      <c r="X225" s="2">
        <v>5800</v>
      </c>
      <c r="Y225" s="2"/>
      <c r="Z225" s="23" t="str">
        <f>IF(AF225 = 0, ROUNDUP(W225*Y225,1), ROUNDUP(W225/Y225,1))</f>
        <v>0</v>
      </c>
      <c r="AA225" s="2"/>
      <c r="AB225" s="23" t="str">
        <f>IF(AF225 = 0, ROUNDUP(X225*AA225,1), ROUNDUP(X225/AA225,1))</f>
        <v>0</v>
      </c>
      <c r="AC225" s="1" t="str">
        <f>IF(AB225 = 0,0,(AB225 - Z225)/AB225)</f>
        <v>0</v>
      </c>
      <c r="AD225" s="11">
        <v>0</v>
      </c>
      <c r="AE225" s="11">
        <v>1</v>
      </c>
      <c r="AF225" s="11">
        <v>0</v>
      </c>
      <c r="AG225" s="4">
        <v>0</v>
      </c>
      <c r="AH225" s="4">
        <v>1</v>
      </c>
      <c r="AI225" s="11">
        <v>12</v>
      </c>
      <c r="AK225" s="11"/>
    </row>
    <row r="226" spans="1:38">
      <c r="B226" s="11" t="s">
        <v>576</v>
      </c>
      <c r="C226" s="11">
        <v>1</v>
      </c>
      <c r="D226" s="11" t="s">
        <v>37</v>
      </c>
      <c r="E226" s="11">
        <v>210</v>
      </c>
      <c r="F226" s="11" t="s">
        <v>577</v>
      </c>
      <c r="G226" s="11">
        <v>107</v>
      </c>
      <c r="H226" s="11" t="s">
        <v>578</v>
      </c>
      <c r="I226" s="11" t="s">
        <v>579</v>
      </c>
      <c r="J226" s="7">
        <v>0.04712</v>
      </c>
      <c r="K226" s="1">
        <v>0</v>
      </c>
      <c r="L226" s="1">
        <v>0</v>
      </c>
      <c r="M226" s="2">
        <v>1500</v>
      </c>
      <c r="N226" s="2"/>
      <c r="O226" s="2"/>
      <c r="P226" s="2"/>
      <c r="Q226" s="2"/>
      <c r="R226" s="2"/>
      <c r="S226" s="2"/>
      <c r="T226" s="2"/>
      <c r="U226" s="2"/>
      <c r="V226" s="2"/>
      <c r="W226" s="2" t="str">
        <f>((1+J226) * (M226+N226+O226+P226+Q226+R226+S226+T226+U226+V226))*(1+K226)</f>
        <v>0</v>
      </c>
      <c r="X226" s="2">
        <v>1600</v>
      </c>
      <c r="Y226" s="2"/>
      <c r="Z226" s="23" t="str">
        <f>IF(AF226 = 0, ROUNDUP(W226*Y226,1), ROUNDUP(W226/Y226,1))</f>
        <v>0</v>
      </c>
      <c r="AA226" s="2"/>
      <c r="AB226" s="23" t="str">
        <f>IF(AF226 = 0, ROUNDUP(X226*AA226,1), ROUNDUP(X226/AA226,1))</f>
        <v>0</v>
      </c>
      <c r="AC226" s="1" t="str">
        <f>IF(AB226 = 0,0,(AB226 - Z226)/AB226)</f>
        <v>0</v>
      </c>
      <c r="AD226" s="11">
        <v>0</v>
      </c>
      <c r="AE226" s="11">
        <v>1</v>
      </c>
      <c r="AF226" s="11">
        <v>0</v>
      </c>
      <c r="AG226" s="4">
        <v>0</v>
      </c>
      <c r="AH226" s="4">
        <v>1</v>
      </c>
      <c r="AI226" s="11">
        <v>4</v>
      </c>
      <c r="AK226" s="11"/>
    </row>
    <row r="227" spans="1:38">
      <c r="B227" s="11" t="s">
        <v>580</v>
      </c>
      <c r="C227" s="11">
        <v>1</v>
      </c>
      <c r="D227" s="11" t="s">
        <v>37</v>
      </c>
      <c r="E227" s="11">
        <v>210</v>
      </c>
      <c r="F227" s="11" t="s">
        <v>577</v>
      </c>
      <c r="G227" s="11">
        <v>1</v>
      </c>
      <c r="H227" s="11" t="s">
        <v>64</v>
      </c>
      <c r="I227" s="11" t="s">
        <v>581</v>
      </c>
      <c r="J227" s="7">
        <v>0</v>
      </c>
      <c r="K227" s="1">
        <v>0</v>
      </c>
      <c r="L227" s="1">
        <v>0</v>
      </c>
      <c r="M227" s="2">
        <v>2551.16</v>
      </c>
      <c r="N227" s="2"/>
      <c r="O227" s="2"/>
      <c r="P227" s="2"/>
      <c r="Q227" s="2"/>
      <c r="R227" s="2"/>
      <c r="S227" s="2"/>
      <c r="T227" s="2"/>
      <c r="U227" s="2"/>
      <c r="V227" s="2"/>
      <c r="W227" s="2" t="str">
        <f>((1+J227) * (M227+N227+O227+P227+Q227+R227+S227+T227+U227+V227))*(1+K227)</f>
        <v>0</v>
      </c>
      <c r="X227" s="2">
        <v>3050</v>
      </c>
      <c r="Y227" s="2"/>
      <c r="Z227" s="23" t="str">
        <f>IF(AF227 = 0, ROUNDUP(W227*Y227,1), ROUNDUP(W227/Y227,1))</f>
        <v>0</v>
      </c>
      <c r="AA227" s="2"/>
      <c r="AB227" s="23" t="str">
        <f>IF(AF227 = 0, ROUNDUP(X227*AA227,1), ROUNDUP(X227/AA227,1))</f>
        <v>0</v>
      </c>
      <c r="AC227" s="1" t="str">
        <f>IF(AB227 = 0,0,(AB227 - Z227)/AB227)</f>
        <v>0</v>
      </c>
      <c r="AD227" s="11">
        <v>0</v>
      </c>
      <c r="AE227" s="11">
        <v>1</v>
      </c>
      <c r="AF227" s="11">
        <v>0</v>
      </c>
      <c r="AG227" s="4">
        <v>0</v>
      </c>
      <c r="AH227" s="4">
        <v>1</v>
      </c>
      <c r="AI227" s="11">
        <v>11</v>
      </c>
      <c r="AK227" s="11"/>
    </row>
    <row r="228" spans="1:38">
      <c r="B228" s="11" t="s">
        <v>582</v>
      </c>
      <c r="C228" s="11">
        <v>1</v>
      </c>
      <c r="D228" s="11" t="s">
        <v>37</v>
      </c>
      <c r="E228" s="11">
        <v>210</v>
      </c>
      <c r="F228" s="11" t="s">
        <v>577</v>
      </c>
      <c r="G228" s="11">
        <v>1</v>
      </c>
      <c r="H228" s="11" t="s">
        <v>64</v>
      </c>
      <c r="I228" s="11" t="s">
        <v>583</v>
      </c>
      <c r="J228" s="7">
        <v>0</v>
      </c>
      <c r="K228" s="1">
        <v>0</v>
      </c>
      <c r="L228" s="1">
        <v>0</v>
      </c>
      <c r="M228" s="2">
        <v>2342.83</v>
      </c>
      <c r="N228" s="2"/>
      <c r="O228" s="2"/>
      <c r="P228" s="2"/>
      <c r="Q228" s="2"/>
      <c r="R228" s="2"/>
      <c r="S228" s="2"/>
      <c r="T228" s="2"/>
      <c r="U228" s="2"/>
      <c r="V228" s="2"/>
      <c r="W228" s="2" t="str">
        <f>((1+J228) * (M228+N228+O228+P228+Q228+R228+S228+T228+U228+V228))*(1+K228)</f>
        <v>0</v>
      </c>
      <c r="X228" s="2">
        <v>2600</v>
      </c>
      <c r="Y228" s="2"/>
      <c r="Z228" s="23" t="str">
        <f>IF(AF228 = 0, ROUNDUP(W228*Y228,1), ROUNDUP(W228/Y228,1))</f>
        <v>0</v>
      </c>
      <c r="AA228" s="2"/>
      <c r="AB228" s="23" t="str">
        <f>IF(AF228 = 0, ROUNDUP(X228*AA228,1), ROUNDUP(X228/AA228,1))</f>
        <v>0</v>
      </c>
      <c r="AC228" s="1" t="str">
        <f>IF(AB228 = 0,0,(AB228 - Z228)/AB228)</f>
        <v>0</v>
      </c>
      <c r="AD228" s="11">
        <v>0</v>
      </c>
      <c r="AE228" s="11">
        <v>1</v>
      </c>
      <c r="AF228" s="11">
        <v>0</v>
      </c>
      <c r="AG228" s="4">
        <v>0</v>
      </c>
      <c r="AH228" s="4">
        <v>1</v>
      </c>
      <c r="AI228" s="11">
        <v>8</v>
      </c>
      <c r="AK228" s="11"/>
    </row>
    <row r="229" spans="1:38">
      <c r="B229" s="11" t="s">
        <v>584</v>
      </c>
      <c r="C229" s="11">
        <v>1</v>
      </c>
      <c r="D229" s="11" t="s">
        <v>37</v>
      </c>
      <c r="E229" s="11">
        <v>579</v>
      </c>
      <c r="F229" s="11" t="s">
        <v>585</v>
      </c>
      <c r="G229" s="11">
        <v>182</v>
      </c>
      <c r="H229" s="11" t="s">
        <v>586</v>
      </c>
      <c r="I229" s="11" t="s">
        <v>587</v>
      </c>
      <c r="J229" s="7">
        <v>0.04712</v>
      </c>
      <c r="K229" s="1">
        <v>0</v>
      </c>
      <c r="L229" s="1">
        <v>0</v>
      </c>
      <c r="M229" s="2">
        <v>2250</v>
      </c>
      <c r="N229" s="2"/>
      <c r="O229" s="2"/>
      <c r="P229" s="2"/>
      <c r="Q229" s="2"/>
      <c r="R229" s="2"/>
      <c r="S229" s="2"/>
      <c r="T229" s="2"/>
      <c r="U229" s="2"/>
      <c r="V229" s="2"/>
      <c r="W229" s="2" t="str">
        <f>((1+J229) * (M229+N229+O229+P229+Q229+R229+S229+T229+U229+V229))*(1+K229)</f>
        <v>0</v>
      </c>
      <c r="X229" s="2">
        <v>2400</v>
      </c>
      <c r="Y229" s="2"/>
      <c r="Z229" s="23" t="str">
        <f>IF(AF229 = 0, ROUNDUP(W229*Y229,1), ROUNDUP(W229/Y229,1))</f>
        <v>0</v>
      </c>
      <c r="AA229" s="2"/>
      <c r="AB229" s="23" t="str">
        <f>IF(AF229 = 0, ROUNDUP(X229*AA229,1), ROUNDUP(X229/AA229,1))</f>
        <v>0</v>
      </c>
      <c r="AC229" s="1" t="str">
        <f>IF(AB229 = 0,0,(AB229 - Z229)/AB229)</f>
        <v>0</v>
      </c>
      <c r="AD229" s="11">
        <v>0</v>
      </c>
      <c r="AE229" s="11">
        <v>1</v>
      </c>
      <c r="AF229" s="11">
        <v>0</v>
      </c>
      <c r="AG229" s="4">
        <v>0.2</v>
      </c>
      <c r="AH229" s="4">
        <v>0.8</v>
      </c>
      <c r="AI229" s="11">
        <v>1</v>
      </c>
      <c r="AK229" s="11"/>
    </row>
    <row r="230" spans="1:38">
      <c r="B230" s="11" t="s">
        <v>588</v>
      </c>
      <c r="C230" s="11">
        <v>1</v>
      </c>
      <c r="D230" s="11" t="s">
        <v>37</v>
      </c>
      <c r="E230" s="11">
        <v>579</v>
      </c>
      <c r="F230" s="11" t="s">
        <v>585</v>
      </c>
      <c r="G230" s="11">
        <v>1</v>
      </c>
      <c r="H230" s="11" t="s">
        <v>64</v>
      </c>
      <c r="I230" s="11" t="s">
        <v>589</v>
      </c>
      <c r="J230" s="7">
        <v>0</v>
      </c>
      <c r="K230" s="1">
        <v>0</v>
      </c>
      <c r="L230" s="1">
        <v>0</v>
      </c>
      <c r="M230" s="2">
        <v>3080.84</v>
      </c>
      <c r="N230" s="2"/>
      <c r="O230" s="2"/>
      <c r="P230" s="2"/>
      <c r="Q230" s="2"/>
      <c r="R230" s="2"/>
      <c r="S230" s="2"/>
      <c r="T230" s="2"/>
      <c r="U230" s="2"/>
      <c r="V230" s="2"/>
      <c r="W230" s="2" t="str">
        <f>((1+J230) * (M230+N230+O230+P230+Q230+R230+S230+T230+U230+V230))*(1+K230)</f>
        <v>0</v>
      </c>
      <c r="X230" s="2">
        <v>3600</v>
      </c>
      <c r="Y230" s="2"/>
      <c r="Z230" s="23" t="str">
        <f>IF(AF230 = 0, ROUNDUP(W230*Y230,1), ROUNDUP(W230/Y230,1))</f>
        <v>0</v>
      </c>
      <c r="AA230" s="2"/>
      <c r="AB230" s="23" t="str">
        <f>IF(AF230 = 0, ROUNDUP(X230*AA230,1), ROUNDUP(X230/AA230,1))</f>
        <v>0</v>
      </c>
      <c r="AC230" s="1" t="str">
        <f>IF(AB230 = 0,0,(AB230 - Z230)/AB230)</f>
        <v>0</v>
      </c>
      <c r="AD230" s="11">
        <v>0</v>
      </c>
      <c r="AE230" s="11">
        <v>1</v>
      </c>
      <c r="AF230" s="11">
        <v>0</v>
      </c>
      <c r="AG230" s="4">
        <v>0.2</v>
      </c>
      <c r="AH230" s="4">
        <v>0.8</v>
      </c>
      <c r="AI230" s="11">
        <v>1</v>
      </c>
      <c r="AK230" s="11"/>
    </row>
    <row r="231" spans="1:38">
      <c r="B231" s="11" t="s">
        <v>590</v>
      </c>
      <c r="C231" s="11">
        <v>1</v>
      </c>
      <c r="D231" s="11" t="s">
        <v>37</v>
      </c>
      <c r="E231" s="11">
        <v>356</v>
      </c>
      <c r="F231" s="11" t="s">
        <v>591</v>
      </c>
      <c r="G231" s="11">
        <v>183</v>
      </c>
      <c r="H231" s="11" t="s">
        <v>592</v>
      </c>
      <c r="I231" s="11" t="s">
        <v>593</v>
      </c>
      <c r="J231" s="7">
        <v>0.04712</v>
      </c>
      <c r="K231" s="1">
        <v>0</v>
      </c>
      <c r="L231" s="1">
        <v>0</v>
      </c>
      <c r="M231" s="2">
        <v>2000</v>
      </c>
      <c r="N231" s="2"/>
      <c r="O231" s="2"/>
      <c r="P231" s="2"/>
      <c r="Q231" s="2"/>
      <c r="R231" s="2"/>
      <c r="S231" s="2"/>
      <c r="T231" s="2"/>
      <c r="U231" s="2"/>
      <c r="V231" s="2"/>
      <c r="W231" s="2" t="str">
        <f>((1+J231) * (M231+N231+O231+P231+Q231+R231+S231+T231+U231+V231))*(1+K231)</f>
        <v>0</v>
      </c>
      <c r="X231" s="2">
        <v>2100</v>
      </c>
      <c r="Y231" s="2"/>
      <c r="Z231" s="23" t="str">
        <f>IF(AF231 = 0, ROUNDUP(W231*Y231,1), ROUNDUP(W231/Y231,1))</f>
        <v>0</v>
      </c>
      <c r="AA231" s="2"/>
      <c r="AB231" s="23" t="str">
        <f>IF(AF231 = 0, ROUNDUP(X231*AA231,1), ROUNDUP(X231/AA231,1))</f>
        <v>0</v>
      </c>
      <c r="AC231" s="1" t="str">
        <f>IF(AB231 = 0,0,(AB231 - Z231)/AB231)</f>
        <v>0</v>
      </c>
      <c r="AD231" s="11">
        <v>0</v>
      </c>
      <c r="AE231" s="11">
        <v>1</v>
      </c>
      <c r="AF231" s="11">
        <v>0</v>
      </c>
      <c r="AG231" s="4">
        <v>0</v>
      </c>
      <c r="AH231" s="4">
        <v>1</v>
      </c>
      <c r="AI231" s="11">
        <v>2</v>
      </c>
      <c r="AK231" s="11"/>
    </row>
    <row r="232" spans="1:38">
      <c r="B232" s="11" t="s">
        <v>594</v>
      </c>
      <c r="C232" s="11">
        <v>1</v>
      </c>
      <c r="D232" s="11" t="s">
        <v>37</v>
      </c>
      <c r="E232" s="11">
        <v>356</v>
      </c>
      <c r="F232" s="11" t="s">
        <v>591</v>
      </c>
      <c r="G232" s="11">
        <v>183</v>
      </c>
      <c r="H232" s="11" t="s">
        <v>592</v>
      </c>
      <c r="I232" s="11" t="s">
        <v>595</v>
      </c>
      <c r="J232" s="7">
        <v>0.04712</v>
      </c>
      <c r="K232" s="1">
        <v>0</v>
      </c>
      <c r="L232" s="1">
        <v>0</v>
      </c>
      <c r="M232" s="2">
        <v>2200</v>
      </c>
      <c r="N232" s="2"/>
      <c r="O232" s="2"/>
      <c r="P232" s="2"/>
      <c r="Q232" s="2"/>
      <c r="R232" s="2"/>
      <c r="S232" s="2"/>
      <c r="T232" s="2"/>
      <c r="U232" s="2"/>
      <c r="V232" s="2"/>
      <c r="W232" s="2" t="str">
        <f>((1+J232) * (M232+N232+O232+P232+Q232+R232+S232+T232+U232+V232))*(1+K232)</f>
        <v>0</v>
      </c>
      <c r="X232" s="2">
        <v>2400</v>
      </c>
      <c r="Y232" s="2"/>
      <c r="Z232" s="23" t="str">
        <f>IF(AF232 = 0, ROUNDUP(W232*Y232,1), ROUNDUP(W232/Y232,1))</f>
        <v>0</v>
      </c>
      <c r="AA232" s="2"/>
      <c r="AB232" s="23" t="str">
        <f>IF(AF232 = 0, ROUNDUP(X232*AA232,1), ROUNDUP(X232/AA232,1))</f>
        <v>0</v>
      </c>
      <c r="AC232" s="1" t="str">
        <f>IF(AB232 = 0,0,(AB232 - Z232)/AB232)</f>
        <v>0</v>
      </c>
      <c r="AD232" s="11">
        <v>0</v>
      </c>
      <c r="AE232" s="11">
        <v>1</v>
      </c>
      <c r="AF232" s="11">
        <v>0</v>
      </c>
      <c r="AG232" s="4">
        <v>0</v>
      </c>
      <c r="AH232" s="4">
        <v>1</v>
      </c>
      <c r="AI232" s="11">
        <v>3</v>
      </c>
      <c r="AK232" s="11"/>
    </row>
    <row r="233" spans="1:38">
      <c r="B233" s="11" t="s">
        <v>596</v>
      </c>
      <c r="C233" s="11">
        <v>1</v>
      </c>
      <c r="D233" s="11" t="s">
        <v>37</v>
      </c>
      <c r="E233" s="11">
        <v>356</v>
      </c>
      <c r="F233" s="11" t="s">
        <v>591</v>
      </c>
      <c r="G233" s="11">
        <v>183</v>
      </c>
      <c r="H233" s="11" t="s">
        <v>592</v>
      </c>
      <c r="I233" s="11" t="s">
        <v>597</v>
      </c>
      <c r="J233" s="7">
        <v>0.04712</v>
      </c>
      <c r="K233" s="1">
        <v>0</v>
      </c>
      <c r="L233" s="1">
        <v>0</v>
      </c>
      <c r="M233" s="2">
        <v>900</v>
      </c>
      <c r="N233" s="2"/>
      <c r="O233" s="2"/>
      <c r="P233" s="2"/>
      <c r="Q233" s="2"/>
      <c r="R233" s="2"/>
      <c r="S233" s="2"/>
      <c r="T233" s="2"/>
      <c r="U233" s="2"/>
      <c r="V233" s="2"/>
      <c r="W233" s="2" t="str">
        <f>((1+J233) * (M233+N233+O233+P233+Q233+R233+S233+T233+U233+V233))*(1+K233)</f>
        <v>0</v>
      </c>
      <c r="X233" s="2">
        <v>950</v>
      </c>
      <c r="Y233" s="2"/>
      <c r="Z233" s="23" t="str">
        <f>IF(AF233 = 0, ROUNDUP(W233*Y233,1), ROUNDUP(W233/Y233,1))</f>
        <v>0</v>
      </c>
      <c r="AA233" s="2"/>
      <c r="AB233" s="23" t="str">
        <f>IF(AF233 = 0, ROUNDUP(X233*AA233,1), ROUNDUP(X233/AA233,1))</f>
        <v>0</v>
      </c>
      <c r="AC233" s="1" t="str">
        <f>IF(AB233 = 0,0,(AB233 - Z233)/AB233)</f>
        <v>0</v>
      </c>
      <c r="AD233" s="11">
        <v>0</v>
      </c>
      <c r="AE233" s="11">
        <v>1</v>
      </c>
      <c r="AF233" s="11">
        <v>0</v>
      </c>
      <c r="AG233" s="4">
        <v>0</v>
      </c>
      <c r="AH233" s="4">
        <v>1</v>
      </c>
      <c r="AI233" s="11">
        <v>1</v>
      </c>
      <c r="AK233" s="11"/>
    </row>
    <row r="234" spans="1:38">
      <c r="B234" s="11" t="s">
        <v>598</v>
      </c>
      <c r="C234" s="11">
        <v>1</v>
      </c>
      <c r="D234" s="11" t="s">
        <v>37</v>
      </c>
      <c r="E234" s="11">
        <v>356</v>
      </c>
      <c r="F234" s="11" t="s">
        <v>591</v>
      </c>
      <c r="G234" s="11">
        <v>183</v>
      </c>
      <c r="H234" s="11" t="s">
        <v>592</v>
      </c>
      <c r="I234" s="11" t="s">
        <v>599</v>
      </c>
      <c r="J234" s="7">
        <v>0.04712</v>
      </c>
      <c r="K234" s="1">
        <v>0</v>
      </c>
      <c r="L234" s="1">
        <v>0</v>
      </c>
      <c r="M234" s="2">
        <v>1100</v>
      </c>
      <c r="N234" s="2"/>
      <c r="O234" s="2"/>
      <c r="P234" s="2"/>
      <c r="Q234" s="2"/>
      <c r="R234" s="2"/>
      <c r="S234" s="2"/>
      <c r="T234" s="2"/>
      <c r="U234" s="2"/>
      <c r="V234" s="2"/>
      <c r="W234" s="2" t="str">
        <f>((1+J234) * (M234+N234+O234+P234+Q234+R234+S234+T234+U234+V234))*(1+K234)</f>
        <v>0</v>
      </c>
      <c r="X234" s="2">
        <v>1200</v>
      </c>
      <c r="Y234" s="2"/>
      <c r="Z234" s="23" t="str">
        <f>IF(AF234 = 0, ROUNDUP(W234*Y234,1), ROUNDUP(W234/Y234,1))</f>
        <v>0</v>
      </c>
      <c r="AA234" s="2"/>
      <c r="AB234" s="23" t="str">
        <f>IF(AF234 = 0, ROUNDUP(X234*AA234,1), ROUNDUP(X234/AA234,1))</f>
        <v>0</v>
      </c>
      <c r="AC234" s="1" t="str">
        <f>IF(AB234 = 0,0,(AB234 - Z234)/AB234)</f>
        <v>0</v>
      </c>
      <c r="AD234" s="11">
        <v>0</v>
      </c>
      <c r="AE234" s="11">
        <v>1</v>
      </c>
      <c r="AF234" s="11">
        <v>0</v>
      </c>
      <c r="AG234" s="4">
        <v>0</v>
      </c>
      <c r="AH234" s="4">
        <v>1</v>
      </c>
      <c r="AI234" s="11">
        <v>1</v>
      </c>
      <c r="AK234" s="11"/>
    </row>
    <row r="235" spans="1:38">
      <c r="B235" s="11" t="s">
        <v>600</v>
      </c>
      <c r="C235" s="11">
        <v>1</v>
      </c>
      <c r="D235" s="11" t="s">
        <v>37</v>
      </c>
      <c r="E235" s="11">
        <v>356</v>
      </c>
      <c r="F235" s="11" t="s">
        <v>591</v>
      </c>
      <c r="G235" s="11">
        <v>1</v>
      </c>
      <c r="H235" s="11" t="s">
        <v>64</v>
      </c>
      <c r="I235" s="11" t="s">
        <v>601</v>
      </c>
      <c r="J235" s="7">
        <v>0</v>
      </c>
      <c r="K235" s="1">
        <v>0</v>
      </c>
      <c r="L235" s="1">
        <v>0</v>
      </c>
      <c r="M235" s="2">
        <v>3573.81</v>
      </c>
      <c r="N235" s="2"/>
      <c r="O235" s="2"/>
      <c r="P235" s="2"/>
      <c r="Q235" s="2"/>
      <c r="R235" s="2"/>
      <c r="S235" s="2"/>
      <c r="T235" s="2"/>
      <c r="U235" s="2"/>
      <c r="V235" s="2"/>
      <c r="W235" s="2" t="str">
        <f>((1+J235) * (M235+N235+O235+P235+Q235+R235+S235+T235+U235+V235))*(1+K235)</f>
        <v>0</v>
      </c>
      <c r="X235" s="2">
        <v>4100</v>
      </c>
      <c r="Y235" s="2"/>
      <c r="Z235" s="23" t="str">
        <f>IF(AF235 = 0, ROUNDUP(W235*Y235,1), ROUNDUP(W235/Y235,1))</f>
        <v>0</v>
      </c>
      <c r="AA235" s="2"/>
      <c r="AB235" s="23" t="str">
        <f>IF(AF235 = 0, ROUNDUP(X235*AA235,1), ROUNDUP(X235/AA235,1))</f>
        <v>0</v>
      </c>
      <c r="AC235" s="1" t="str">
        <f>IF(AB235 = 0,0,(AB235 - Z235)/AB235)</f>
        <v>0</v>
      </c>
      <c r="AD235" s="11">
        <v>0</v>
      </c>
      <c r="AE235" s="11">
        <v>1</v>
      </c>
      <c r="AF235" s="11">
        <v>0</v>
      </c>
      <c r="AG235" s="4">
        <v>0</v>
      </c>
      <c r="AH235" s="4">
        <v>1</v>
      </c>
      <c r="AI235" s="11">
        <v>1</v>
      </c>
      <c r="AK235" s="11"/>
    </row>
    <row r="236" spans="1:38">
      <c r="B236" s="11" t="s">
        <v>602</v>
      </c>
      <c r="C236" s="11">
        <v>1</v>
      </c>
      <c r="D236" s="11" t="s">
        <v>37</v>
      </c>
      <c r="E236" s="11">
        <v>580</v>
      </c>
      <c r="F236" s="11" t="s">
        <v>603</v>
      </c>
      <c r="G236" s="11">
        <v>184</v>
      </c>
      <c r="H236" s="11" t="s">
        <v>603</v>
      </c>
      <c r="I236" s="11" t="s">
        <v>604</v>
      </c>
      <c r="J236" s="7">
        <v>0.04712</v>
      </c>
      <c r="K236" s="1">
        <v>0</v>
      </c>
      <c r="L236" s="1">
        <v>0</v>
      </c>
      <c r="M236" s="2">
        <v>800</v>
      </c>
      <c r="N236" s="2">
        <v>100</v>
      </c>
      <c r="O236" s="2">
        <v>150</v>
      </c>
      <c r="P236" s="2">
        <v>150</v>
      </c>
      <c r="Q236" s="2"/>
      <c r="R236" s="2"/>
      <c r="S236" s="2"/>
      <c r="T236" s="2"/>
      <c r="U236" s="2"/>
      <c r="V236" s="2"/>
      <c r="W236" s="2" t="str">
        <f>((1+J236) * (M236+N236+O236+P236+Q236+R236+S236+T236+U236+V236))*(1+K236)</f>
        <v>0</v>
      </c>
      <c r="X236" s="2">
        <v>1300</v>
      </c>
      <c r="Y236" s="2"/>
      <c r="Z236" s="23" t="str">
        <f>IF(AF236 = 0, ROUNDUP(W236*Y236,1), ROUNDUP(W236/Y236,1))</f>
        <v>0</v>
      </c>
      <c r="AA236" s="2"/>
      <c r="AB236" s="23" t="str">
        <f>IF(AF236 = 0, ROUNDUP(X236*AA236,1), ROUNDUP(X236/AA236,1))</f>
        <v>0</v>
      </c>
      <c r="AC236" s="1" t="str">
        <f>IF(AB236 = 0,0,(AB236 - Z236)/AB236)</f>
        <v>0</v>
      </c>
      <c r="AD236" s="11">
        <v>0</v>
      </c>
      <c r="AE236" s="11">
        <v>1</v>
      </c>
      <c r="AF236" s="11">
        <v>0</v>
      </c>
      <c r="AG236" s="4">
        <v>0.2</v>
      </c>
      <c r="AH236" s="4">
        <v>0.8</v>
      </c>
      <c r="AI236" s="11">
        <v>1</v>
      </c>
      <c r="AK236" s="11"/>
    </row>
    <row r="237" spans="1:38">
      <c r="B237" s="11" t="s">
        <v>605</v>
      </c>
      <c r="C237" s="11">
        <v>1</v>
      </c>
      <c r="D237" s="11" t="s">
        <v>37</v>
      </c>
      <c r="E237" s="11">
        <v>580</v>
      </c>
      <c r="F237" s="11" t="s">
        <v>603</v>
      </c>
      <c r="G237" s="11">
        <v>1</v>
      </c>
      <c r="H237" s="11" t="s">
        <v>64</v>
      </c>
      <c r="I237" s="11" t="s">
        <v>606</v>
      </c>
      <c r="J237" s="7">
        <v>0</v>
      </c>
      <c r="K237" s="1">
        <v>0</v>
      </c>
      <c r="L237" s="1">
        <v>0</v>
      </c>
      <c r="M237" s="2">
        <v>1737.8</v>
      </c>
      <c r="N237" s="2"/>
      <c r="O237" s="2"/>
      <c r="P237" s="2"/>
      <c r="Q237" s="2"/>
      <c r="R237" s="2"/>
      <c r="S237" s="2"/>
      <c r="T237" s="2"/>
      <c r="U237" s="2"/>
      <c r="V237" s="2"/>
      <c r="W237" s="2" t="str">
        <f>((1+J237) * (M237+N237+O237+P237+Q237+R237+S237+T237+U237+V237))*(1+K237)</f>
        <v>0</v>
      </c>
      <c r="X237" s="2">
        <v>2500</v>
      </c>
      <c r="Y237" s="2"/>
      <c r="Z237" s="23" t="str">
        <f>IF(AF237 = 0, ROUNDUP(W237*Y237,1), ROUNDUP(W237/Y237,1))</f>
        <v>0</v>
      </c>
      <c r="AA237" s="2"/>
      <c r="AB237" s="23" t="str">
        <f>IF(AF237 = 0, ROUNDUP(X237*AA237,1), ROUNDUP(X237/AA237,1))</f>
        <v>0</v>
      </c>
      <c r="AC237" s="1" t="str">
        <f>IF(AB237 = 0,0,(AB237 - Z237)/AB237)</f>
        <v>0</v>
      </c>
      <c r="AD237" s="11">
        <v>0</v>
      </c>
      <c r="AE237" s="11">
        <v>1</v>
      </c>
      <c r="AF237" s="11">
        <v>0</v>
      </c>
      <c r="AG237" s="4">
        <v>0.2</v>
      </c>
      <c r="AH237" s="4">
        <v>0.8</v>
      </c>
      <c r="AI237" s="11">
        <v>2</v>
      </c>
      <c r="AK237" s="11"/>
    </row>
    <row r="238" spans="1:38">
      <c r="B238" s="11" t="s">
        <v>607</v>
      </c>
      <c r="C238" s="11">
        <v>1</v>
      </c>
      <c r="D238" s="11" t="s">
        <v>37</v>
      </c>
      <c r="E238" s="11">
        <v>298</v>
      </c>
      <c r="F238" s="11" t="s">
        <v>608</v>
      </c>
      <c r="G238" s="11">
        <v>68</v>
      </c>
      <c r="H238" s="11" t="s">
        <v>176</v>
      </c>
      <c r="I238" s="11" t="s">
        <v>609</v>
      </c>
      <c r="J238" s="7">
        <v>0.04167</v>
      </c>
      <c r="K238" s="1">
        <v>0</v>
      </c>
      <c r="L238" s="1">
        <v>0</v>
      </c>
      <c r="M238" s="2">
        <v>750</v>
      </c>
      <c r="N238" s="2">
        <v>610</v>
      </c>
      <c r="O238" s="2">
        <v>385.95</v>
      </c>
      <c r="P238" s="2"/>
      <c r="Q238" s="2"/>
      <c r="R238" s="2"/>
      <c r="S238" s="2"/>
      <c r="T238" s="2"/>
      <c r="U238" s="2"/>
      <c r="V238" s="2"/>
      <c r="W238" s="2" t="str">
        <f>((1+J238) * (M238+N238+O238+P238+Q238+R238+S238+T238+U238+V238))*(1+K238)</f>
        <v>0</v>
      </c>
      <c r="X238" s="2">
        <v>1900</v>
      </c>
      <c r="Y238" s="2"/>
      <c r="Z238" s="23" t="str">
        <f>IF(AF238 = 0, ROUNDUP(W238*Y238,1), ROUNDUP(W238/Y238,1))</f>
        <v>0</v>
      </c>
      <c r="AA238" s="2"/>
      <c r="AB238" s="23" t="str">
        <f>IF(AF238 = 0, ROUNDUP(X238*AA238,1), ROUNDUP(X238/AA238,1))</f>
        <v>0</v>
      </c>
      <c r="AC238" s="1" t="str">
        <f>IF(AB238 = 0,0,(AB238 - Z238)/AB238)</f>
        <v>0</v>
      </c>
      <c r="AD238" s="11">
        <v>0</v>
      </c>
      <c r="AE238" s="11">
        <v>1</v>
      </c>
      <c r="AF238" s="11">
        <v>0</v>
      </c>
      <c r="AG238" s="4">
        <v>0</v>
      </c>
      <c r="AH238" s="4">
        <v>1</v>
      </c>
      <c r="AI238" s="11">
        <v>6</v>
      </c>
      <c r="AK238" s="11"/>
    </row>
    <row r="239" spans="1:38">
      <c r="B239" s="11" t="s">
        <v>610</v>
      </c>
      <c r="C239" s="11">
        <v>1</v>
      </c>
      <c r="D239" s="11" t="s">
        <v>37</v>
      </c>
      <c r="E239" s="11">
        <v>298</v>
      </c>
      <c r="F239" s="11" t="s">
        <v>608</v>
      </c>
      <c r="G239" s="11">
        <v>1</v>
      </c>
      <c r="H239" s="11" t="s">
        <v>64</v>
      </c>
      <c r="I239" s="11" t="s">
        <v>208</v>
      </c>
      <c r="J239" s="7">
        <v>0</v>
      </c>
      <c r="K239" s="1">
        <v>0</v>
      </c>
      <c r="L239" s="1">
        <v>0</v>
      </c>
      <c r="M239" s="2">
        <v>2079.12</v>
      </c>
      <c r="N239" s="2"/>
      <c r="O239" s="2"/>
      <c r="P239" s="2"/>
      <c r="Q239" s="2"/>
      <c r="R239" s="2"/>
      <c r="S239" s="2"/>
      <c r="T239" s="2"/>
      <c r="U239" s="2"/>
      <c r="V239" s="2"/>
      <c r="W239" s="2" t="str">
        <f>((1+J239) * (M239+N239+O239+P239+Q239+R239+S239+T239+U239+V239))*(1+K239)</f>
        <v>0</v>
      </c>
      <c r="X239" s="2">
        <v>2300</v>
      </c>
      <c r="Y239" s="2"/>
      <c r="Z239" s="23" t="str">
        <f>IF(AF239 = 0, ROUNDUP(W239*Y239,1), ROUNDUP(W239/Y239,1))</f>
        <v>0</v>
      </c>
      <c r="AA239" s="2"/>
      <c r="AB239" s="23" t="str">
        <f>IF(AF239 = 0, ROUNDUP(X239*AA239,1), ROUNDUP(X239/AA239,1))</f>
        <v>0</v>
      </c>
      <c r="AC239" s="1" t="str">
        <f>IF(AB239 = 0,0,(AB239 - Z239)/AB239)</f>
        <v>0</v>
      </c>
      <c r="AD239" s="11">
        <v>0</v>
      </c>
      <c r="AE239" s="11">
        <v>1</v>
      </c>
      <c r="AF239" s="11">
        <v>0</v>
      </c>
      <c r="AG239" s="4">
        <v>0</v>
      </c>
      <c r="AH239" s="4">
        <v>1</v>
      </c>
      <c r="AI239" s="11">
        <v>3</v>
      </c>
      <c r="AK239" s="11"/>
    </row>
    <row r="240" spans="1:38">
      <c r="B240" s="11" t="s">
        <v>611</v>
      </c>
      <c r="C240" s="11">
        <v>1</v>
      </c>
      <c r="D240" s="11" t="s">
        <v>37</v>
      </c>
      <c r="E240" s="11">
        <v>581</v>
      </c>
      <c r="F240" s="11" t="s">
        <v>612</v>
      </c>
      <c r="G240" s="11">
        <v>33</v>
      </c>
      <c r="H240" s="11" t="s">
        <v>613</v>
      </c>
      <c r="I240" s="11" t="s">
        <v>614</v>
      </c>
      <c r="J240" s="7">
        <v>0.04712</v>
      </c>
      <c r="K240" s="1">
        <v>0</v>
      </c>
      <c r="L240" s="1">
        <v>0</v>
      </c>
      <c r="M240" s="2">
        <v>700</v>
      </c>
      <c r="N240" s="2"/>
      <c r="O240" s="2"/>
      <c r="P240" s="2"/>
      <c r="Q240" s="2"/>
      <c r="R240" s="2"/>
      <c r="S240" s="2"/>
      <c r="T240" s="2"/>
      <c r="U240" s="2"/>
      <c r="V240" s="2"/>
      <c r="W240" s="2" t="str">
        <f>((1+J240) * (M240+N240+O240+P240+Q240+R240+S240+T240+U240+V240))*(1+K240)</f>
        <v>0</v>
      </c>
      <c r="X240" s="2">
        <v>740</v>
      </c>
      <c r="Y240" s="2"/>
      <c r="Z240" s="23" t="str">
        <f>IF(AF240 = 0, ROUNDUP(W240*Y240,1), ROUNDUP(W240/Y240,1))</f>
        <v>0</v>
      </c>
      <c r="AA240" s="2"/>
      <c r="AB240" s="23" t="str">
        <f>IF(AF240 = 0, ROUNDUP(X240*AA240,1), ROUNDUP(X240/AA240,1))</f>
        <v>0</v>
      </c>
      <c r="AC240" s="1" t="str">
        <f>IF(AB240 = 0,0,(AB240 - Z240)/AB240)</f>
        <v>0</v>
      </c>
      <c r="AD240" s="11">
        <v>0</v>
      </c>
      <c r="AE240" s="11">
        <v>1</v>
      </c>
      <c r="AF240" s="11">
        <v>0</v>
      </c>
      <c r="AG240" s="4">
        <v>0.2</v>
      </c>
      <c r="AH240" s="4">
        <v>0.8</v>
      </c>
      <c r="AI240" s="11">
        <v>1</v>
      </c>
      <c r="AK240" s="11"/>
    </row>
    <row r="241" spans="1:38">
      <c r="B241" s="11" t="s">
        <v>615</v>
      </c>
      <c r="C241" s="11">
        <v>1</v>
      </c>
      <c r="D241" s="11" t="s">
        <v>37</v>
      </c>
      <c r="E241" s="11">
        <v>582</v>
      </c>
      <c r="F241" s="11" t="s">
        <v>616</v>
      </c>
      <c r="G241" s="11">
        <v>33</v>
      </c>
      <c r="H241" s="11" t="s">
        <v>613</v>
      </c>
      <c r="I241" s="11" t="s">
        <v>614</v>
      </c>
      <c r="J241" s="7">
        <v>0.04712</v>
      </c>
      <c r="K241" s="1">
        <v>0</v>
      </c>
      <c r="L241" s="1">
        <v>0</v>
      </c>
      <c r="M241" s="2">
        <v>500</v>
      </c>
      <c r="N241" s="2"/>
      <c r="O241" s="2"/>
      <c r="P241" s="2"/>
      <c r="Q241" s="2"/>
      <c r="R241" s="2"/>
      <c r="S241" s="2"/>
      <c r="T241" s="2"/>
      <c r="U241" s="2"/>
      <c r="V241" s="2"/>
      <c r="W241" s="2" t="str">
        <f>((1+J241) * (M241+N241+O241+P241+Q241+R241+S241+T241+U241+V241))*(1+K241)</f>
        <v>0</v>
      </c>
      <c r="X241" s="2">
        <v>530</v>
      </c>
      <c r="Y241" s="2"/>
      <c r="Z241" s="23" t="str">
        <f>IF(AF241 = 0, ROUNDUP(W241*Y241,1), ROUNDUP(W241/Y241,1))</f>
        <v>0</v>
      </c>
      <c r="AA241" s="2"/>
      <c r="AB241" s="23" t="str">
        <f>IF(AF241 = 0, ROUNDUP(X241*AA241,1), ROUNDUP(X241/AA241,1))</f>
        <v>0</v>
      </c>
      <c r="AC241" s="1" t="str">
        <f>IF(AB241 = 0,0,(AB241 - Z241)/AB241)</f>
        <v>0</v>
      </c>
      <c r="AD241" s="11">
        <v>0</v>
      </c>
      <c r="AE241" s="11">
        <v>1</v>
      </c>
      <c r="AF241" s="11">
        <v>0</v>
      </c>
      <c r="AG241" s="4">
        <v>0.2</v>
      </c>
      <c r="AH241" s="4">
        <v>0.8</v>
      </c>
      <c r="AI241" s="11">
        <v>1</v>
      </c>
      <c r="AK241" s="11"/>
    </row>
    <row r="242" spans="1:38">
      <c r="B242" s="11" t="s">
        <v>617</v>
      </c>
      <c r="C242" s="11">
        <v>1</v>
      </c>
      <c r="D242" s="11" t="s">
        <v>37</v>
      </c>
      <c r="E242" s="11">
        <v>581</v>
      </c>
      <c r="F242" s="11" t="s">
        <v>612</v>
      </c>
      <c r="G242" s="11">
        <v>1</v>
      </c>
      <c r="H242" s="11" t="s">
        <v>64</v>
      </c>
      <c r="I242" s="11" t="s">
        <v>618</v>
      </c>
      <c r="J242" s="7">
        <v>0</v>
      </c>
      <c r="K242" s="1">
        <v>0</v>
      </c>
      <c r="L242" s="1">
        <v>0</v>
      </c>
      <c r="M242" s="2">
        <v>1219.05</v>
      </c>
      <c r="N242" s="2"/>
      <c r="O242" s="2"/>
      <c r="P242" s="2"/>
      <c r="Q242" s="2"/>
      <c r="R242" s="2"/>
      <c r="S242" s="2"/>
      <c r="T242" s="2"/>
      <c r="U242" s="2"/>
      <c r="V242" s="2"/>
      <c r="W242" s="2" t="str">
        <f>((1+J242) * (M242+N242+O242+P242+Q242+R242+S242+T242+U242+V242))*(1+K242)</f>
        <v>0</v>
      </c>
      <c r="X242" s="2">
        <v>1450</v>
      </c>
      <c r="Y242" s="2"/>
      <c r="Z242" s="23" t="str">
        <f>IF(AF242 = 0, ROUNDUP(W242*Y242,1), ROUNDUP(W242/Y242,1))</f>
        <v>0</v>
      </c>
      <c r="AA242" s="2"/>
      <c r="AB242" s="23" t="str">
        <f>IF(AF242 = 0, ROUNDUP(X242*AA242,1), ROUNDUP(X242/AA242,1))</f>
        <v>0</v>
      </c>
      <c r="AC242" s="1" t="str">
        <f>IF(AB242 = 0,0,(AB242 - Z242)/AB242)</f>
        <v>0</v>
      </c>
      <c r="AD242" s="11">
        <v>0</v>
      </c>
      <c r="AE242" s="11">
        <v>1</v>
      </c>
      <c r="AF242" s="11">
        <v>0</v>
      </c>
      <c r="AG242" s="4">
        <v>0.2</v>
      </c>
      <c r="AH242" s="4">
        <v>0.8</v>
      </c>
      <c r="AI242" s="11">
        <v>1</v>
      </c>
      <c r="AK242" s="11"/>
    </row>
    <row r="243" spans="1:38">
      <c r="B243" s="11" t="s">
        <v>619</v>
      </c>
      <c r="C243" s="11">
        <v>1</v>
      </c>
      <c r="D243" s="11" t="s">
        <v>37</v>
      </c>
      <c r="E243" s="11">
        <v>582</v>
      </c>
      <c r="F243" s="11" t="s">
        <v>616</v>
      </c>
      <c r="G243" s="11">
        <v>1</v>
      </c>
      <c r="H243" s="11" t="s">
        <v>64</v>
      </c>
      <c r="I243" s="11" t="s">
        <v>620</v>
      </c>
      <c r="J243" s="7">
        <v>0</v>
      </c>
      <c r="K243" s="1">
        <v>0</v>
      </c>
      <c r="L243" s="1">
        <v>0</v>
      </c>
      <c r="M243" s="2">
        <v>1009.63</v>
      </c>
      <c r="N243" s="2"/>
      <c r="O243" s="2"/>
      <c r="P243" s="2"/>
      <c r="Q243" s="2"/>
      <c r="R243" s="2"/>
      <c r="S243" s="2"/>
      <c r="T243" s="2"/>
      <c r="U243" s="2"/>
      <c r="V243" s="2"/>
      <c r="W243" s="2" t="str">
        <f>((1+J243) * (M243+N243+O243+P243+Q243+R243+S243+T243+U243+V243))*(1+K243)</f>
        <v>0</v>
      </c>
      <c r="X243" s="2">
        <v>1200</v>
      </c>
      <c r="Y243" s="2"/>
      <c r="Z243" s="23" t="str">
        <f>IF(AF243 = 0, ROUNDUP(W243*Y243,1), ROUNDUP(W243/Y243,1))</f>
        <v>0</v>
      </c>
      <c r="AA243" s="2"/>
      <c r="AB243" s="23" t="str">
        <f>IF(AF243 = 0, ROUNDUP(X243*AA243,1), ROUNDUP(X243/AA243,1))</f>
        <v>0</v>
      </c>
      <c r="AC243" s="1" t="str">
        <f>IF(AB243 = 0,0,(AB243 - Z243)/AB243)</f>
        <v>0</v>
      </c>
      <c r="AD243" s="11">
        <v>0</v>
      </c>
      <c r="AE243" s="11">
        <v>1</v>
      </c>
      <c r="AF243" s="11">
        <v>0</v>
      </c>
      <c r="AG243" s="4">
        <v>0.2</v>
      </c>
      <c r="AH243" s="4">
        <v>0.8</v>
      </c>
      <c r="AI243" s="11">
        <v>1</v>
      </c>
      <c r="AK243" s="11"/>
    </row>
    <row r="244" spans="1:38">
      <c r="B244" s="11" t="s">
        <v>621</v>
      </c>
      <c r="C244" s="11">
        <v>1</v>
      </c>
      <c r="D244" s="11" t="s">
        <v>37</v>
      </c>
      <c r="E244" s="11">
        <v>168</v>
      </c>
      <c r="F244" s="11" t="s">
        <v>622</v>
      </c>
      <c r="G244" s="11">
        <v>12</v>
      </c>
      <c r="H244" s="11" t="s">
        <v>453</v>
      </c>
      <c r="I244" s="11" t="s">
        <v>90</v>
      </c>
      <c r="J244" s="7">
        <v>0</v>
      </c>
      <c r="K244" s="1">
        <v>0</v>
      </c>
      <c r="L244" s="1">
        <v>0</v>
      </c>
      <c r="M244" s="2">
        <v>645</v>
      </c>
      <c r="N244" s="2"/>
      <c r="O244" s="2"/>
      <c r="P244" s="2"/>
      <c r="Q244" s="2"/>
      <c r="R244" s="2"/>
      <c r="S244" s="2"/>
      <c r="T244" s="2"/>
      <c r="U244" s="2"/>
      <c r="V244" s="2"/>
      <c r="W244" s="2" t="str">
        <f>((1+J244) * (M244+N244+O244+P244+Q244+R244+S244+T244+U244+V244))*(1+K244)</f>
        <v>0</v>
      </c>
      <c r="X244" s="2">
        <v>650</v>
      </c>
      <c r="Y244" s="2"/>
      <c r="Z244" s="23" t="str">
        <f>IF(AF244 = 0, ROUNDUP(W244*Y244,1), ROUNDUP(W244/Y244,1))</f>
        <v>0</v>
      </c>
      <c r="AA244" s="2"/>
      <c r="AB244" s="23" t="str">
        <f>IF(AF244 = 0, ROUNDUP(X244*AA244,1), ROUNDUP(X244/AA244,1))</f>
        <v>0</v>
      </c>
      <c r="AC244" s="1" t="str">
        <f>IF(AB244 = 0,0,(AB244 - Z244)/AB244)</f>
        <v>0</v>
      </c>
      <c r="AD244" s="11">
        <v>0</v>
      </c>
      <c r="AE244" s="11">
        <v>1</v>
      </c>
      <c r="AF244" s="11">
        <v>0</v>
      </c>
      <c r="AG244" s="4">
        <v>0.2</v>
      </c>
      <c r="AH244" s="4">
        <v>0.8</v>
      </c>
      <c r="AI244" s="11">
        <v>3</v>
      </c>
      <c r="AK244" s="11"/>
    </row>
    <row r="245" spans="1:38">
      <c r="B245" s="11" t="s">
        <v>623</v>
      </c>
      <c r="C245" s="11">
        <v>1</v>
      </c>
      <c r="D245" s="11" t="s">
        <v>37</v>
      </c>
      <c r="E245" s="11">
        <v>168</v>
      </c>
      <c r="F245" s="11" t="s">
        <v>622</v>
      </c>
      <c r="G245" s="11">
        <v>1</v>
      </c>
      <c r="H245" s="11" t="s">
        <v>64</v>
      </c>
      <c r="I245" s="11" t="s">
        <v>624</v>
      </c>
      <c r="J245" s="7">
        <v>0</v>
      </c>
      <c r="K245" s="1">
        <v>0</v>
      </c>
      <c r="L245" s="1">
        <v>0</v>
      </c>
      <c r="M245" s="2">
        <v>875.63</v>
      </c>
      <c r="N245" s="2"/>
      <c r="O245" s="2"/>
      <c r="P245" s="2"/>
      <c r="Q245" s="2"/>
      <c r="R245" s="2"/>
      <c r="S245" s="2"/>
      <c r="T245" s="2"/>
      <c r="U245" s="2"/>
      <c r="V245" s="2"/>
      <c r="W245" s="2" t="str">
        <f>((1+J245) * (M245+N245+O245+P245+Q245+R245+S245+T245+U245+V245))*(1+K245)</f>
        <v>0</v>
      </c>
      <c r="X245" s="2">
        <v>900</v>
      </c>
      <c r="Y245" s="2"/>
      <c r="Z245" s="23" t="str">
        <f>IF(AF245 = 0, ROUNDUP(W245*Y245,1), ROUNDUP(W245/Y245,1))</f>
        <v>0</v>
      </c>
      <c r="AA245" s="2"/>
      <c r="AB245" s="23" t="str">
        <f>IF(AF245 = 0, ROUNDUP(X245*AA245,1), ROUNDUP(X245/AA245,1))</f>
        <v>0</v>
      </c>
      <c r="AC245" s="1" t="str">
        <f>IF(AB245 = 0,0,(AB245 - Z245)/AB245)</f>
        <v>0</v>
      </c>
      <c r="AD245" s="11">
        <v>0</v>
      </c>
      <c r="AE245" s="11">
        <v>1</v>
      </c>
      <c r="AF245" s="11">
        <v>0</v>
      </c>
      <c r="AG245" s="4">
        <v>0.2</v>
      </c>
      <c r="AH245" s="4">
        <v>0.8</v>
      </c>
      <c r="AI245" s="11">
        <v>7</v>
      </c>
      <c r="AK245" s="11"/>
    </row>
    <row r="246" spans="1:38">
      <c r="B246" s="11" t="s">
        <v>625</v>
      </c>
      <c r="C246" s="11">
        <v>1</v>
      </c>
      <c r="D246" s="11" t="s">
        <v>37</v>
      </c>
      <c r="E246" s="11">
        <v>168</v>
      </c>
      <c r="F246" s="11" t="s">
        <v>622</v>
      </c>
      <c r="G246" s="11">
        <v>1</v>
      </c>
      <c r="H246" s="11" t="s">
        <v>64</v>
      </c>
      <c r="I246" s="11" t="s">
        <v>115</v>
      </c>
      <c r="J246" s="7">
        <v>0</v>
      </c>
      <c r="K246" s="1">
        <v>0</v>
      </c>
      <c r="L246" s="1">
        <v>0</v>
      </c>
      <c r="M246" s="2">
        <v>1686.51</v>
      </c>
      <c r="N246" s="2"/>
      <c r="O246" s="2"/>
      <c r="P246" s="2"/>
      <c r="Q246" s="2"/>
      <c r="R246" s="2"/>
      <c r="S246" s="2"/>
      <c r="T246" s="2"/>
      <c r="U246" s="2"/>
      <c r="V246" s="2"/>
      <c r="W246" s="2" t="str">
        <f>((1+J246) * (M246+N246+O246+P246+Q246+R246+S246+T246+U246+V246))*(1+K246)</f>
        <v>0</v>
      </c>
      <c r="X246" s="2">
        <v>2500</v>
      </c>
      <c r="Y246" s="2"/>
      <c r="Z246" s="23" t="str">
        <f>IF(AF246 = 0, ROUNDUP(W246*Y246,1), ROUNDUP(W246/Y246,1))</f>
        <v>0</v>
      </c>
      <c r="AA246" s="2"/>
      <c r="AB246" s="23" t="str">
        <f>IF(AF246 = 0, ROUNDUP(X246*AA246,1), ROUNDUP(X246/AA246,1))</f>
        <v>0</v>
      </c>
      <c r="AC246" s="1" t="str">
        <f>IF(AB246 = 0,0,(AB246 - Z246)/AB246)</f>
        <v>0</v>
      </c>
      <c r="AD246" s="11">
        <v>0</v>
      </c>
      <c r="AE246" s="11">
        <v>1</v>
      </c>
      <c r="AF246" s="11">
        <v>0</v>
      </c>
      <c r="AG246" s="4">
        <v>0.2</v>
      </c>
      <c r="AH246" s="4">
        <v>0.8</v>
      </c>
      <c r="AI246" s="11">
        <v>4</v>
      </c>
      <c r="AK246" s="11"/>
    </row>
    <row r="247" spans="1:38">
      <c r="B247" s="11" t="s">
        <v>626</v>
      </c>
      <c r="C247" s="11">
        <v>1</v>
      </c>
      <c r="D247" s="11" t="s">
        <v>37</v>
      </c>
      <c r="E247" s="11">
        <v>168</v>
      </c>
      <c r="F247" s="11" t="s">
        <v>622</v>
      </c>
      <c r="G247" s="11">
        <v>1</v>
      </c>
      <c r="H247" s="11" t="s">
        <v>64</v>
      </c>
      <c r="I247" s="11" t="s">
        <v>430</v>
      </c>
      <c r="J247" s="7">
        <v>0</v>
      </c>
      <c r="K247" s="1">
        <v>0</v>
      </c>
      <c r="L247" s="1">
        <v>0</v>
      </c>
      <c r="M247" s="2">
        <v>2567.23</v>
      </c>
      <c r="N247" s="2"/>
      <c r="O247" s="2"/>
      <c r="P247" s="2"/>
      <c r="Q247" s="2"/>
      <c r="R247" s="2"/>
      <c r="S247" s="2"/>
      <c r="T247" s="2"/>
      <c r="U247" s="2"/>
      <c r="V247" s="2"/>
      <c r="W247" s="2" t="str">
        <f>((1+J247) * (M247+N247+O247+P247+Q247+R247+S247+T247+U247+V247))*(1+K247)</f>
        <v>0</v>
      </c>
      <c r="X247" s="2">
        <v>3150</v>
      </c>
      <c r="Y247" s="2"/>
      <c r="Z247" s="23" t="str">
        <f>IF(AF247 = 0, ROUNDUP(W247*Y247,1), ROUNDUP(W247/Y247,1))</f>
        <v>0</v>
      </c>
      <c r="AA247" s="2"/>
      <c r="AB247" s="23" t="str">
        <f>IF(AF247 = 0, ROUNDUP(X247*AA247,1), ROUNDUP(X247/AA247,1))</f>
        <v>0</v>
      </c>
      <c r="AC247" s="1" t="str">
        <f>IF(AB247 = 0,0,(AB247 - Z247)/AB247)</f>
        <v>0</v>
      </c>
      <c r="AD247" s="11">
        <v>0</v>
      </c>
      <c r="AE247" s="11">
        <v>1</v>
      </c>
      <c r="AF247" s="11">
        <v>0</v>
      </c>
      <c r="AG247" s="4">
        <v>0.2</v>
      </c>
      <c r="AH247" s="4">
        <v>0.8</v>
      </c>
      <c r="AI247" s="11">
        <v>5</v>
      </c>
      <c r="AK247" s="11"/>
    </row>
    <row r="248" spans="1:38">
      <c r="B248" s="11" t="s">
        <v>627</v>
      </c>
      <c r="C248" s="11">
        <v>1</v>
      </c>
      <c r="D248" s="11" t="s">
        <v>37</v>
      </c>
      <c r="E248" s="11">
        <v>5</v>
      </c>
      <c r="F248" s="11" t="s">
        <v>628</v>
      </c>
      <c r="G248" s="11">
        <v>12</v>
      </c>
      <c r="H248" s="11" t="s">
        <v>453</v>
      </c>
      <c r="I248" s="11" t="s">
        <v>629</v>
      </c>
      <c r="J248" s="7">
        <v>0</v>
      </c>
      <c r="K248" s="1">
        <v>0</v>
      </c>
      <c r="L248" s="1">
        <v>0</v>
      </c>
      <c r="M248" s="2">
        <v>675</v>
      </c>
      <c r="N248" s="2"/>
      <c r="O248" s="2"/>
      <c r="P248" s="2"/>
      <c r="Q248" s="2"/>
      <c r="R248" s="2"/>
      <c r="S248" s="2"/>
      <c r="T248" s="2"/>
      <c r="U248" s="2"/>
      <c r="V248" s="2"/>
      <c r="W248" s="2" t="str">
        <f>((1+J248) * (M248+N248+O248+P248+Q248+R248+S248+T248+U248+V248))*(1+K248)</f>
        <v>0</v>
      </c>
      <c r="X248" s="2">
        <v>680</v>
      </c>
      <c r="Y248" s="2"/>
      <c r="Z248" s="23" t="str">
        <f>IF(AF248 = 0, ROUNDUP(W248*Y248,1), ROUNDUP(W248/Y248,1))</f>
        <v>0</v>
      </c>
      <c r="AA248" s="2"/>
      <c r="AB248" s="23" t="str">
        <f>IF(AF248 = 0, ROUNDUP(X248*AA248,1), ROUNDUP(X248/AA248,1))</f>
        <v>0</v>
      </c>
      <c r="AC248" s="1" t="str">
        <f>IF(AB248 = 0,0,(AB248 - Z248)/AB248)</f>
        <v>0</v>
      </c>
      <c r="AD248" s="11">
        <v>0</v>
      </c>
      <c r="AE248" s="11">
        <v>1</v>
      </c>
      <c r="AF248" s="11">
        <v>0</v>
      </c>
      <c r="AG248" s="4">
        <v>0.2</v>
      </c>
      <c r="AH248" s="4">
        <v>0.8</v>
      </c>
      <c r="AI248" s="11">
        <v>2</v>
      </c>
      <c r="AK248" s="11"/>
    </row>
    <row r="249" spans="1:38">
      <c r="B249" s="11" t="s">
        <v>630</v>
      </c>
      <c r="C249" s="11">
        <v>1</v>
      </c>
      <c r="D249" s="11" t="s">
        <v>37</v>
      </c>
      <c r="E249" s="11">
        <v>5</v>
      </c>
      <c r="F249" s="11" t="s">
        <v>628</v>
      </c>
      <c r="G249" s="11">
        <v>1</v>
      </c>
      <c r="H249" s="11" t="s">
        <v>64</v>
      </c>
      <c r="I249" s="11" t="s">
        <v>624</v>
      </c>
      <c r="J249" s="7">
        <v>0</v>
      </c>
      <c r="K249" s="1">
        <v>0</v>
      </c>
      <c r="L249" s="1">
        <v>0</v>
      </c>
      <c r="M249" s="2">
        <v>905.63</v>
      </c>
      <c r="N249" s="2"/>
      <c r="O249" s="2"/>
      <c r="P249" s="2"/>
      <c r="Q249" s="2"/>
      <c r="R249" s="2"/>
      <c r="S249" s="2"/>
      <c r="T249" s="2"/>
      <c r="U249" s="2"/>
      <c r="V249" s="2"/>
      <c r="W249" s="2" t="str">
        <f>((1+J249) * (M249+N249+O249+P249+Q249+R249+S249+T249+U249+V249))*(1+K249)</f>
        <v>0</v>
      </c>
      <c r="X249" s="2">
        <v>1000</v>
      </c>
      <c r="Y249" s="2"/>
      <c r="Z249" s="23" t="str">
        <f>IF(AF249 = 0, ROUNDUP(W249*Y249,1), ROUNDUP(W249/Y249,1))</f>
        <v>0</v>
      </c>
      <c r="AA249" s="2"/>
      <c r="AB249" s="23" t="str">
        <f>IF(AF249 = 0, ROUNDUP(X249*AA249,1), ROUNDUP(X249/AA249,1))</f>
        <v>0</v>
      </c>
      <c r="AC249" s="1" t="str">
        <f>IF(AB249 = 0,0,(AB249 - Z249)/AB249)</f>
        <v>0</v>
      </c>
      <c r="AD249" s="11">
        <v>0</v>
      </c>
      <c r="AE249" s="11">
        <v>1</v>
      </c>
      <c r="AF249" s="11">
        <v>0</v>
      </c>
      <c r="AG249" s="4">
        <v>0.2</v>
      </c>
      <c r="AH249" s="4">
        <v>0.8</v>
      </c>
      <c r="AI249" s="11">
        <v>4</v>
      </c>
      <c r="AK249" s="11"/>
    </row>
    <row r="250" spans="1:38">
      <c r="B250" s="11" t="s">
        <v>631</v>
      </c>
      <c r="C250" s="11">
        <v>1</v>
      </c>
      <c r="D250" s="11" t="s">
        <v>37</v>
      </c>
      <c r="E250" s="11">
        <v>5</v>
      </c>
      <c r="F250" s="11" t="s">
        <v>628</v>
      </c>
      <c r="G250" s="11">
        <v>1</v>
      </c>
      <c r="H250" s="11" t="s">
        <v>64</v>
      </c>
      <c r="I250" s="11" t="s">
        <v>430</v>
      </c>
      <c r="J250" s="7">
        <v>0</v>
      </c>
      <c r="K250" s="1">
        <v>0</v>
      </c>
      <c r="L250" s="1">
        <v>0</v>
      </c>
      <c r="M250" s="2">
        <v>2597.23</v>
      </c>
      <c r="N250" s="2"/>
      <c r="O250" s="2"/>
      <c r="P250" s="2"/>
      <c r="Q250" s="2"/>
      <c r="R250" s="2"/>
      <c r="S250" s="2"/>
      <c r="T250" s="2"/>
      <c r="U250" s="2"/>
      <c r="V250" s="2"/>
      <c r="W250" s="2" t="str">
        <f>((1+J250) * (M250+N250+O250+P250+Q250+R250+S250+T250+U250+V250))*(1+K250)</f>
        <v>0</v>
      </c>
      <c r="X250" s="2">
        <v>3200</v>
      </c>
      <c r="Y250" s="2"/>
      <c r="Z250" s="23" t="str">
        <f>IF(AF250 = 0, ROUNDUP(W250*Y250,1), ROUNDUP(W250/Y250,1))</f>
        <v>0</v>
      </c>
      <c r="AA250" s="2"/>
      <c r="AB250" s="23" t="str">
        <f>IF(AF250 = 0, ROUNDUP(X250*AA250,1), ROUNDUP(X250/AA250,1))</f>
        <v>0</v>
      </c>
      <c r="AC250" s="1" t="str">
        <f>IF(AB250 = 0,0,(AB250 - Z250)/AB250)</f>
        <v>0</v>
      </c>
      <c r="AD250" s="11">
        <v>0</v>
      </c>
      <c r="AE250" s="11">
        <v>1</v>
      </c>
      <c r="AF250" s="11">
        <v>0</v>
      </c>
      <c r="AG250" s="4">
        <v>0.2</v>
      </c>
      <c r="AH250" s="4">
        <v>0.8</v>
      </c>
      <c r="AI250" s="11">
        <v>5</v>
      </c>
      <c r="AK250" s="11"/>
    </row>
    <row r="251" spans="1:38">
      <c r="B251" s="11" t="s">
        <v>632</v>
      </c>
      <c r="C251" s="11">
        <v>1</v>
      </c>
      <c r="D251" s="11" t="s">
        <v>37</v>
      </c>
      <c r="E251" s="11">
        <v>320</v>
      </c>
      <c r="F251" s="11" t="s">
        <v>633</v>
      </c>
      <c r="G251" s="11">
        <v>12</v>
      </c>
      <c r="H251" s="11" t="s">
        <v>453</v>
      </c>
      <c r="I251" s="11" t="s">
        <v>90</v>
      </c>
      <c r="J251" s="7">
        <v>0</v>
      </c>
      <c r="K251" s="1">
        <v>0</v>
      </c>
      <c r="L251" s="1">
        <v>0</v>
      </c>
      <c r="M251" s="2">
        <v>1150</v>
      </c>
      <c r="N251" s="2"/>
      <c r="O251" s="2"/>
      <c r="P251" s="2"/>
      <c r="Q251" s="2"/>
      <c r="R251" s="2"/>
      <c r="S251" s="2"/>
      <c r="T251" s="2"/>
      <c r="U251" s="2"/>
      <c r="V251" s="2"/>
      <c r="W251" s="2" t="str">
        <f>((1+J251) * (M251+N251+O251+P251+Q251+R251+S251+T251+U251+V251))*(1+K251)</f>
        <v>0</v>
      </c>
      <c r="X251" s="2">
        <v>1200</v>
      </c>
      <c r="Y251" s="2"/>
      <c r="Z251" s="23" t="str">
        <f>IF(AF251 = 0, ROUNDUP(W251*Y251,1), ROUNDUP(W251/Y251,1))</f>
        <v>0</v>
      </c>
      <c r="AA251" s="2"/>
      <c r="AB251" s="23" t="str">
        <f>IF(AF251 = 0, ROUNDUP(X251*AA251,1), ROUNDUP(X251/AA251,1))</f>
        <v>0</v>
      </c>
      <c r="AC251" s="1" t="str">
        <f>IF(AB251 = 0,0,(AB251 - Z251)/AB251)</f>
        <v>0</v>
      </c>
      <c r="AD251" s="11">
        <v>0</v>
      </c>
      <c r="AE251" s="11">
        <v>1</v>
      </c>
      <c r="AF251" s="11">
        <v>0</v>
      </c>
      <c r="AG251" s="4">
        <v>0.2</v>
      </c>
      <c r="AH251" s="4">
        <v>0.8</v>
      </c>
      <c r="AI251" s="11">
        <v>3</v>
      </c>
      <c r="AK251" s="11"/>
    </row>
    <row r="252" spans="1:38">
      <c r="B252" s="11" t="s">
        <v>634</v>
      </c>
      <c r="C252" s="11">
        <v>1</v>
      </c>
      <c r="D252" s="11" t="s">
        <v>37</v>
      </c>
      <c r="E252" s="11">
        <v>320</v>
      </c>
      <c r="F252" s="11" t="s">
        <v>633</v>
      </c>
      <c r="G252" s="11">
        <v>1</v>
      </c>
      <c r="H252" s="11" t="s">
        <v>64</v>
      </c>
      <c r="I252" s="11" t="s">
        <v>635</v>
      </c>
      <c r="J252" s="7">
        <v>0</v>
      </c>
      <c r="K252" s="1">
        <v>0</v>
      </c>
      <c r="L252" s="1">
        <v>0</v>
      </c>
      <c r="M252" s="2">
        <v>1380.63</v>
      </c>
      <c r="N252" s="2"/>
      <c r="O252" s="2"/>
      <c r="P252" s="2"/>
      <c r="Q252" s="2"/>
      <c r="R252" s="2"/>
      <c r="S252" s="2"/>
      <c r="T252" s="2"/>
      <c r="U252" s="2"/>
      <c r="V252" s="2"/>
      <c r="W252" s="2" t="str">
        <f>((1+J252) * (M252+N252+O252+P252+Q252+R252+S252+T252+U252+V252))*(1+K252)</f>
        <v>0</v>
      </c>
      <c r="X252" s="2">
        <v>1500</v>
      </c>
      <c r="Y252" s="2"/>
      <c r="Z252" s="23" t="str">
        <f>IF(AF252 = 0, ROUNDUP(W252*Y252,1), ROUNDUP(W252/Y252,1))</f>
        <v>0</v>
      </c>
      <c r="AA252" s="2"/>
      <c r="AB252" s="23" t="str">
        <f>IF(AF252 = 0, ROUNDUP(X252*AA252,1), ROUNDUP(X252/AA252,1))</f>
        <v>0</v>
      </c>
      <c r="AC252" s="1" t="str">
        <f>IF(AB252 = 0,0,(AB252 - Z252)/AB252)</f>
        <v>0</v>
      </c>
      <c r="AD252" s="11">
        <v>0</v>
      </c>
      <c r="AE252" s="11">
        <v>1</v>
      </c>
      <c r="AF252" s="11">
        <v>0</v>
      </c>
      <c r="AG252" s="4">
        <v>0.2</v>
      </c>
      <c r="AH252" s="4">
        <v>0.8</v>
      </c>
      <c r="AI252" s="11">
        <v>3</v>
      </c>
      <c r="AK252" s="11"/>
    </row>
    <row r="253" spans="1:38">
      <c r="B253" s="11" t="s">
        <v>636</v>
      </c>
      <c r="C253" s="11">
        <v>1</v>
      </c>
      <c r="D253" s="11" t="s">
        <v>37</v>
      </c>
      <c r="E253" s="11">
        <v>320</v>
      </c>
      <c r="F253" s="11" t="s">
        <v>633</v>
      </c>
      <c r="G253" s="11">
        <v>1</v>
      </c>
      <c r="H253" s="11" t="s">
        <v>64</v>
      </c>
      <c r="I253" s="11" t="s">
        <v>430</v>
      </c>
      <c r="J253" s="7">
        <v>0</v>
      </c>
      <c r="K253" s="1">
        <v>0</v>
      </c>
      <c r="L253" s="1">
        <v>0</v>
      </c>
      <c r="M253" s="2">
        <v>3072.23</v>
      </c>
      <c r="N253" s="2"/>
      <c r="O253" s="2"/>
      <c r="P253" s="2"/>
      <c r="Q253" s="2"/>
      <c r="R253" s="2"/>
      <c r="S253" s="2"/>
      <c r="T253" s="2"/>
      <c r="U253" s="2"/>
      <c r="V253" s="2"/>
      <c r="W253" s="2" t="str">
        <f>((1+J253) * (M253+N253+O253+P253+Q253+R253+S253+T253+U253+V253))*(1+K253)</f>
        <v>0</v>
      </c>
      <c r="X253" s="2">
        <v>3750</v>
      </c>
      <c r="Y253" s="2"/>
      <c r="Z253" s="23" t="str">
        <f>IF(AF253 = 0, ROUNDUP(W253*Y253,1), ROUNDUP(W253/Y253,1))</f>
        <v>0</v>
      </c>
      <c r="AA253" s="2"/>
      <c r="AB253" s="23" t="str">
        <f>IF(AF253 = 0, ROUNDUP(X253*AA253,1), ROUNDUP(X253/AA253,1))</f>
        <v>0</v>
      </c>
      <c r="AC253" s="1" t="str">
        <f>IF(AB253 = 0,0,(AB253 - Z253)/AB253)</f>
        <v>0</v>
      </c>
      <c r="AD253" s="11">
        <v>0</v>
      </c>
      <c r="AE253" s="11">
        <v>1</v>
      </c>
      <c r="AF253" s="11">
        <v>0</v>
      </c>
      <c r="AG253" s="4">
        <v>0.2</v>
      </c>
      <c r="AH253" s="4">
        <v>0.8</v>
      </c>
      <c r="AI253" s="11">
        <v>5</v>
      </c>
      <c r="AK253" s="11"/>
    </row>
    <row r="254" spans="1:38">
      <c r="B254" s="11" t="s">
        <v>637</v>
      </c>
      <c r="C254" s="11">
        <v>1</v>
      </c>
      <c r="D254" s="11" t="s">
        <v>37</v>
      </c>
      <c r="E254" s="11">
        <v>1</v>
      </c>
      <c r="F254" s="11" t="s">
        <v>114</v>
      </c>
      <c r="G254" s="11">
        <v>2</v>
      </c>
      <c r="H254" s="11" t="s">
        <v>323</v>
      </c>
      <c r="I254" s="11" t="s">
        <v>638</v>
      </c>
      <c r="J254" s="7">
        <v>0</v>
      </c>
      <c r="K254" s="1">
        <v>0</v>
      </c>
      <c r="L254" s="1">
        <v>0</v>
      </c>
      <c r="M254" s="2">
        <v>2356.94</v>
      </c>
      <c r="N254" s="2"/>
      <c r="O254" s="2"/>
      <c r="P254" s="2"/>
      <c r="Q254" s="2"/>
      <c r="R254" s="2"/>
      <c r="S254" s="2"/>
      <c r="T254" s="2"/>
      <c r="U254" s="2"/>
      <c r="V254" s="2"/>
      <c r="W254" s="2" t="str">
        <f>((1+J254) * (M254+N254+O254+P254+Q254+R254+S254+T254+U254+V254))*(1+K254)</f>
        <v>0</v>
      </c>
      <c r="X254" s="2">
        <v>2400</v>
      </c>
      <c r="Y254" s="2"/>
      <c r="Z254" s="23" t="str">
        <f>IF(AF254 = 0, ROUNDUP(W254*Y254,1), ROUNDUP(W254/Y254,1))</f>
        <v>0</v>
      </c>
      <c r="AA254" s="2"/>
      <c r="AB254" s="23" t="str">
        <f>IF(AF254 = 0, ROUNDUP(X254*AA254,1), ROUNDUP(X254/AA254,1))</f>
        <v>0</v>
      </c>
      <c r="AC254" s="1" t="str">
        <f>IF(AB254 = 0,0,(AB254 - Z254)/AB254)</f>
        <v>0</v>
      </c>
      <c r="AD254" s="11">
        <v>0</v>
      </c>
      <c r="AE254" s="11">
        <v>1</v>
      </c>
      <c r="AF254" s="11">
        <v>0</v>
      </c>
      <c r="AG254" s="4">
        <v>0.2</v>
      </c>
      <c r="AH254" s="4">
        <v>0.8</v>
      </c>
      <c r="AI254" s="11">
        <v>1</v>
      </c>
      <c r="AK254" s="11"/>
    </row>
    <row r="255" spans="1:38">
      <c r="B255" s="11" t="s">
        <v>639</v>
      </c>
      <c r="C255" s="11">
        <v>1</v>
      </c>
      <c r="D255" s="11" t="s">
        <v>37</v>
      </c>
      <c r="E255" s="11">
        <v>1</v>
      </c>
      <c r="F255" s="11" t="s">
        <v>114</v>
      </c>
      <c r="G255" s="11">
        <v>1</v>
      </c>
      <c r="H255" s="11" t="s">
        <v>64</v>
      </c>
      <c r="I255" s="11" t="s">
        <v>640</v>
      </c>
      <c r="J255" s="7">
        <v>0</v>
      </c>
      <c r="K255" s="1">
        <v>0</v>
      </c>
      <c r="L255" s="1">
        <v>0</v>
      </c>
      <c r="M255" s="2">
        <v>2696.1</v>
      </c>
      <c r="N255" s="2"/>
      <c r="O255" s="2"/>
      <c r="P255" s="2"/>
      <c r="Q255" s="2"/>
      <c r="R255" s="2"/>
      <c r="S255" s="2"/>
      <c r="T255" s="2"/>
      <c r="U255" s="2"/>
      <c r="V255" s="2"/>
      <c r="W255" s="2" t="str">
        <f>((1+J255) * (M255+N255+O255+P255+Q255+R255+S255+T255+U255+V255))*(1+K255)</f>
        <v>0</v>
      </c>
      <c r="X255" s="2">
        <v>3300</v>
      </c>
      <c r="Y255" s="2"/>
      <c r="Z255" s="23" t="str">
        <f>IF(AF255 = 0, ROUNDUP(W255*Y255,1), ROUNDUP(W255/Y255,1))</f>
        <v>0</v>
      </c>
      <c r="AA255" s="2"/>
      <c r="AB255" s="23" t="str">
        <f>IF(AF255 = 0, ROUNDUP(X255*AA255,1), ROUNDUP(X255/AA255,1))</f>
        <v>0</v>
      </c>
      <c r="AC255" s="1" t="str">
        <f>IF(AB255 = 0,0,(AB255 - Z255)/AB255)</f>
        <v>0</v>
      </c>
      <c r="AD255" s="11">
        <v>0</v>
      </c>
      <c r="AE255" s="11">
        <v>1</v>
      </c>
      <c r="AF255" s="11">
        <v>0</v>
      </c>
      <c r="AG255" s="4">
        <v>0.2</v>
      </c>
      <c r="AH255" s="4">
        <v>0.8</v>
      </c>
      <c r="AI255" s="11">
        <v>7</v>
      </c>
      <c r="AK255" s="11"/>
    </row>
    <row r="256" spans="1:38">
      <c r="B256" s="11" t="s">
        <v>641</v>
      </c>
      <c r="C256" s="11">
        <v>1</v>
      </c>
      <c r="D256" s="11" t="s">
        <v>37</v>
      </c>
      <c r="E256" s="11">
        <v>407</v>
      </c>
      <c r="F256" s="11" t="s">
        <v>642</v>
      </c>
      <c r="G256" s="11">
        <v>2</v>
      </c>
      <c r="H256" s="11" t="s">
        <v>323</v>
      </c>
      <c r="I256" s="11" t="s">
        <v>71</v>
      </c>
      <c r="J256" s="7">
        <v>0</v>
      </c>
      <c r="K256" s="1">
        <v>0</v>
      </c>
      <c r="L256" s="1">
        <v>0</v>
      </c>
      <c r="M256" s="2">
        <v>545.1</v>
      </c>
      <c r="N256" s="2"/>
      <c r="O256" s="2"/>
      <c r="P256" s="2"/>
      <c r="Q256" s="2"/>
      <c r="R256" s="2"/>
      <c r="S256" s="2"/>
      <c r="T256" s="2"/>
      <c r="U256" s="2"/>
      <c r="V256" s="2"/>
      <c r="W256" s="2" t="str">
        <f>((1+J256) * (M256+N256+O256+P256+Q256+R256+S256+T256+U256+V256))*(1+K256)</f>
        <v>0</v>
      </c>
      <c r="X256" s="2">
        <v>550</v>
      </c>
      <c r="Y256" s="2"/>
      <c r="Z256" s="23" t="str">
        <f>IF(AF256 = 0, ROUNDUP(W256*Y256,1), ROUNDUP(W256/Y256,1))</f>
        <v>0</v>
      </c>
      <c r="AA256" s="2"/>
      <c r="AB256" s="23" t="str">
        <f>IF(AF256 = 0, ROUNDUP(X256*AA256,1), ROUNDUP(X256/AA256,1))</f>
        <v>0</v>
      </c>
      <c r="AC256" s="1" t="str">
        <f>IF(AB256 = 0,0,(AB256 - Z256)/AB256)</f>
        <v>0</v>
      </c>
      <c r="AD256" s="11">
        <v>0</v>
      </c>
      <c r="AE256" s="11">
        <v>1</v>
      </c>
      <c r="AF256" s="11">
        <v>0</v>
      </c>
      <c r="AG256" s="4">
        <v>0.2</v>
      </c>
      <c r="AH256" s="4">
        <v>0.8</v>
      </c>
      <c r="AI256" s="11">
        <v>3</v>
      </c>
      <c r="AK256" s="11"/>
    </row>
    <row r="257" spans="1:38">
      <c r="B257" s="11" t="s">
        <v>643</v>
      </c>
      <c r="C257" s="11">
        <v>1</v>
      </c>
      <c r="D257" s="11" t="s">
        <v>37</v>
      </c>
      <c r="E257" s="11">
        <v>407</v>
      </c>
      <c r="F257" s="11" t="s">
        <v>642</v>
      </c>
      <c r="G257" s="11">
        <v>1</v>
      </c>
      <c r="H257" s="11" t="s">
        <v>64</v>
      </c>
      <c r="I257" s="11" t="s">
        <v>325</v>
      </c>
      <c r="J257" s="7">
        <v>0</v>
      </c>
      <c r="K257" s="1">
        <v>0</v>
      </c>
      <c r="L257" s="1">
        <v>0</v>
      </c>
      <c r="M257" s="2">
        <v>770.73</v>
      </c>
      <c r="N257" s="2"/>
      <c r="O257" s="2"/>
      <c r="P257" s="2"/>
      <c r="Q257" s="2"/>
      <c r="R257" s="2"/>
      <c r="S257" s="2"/>
      <c r="T257" s="2"/>
      <c r="U257" s="2"/>
      <c r="V257" s="2"/>
      <c r="W257" s="2" t="str">
        <f>((1+J257) * (M257+N257+O257+P257+Q257+R257+S257+T257+U257+V257))*(1+K257)</f>
        <v>0</v>
      </c>
      <c r="X257" s="2">
        <v>800</v>
      </c>
      <c r="Y257" s="2"/>
      <c r="Z257" s="23" t="str">
        <f>IF(AF257 = 0, ROUNDUP(W257*Y257,1), ROUNDUP(W257/Y257,1))</f>
        <v>0</v>
      </c>
      <c r="AA257" s="2"/>
      <c r="AB257" s="23" t="str">
        <f>IF(AF257 = 0, ROUNDUP(X257*AA257,1), ROUNDUP(X257/AA257,1))</f>
        <v>0</v>
      </c>
      <c r="AC257" s="1" t="str">
        <f>IF(AB257 = 0,0,(AB257 - Z257)/AB257)</f>
        <v>0</v>
      </c>
      <c r="AD257" s="11">
        <v>0</v>
      </c>
      <c r="AE257" s="11">
        <v>1</v>
      </c>
      <c r="AF257" s="11">
        <v>0</v>
      </c>
      <c r="AG257" s="4">
        <v>0.2</v>
      </c>
      <c r="AH257" s="4">
        <v>0.8</v>
      </c>
      <c r="AI257" s="11">
        <v>4</v>
      </c>
      <c r="AK257" s="11"/>
    </row>
    <row r="258" spans="1:38">
      <c r="B258" s="11" t="s">
        <v>644</v>
      </c>
      <c r="C258" s="11">
        <v>1</v>
      </c>
      <c r="D258" s="11" t="s">
        <v>37</v>
      </c>
      <c r="E258" s="11">
        <v>407</v>
      </c>
      <c r="F258" s="11" t="s">
        <v>642</v>
      </c>
      <c r="G258" s="11">
        <v>1</v>
      </c>
      <c r="H258" s="11" t="s">
        <v>64</v>
      </c>
      <c r="I258" s="11" t="s">
        <v>640</v>
      </c>
      <c r="J258" s="7">
        <v>0</v>
      </c>
      <c r="K258" s="1">
        <v>0</v>
      </c>
      <c r="L258" s="1">
        <v>0</v>
      </c>
      <c r="M258" s="2">
        <v>1424.36</v>
      </c>
      <c r="N258" s="2"/>
      <c r="O258" s="2"/>
      <c r="P258" s="2"/>
      <c r="Q258" s="2"/>
      <c r="R258" s="2"/>
      <c r="S258" s="2"/>
      <c r="T258" s="2"/>
      <c r="U258" s="2"/>
      <c r="V258" s="2"/>
      <c r="W258" s="2" t="str">
        <f>((1+J258) * (M258+N258+O258+P258+Q258+R258+S258+T258+U258+V258))*(1+K258)</f>
        <v>0</v>
      </c>
      <c r="X258" s="2">
        <v>1500</v>
      </c>
      <c r="Y258" s="2"/>
      <c r="Z258" s="23" t="str">
        <f>IF(AF258 = 0, ROUNDUP(W258*Y258,1), ROUNDUP(W258/Y258,1))</f>
        <v>0</v>
      </c>
      <c r="AA258" s="2"/>
      <c r="AB258" s="23" t="str">
        <f>IF(AF258 = 0, ROUNDUP(X258*AA258,1), ROUNDUP(X258/AA258,1))</f>
        <v>0</v>
      </c>
      <c r="AC258" s="1" t="str">
        <f>IF(AB258 = 0,0,(AB258 - Z258)/AB258)</f>
        <v>0</v>
      </c>
      <c r="AD258" s="11">
        <v>0</v>
      </c>
      <c r="AE258" s="11">
        <v>1</v>
      </c>
      <c r="AF258" s="11">
        <v>0</v>
      </c>
      <c r="AG258" s="4">
        <v>0.2</v>
      </c>
      <c r="AH258" s="4">
        <v>0.8</v>
      </c>
      <c r="AI258" s="11">
        <v>5</v>
      </c>
      <c r="AK258" s="11"/>
    </row>
    <row r="259" spans="1:38">
      <c r="B259" s="11" t="s">
        <v>645</v>
      </c>
      <c r="C259" s="11">
        <v>1</v>
      </c>
      <c r="D259" s="11" t="s">
        <v>37</v>
      </c>
      <c r="E259" s="11">
        <v>407</v>
      </c>
      <c r="F259" s="11" t="s">
        <v>642</v>
      </c>
      <c r="G259" s="11">
        <v>1</v>
      </c>
      <c r="H259" s="11" t="s">
        <v>64</v>
      </c>
      <c r="I259" s="11" t="s">
        <v>430</v>
      </c>
      <c r="J259" s="7">
        <v>0</v>
      </c>
      <c r="K259" s="1">
        <v>0</v>
      </c>
      <c r="L259" s="1">
        <v>0</v>
      </c>
      <c r="M259" s="2">
        <v>2462.33</v>
      </c>
      <c r="N259" s="2"/>
      <c r="O259" s="2"/>
      <c r="P259" s="2"/>
      <c r="Q259" s="2"/>
      <c r="R259" s="2"/>
      <c r="S259" s="2"/>
      <c r="T259" s="2"/>
      <c r="U259" s="2"/>
      <c r="V259" s="2"/>
      <c r="W259" s="2" t="str">
        <f>((1+J259) * (M259+N259+O259+P259+Q259+R259+S259+T259+U259+V259))*(1+K259)</f>
        <v>0</v>
      </c>
      <c r="X259" s="2">
        <v>3050</v>
      </c>
      <c r="Y259" s="2"/>
      <c r="Z259" s="23" t="str">
        <f>IF(AF259 = 0, ROUNDUP(W259*Y259,1), ROUNDUP(W259/Y259,1))</f>
        <v>0</v>
      </c>
      <c r="AA259" s="2"/>
      <c r="AB259" s="23" t="str">
        <f>IF(AF259 = 0, ROUNDUP(X259*AA259,1), ROUNDUP(X259/AA259,1))</f>
        <v>0</v>
      </c>
      <c r="AC259" s="1" t="str">
        <f>IF(AB259 = 0,0,(AB259 - Z259)/AB259)</f>
        <v>0</v>
      </c>
      <c r="AD259" s="11">
        <v>0</v>
      </c>
      <c r="AE259" s="11">
        <v>1</v>
      </c>
      <c r="AF259" s="11">
        <v>0</v>
      </c>
      <c r="AG259" s="4">
        <v>0.2</v>
      </c>
      <c r="AH259" s="4">
        <v>0.8</v>
      </c>
      <c r="AI259" s="11">
        <v>4</v>
      </c>
      <c r="AK259" s="11"/>
    </row>
    <row r="260" spans="1:38">
      <c r="B260" s="11" t="s">
        <v>646</v>
      </c>
      <c r="C260" s="11">
        <v>1</v>
      </c>
      <c r="D260" s="11" t="s">
        <v>37</v>
      </c>
      <c r="E260" s="11">
        <v>206</v>
      </c>
      <c r="F260" s="11" t="s">
        <v>85</v>
      </c>
      <c r="G260" s="11">
        <v>108</v>
      </c>
      <c r="H260" s="11" t="s">
        <v>86</v>
      </c>
      <c r="I260" s="11" t="s">
        <v>647</v>
      </c>
      <c r="J260" s="7">
        <v>0.04712</v>
      </c>
      <c r="K260" s="1">
        <v>0</v>
      </c>
      <c r="L260" s="1">
        <v>0</v>
      </c>
      <c r="M260" s="2">
        <v>5500</v>
      </c>
      <c r="N260" s="2"/>
      <c r="O260" s="2"/>
      <c r="P260" s="2"/>
      <c r="Q260" s="2"/>
      <c r="R260" s="2"/>
      <c r="S260" s="2"/>
      <c r="T260" s="2"/>
      <c r="U260" s="2"/>
      <c r="V260" s="2"/>
      <c r="W260" s="2" t="str">
        <f>((1+J260) * (M260+N260+O260+P260+Q260+R260+S260+T260+U260+V260))*(1+K260)</f>
        <v>0</v>
      </c>
      <c r="X260" s="2">
        <v>5800</v>
      </c>
      <c r="Y260" s="2"/>
      <c r="Z260" s="23" t="str">
        <f>IF(AF260 = 0, ROUNDUP(W260*Y260,1), ROUNDUP(W260/Y260,1))</f>
        <v>0</v>
      </c>
      <c r="AA260" s="2"/>
      <c r="AB260" s="23" t="str">
        <f>IF(AF260 = 0, ROUNDUP(X260*AA260,1), ROUNDUP(X260/AA260,1))</f>
        <v>0</v>
      </c>
      <c r="AC260" s="1" t="str">
        <f>IF(AB260 = 0,0,(AB260 - Z260)/AB260)</f>
        <v>0</v>
      </c>
      <c r="AD260" s="11">
        <v>0</v>
      </c>
      <c r="AE260" s="11">
        <v>1</v>
      </c>
      <c r="AF260" s="11">
        <v>0</v>
      </c>
      <c r="AG260" s="4">
        <v>0</v>
      </c>
      <c r="AH260" s="4">
        <v>1</v>
      </c>
      <c r="AI260" s="11">
        <v>1</v>
      </c>
      <c r="AK260" s="11"/>
    </row>
    <row r="261" spans="1:38">
      <c r="B261" s="11" t="s">
        <v>648</v>
      </c>
      <c r="C261" s="11">
        <v>1</v>
      </c>
      <c r="D261" s="11" t="s">
        <v>37</v>
      </c>
      <c r="E261" s="11">
        <v>206</v>
      </c>
      <c r="F261" s="11" t="s">
        <v>85</v>
      </c>
      <c r="G261" s="11">
        <v>1</v>
      </c>
      <c r="H261" s="11" t="s">
        <v>64</v>
      </c>
      <c r="I261" s="11" t="s">
        <v>649</v>
      </c>
      <c r="J261" s="7">
        <v>0</v>
      </c>
      <c r="K261" s="1">
        <v>0</v>
      </c>
      <c r="L261" s="1">
        <v>0</v>
      </c>
      <c r="M261" s="2">
        <v>6010.47</v>
      </c>
      <c r="N261" s="2"/>
      <c r="O261" s="2"/>
      <c r="P261" s="2"/>
      <c r="Q261" s="2"/>
      <c r="R261" s="2"/>
      <c r="S261" s="2"/>
      <c r="T261" s="2"/>
      <c r="U261" s="2"/>
      <c r="V261" s="2"/>
      <c r="W261" s="2" t="str">
        <f>((1+J261) * (M261+N261+O261+P261+Q261+R261+S261+T261+U261+V261))*(1+K261)</f>
        <v>0</v>
      </c>
      <c r="X261" s="2">
        <v>7000</v>
      </c>
      <c r="Y261" s="2"/>
      <c r="Z261" s="23" t="str">
        <f>IF(AF261 = 0, ROUNDUP(W261*Y261,1), ROUNDUP(W261/Y261,1))</f>
        <v>0</v>
      </c>
      <c r="AA261" s="2"/>
      <c r="AB261" s="23" t="str">
        <f>IF(AF261 = 0, ROUNDUP(X261*AA261,1), ROUNDUP(X261/AA261,1))</f>
        <v>0</v>
      </c>
      <c r="AC261" s="1" t="str">
        <f>IF(AB261 = 0,0,(AB261 - Z261)/AB261)</f>
        <v>0</v>
      </c>
      <c r="AD261" s="11">
        <v>0</v>
      </c>
      <c r="AE261" s="11">
        <v>1</v>
      </c>
      <c r="AF261" s="11">
        <v>0</v>
      </c>
      <c r="AG261" s="4">
        <v>0</v>
      </c>
      <c r="AH261" s="4">
        <v>1</v>
      </c>
      <c r="AI261" s="11">
        <v>2</v>
      </c>
      <c r="AK261" s="11"/>
    </row>
    <row r="262" spans="1:38">
      <c r="B262" s="11" t="s">
        <v>650</v>
      </c>
      <c r="C262" s="11">
        <v>1</v>
      </c>
      <c r="D262" s="11" t="s">
        <v>37</v>
      </c>
      <c r="E262" s="11">
        <v>9</v>
      </c>
      <c r="F262" s="11" t="s">
        <v>127</v>
      </c>
      <c r="G262" s="11">
        <v>11</v>
      </c>
      <c r="H262" s="11" t="s">
        <v>128</v>
      </c>
      <c r="I262" s="11" t="s">
        <v>651</v>
      </c>
      <c r="J262" s="7">
        <v>0.04712</v>
      </c>
      <c r="K262" s="1">
        <v>0.1</v>
      </c>
      <c r="L262" s="1">
        <v>0</v>
      </c>
      <c r="M262" s="2">
        <v>3500</v>
      </c>
      <c r="N262" s="2"/>
      <c r="O262" s="2"/>
      <c r="P262" s="2"/>
      <c r="Q262" s="2"/>
      <c r="R262" s="2"/>
      <c r="S262" s="2"/>
      <c r="T262" s="2"/>
      <c r="U262" s="2"/>
      <c r="V262" s="2"/>
      <c r="W262" s="2" t="str">
        <f>((1+J262) * (M262+N262+O262+P262+Q262+R262+S262+T262+U262+V262))*(1+K262)</f>
        <v>0</v>
      </c>
      <c r="X262" s="2">
        <v>4100</v>
      </c>
      <c r="Y262" s="2"/>
      <c r="Z262" s="23" t="str">
        <f>IF(AF262 = 0, ROUNDUP(W262*Y262,1), ROUNDUP(W262/Y262,1))</f>
        <v>0</v>
      </c>
      <c r="AA262" s="2"/>
      <c r="AB262" s="23" t="str">
        <f>IF(AF262 = 0, ROUNDUP(X262*AA262,1), ROUNDUP(X262/AA262,1))</f>
        <v>0</v>
      </c>
      <c r="AC262" s="1" t="str">
        <f>IF(AB262 = 0,0,(AB262 - Z262)/AB262)</f>
        <v>0</v>
      </c>
      <c r="AD262" s="11">
        <v>0</v>
      </c>
      <c r="AE262" s="11">
        <v>1</v>
      </c>
      <c r="AF262" s="11">
        <v>0</v>
      </c>
      <c r="AG262" s="4">
        <v>0.2</v>
      </c>
      <c r="AH262" s="4">
        <v>0.8</v>
      </c>
      <c r="AI262" s="11">
        <v>2</v>
      </c>
      <c r="AK262" s="11"/>
    </row>
    <row r="263" spans="1:38">
      <c r="B263" s="11" t="s">
        <v>652</v>
      </c>
      <c r="C263" s="11">
        <v>1</v>
      </c>
      <c r="D263" s="11" t="s">
        <v>37</v>
      </c>
      <c r="E263" s="11">
        <v>9</v>
      </c>
      <c r="F263" s="11" t="s">
        <v>127</v>
      </c>
      <c r="G263" s="11">
        <v>1</v>
      </c>
      <c r="H263" s="11" t="s">
        <v>64</v>
      </c>
      <c r="I263" s="11" t="s">
        <v>653</v>
      </c>
      <c r="J263" s="7">
        <v>0</v>
      </c>
      <c r="K263" s="1">
        <v>0</v>
      </c>
      <c r="L263" s="1">
        <v>0</v>
      </c>
      <c r="M263" s="2">
        <v>4391.83</v>
      </c>
      <c r="N263" s="2"/>
      <c r="O263" s="2"/>
      <c r="P263" s="2"/>
      <c r="Q263" s="2"/>
      <c r="R263" s="2"/>
      <c r="S263" s="2"/>
      <c r="T263" s="2"/>
      <c r="U263" s="2"/>
      <c r="V263" s="2"/>
      <c r="W263" s="2" t="str">
        <f>((1+J263) * (M263+N263+O263+P263+Q263+R263+S263+T263+U263+V263))*(1+K263)</f>
        <v>0</v>
      </c>
      <c r="X263" s="2">
        <v>5300</v>
      </c>
      <c r="Y263" s="2"/>
      <c r="Z263" s="23" t="str">
        <f>IF(AF263 = 0, ROUNDUP(W263*Y263,1), ROUNDUP(W263/Y263,1))</f>
        <v>0</v>
      </c>
      <c r="AA263" s="2"/>
      <c r="AB263" s="23" t="str">
        <f>IF(AF263 = 0, ROUNDUP(X263*AA263,1), ROUNDUP(X263/AA263,1))</f>
        <v>0</v>
      </c>
      <c r="AC263" s="1" t="str">
        <f>IF(AB263 = 0,0,(AB263 - Z263)/AB263)</f>
        <v>0</v>
      </c>
      <c r="AD263" s="11">
        <v>0</v>
      </c>
      <c r="AE263" s="11">
        <v>1</v>
      </c>
      <c r="AF263" s="11">
        <v>0</v>
      </c>
      <c r="AG263" s="4">
        <v>0.2</v>
      </c>
      <c r="AH263" s="4">
        <v>0.8</v>
      </c>
      <c r="AI263" s="11">
        <v>4</v>
      </c>
      <c r="AK263" s="11"/>
    </row>
    <row r="264" spans="1:38">
      <c r="B264" s="11" t="s">
        <v>654</v>
      </c>
      <c r="C264" s="11">
        <v>1</v>
      </c>
      <c r="D264" s="11" t="s">
        <v>37</v>
      </c>
      <c r="E264" s="11">
        <v>9</v>
      </c>
      <c r="F264" s="11" t="s">
        <v>127</v>
      </c>
      <c r="G264" s="11">
        <v>1</v>
      </c>
      <c r="H264" s="11" t="s">
        <v>64</v>
      </c>
      <c r="I264" s="11" t="s">
        <v>655</v>
      </c>
      <c r="J264" s="7">
        <v>0</v>
      </c>
      <c r="K264" s="1">
        <v>0</v>
      </c>
      <c r="L264" s="1">
        <v>0</v>
      </c>
      <c r="M264" s="2">
        <v>6083.43</v>
      </c>
      <c r="N264" s="2"/>
      <c r="O264" s="2"/>
      <c r="P264" s="2"/>
      <c r="Q264" s="2"/>
      <c r="R264" s="2"/>
      <c r="S264" s="2"/>
      <c r="T264" s="2"/>
      <c r="U264" s="2"/>
      <c r="V264" s="2"/>
      <c r="W264" s="2" t="str">
        <f>((1+J264) * (M264+N264+O264+P264+Q264+R264+S264+T264+U264+V264))*(1+K264)</f>
        <v>0</v>
      </c>
      <c r="X264" s="2">
        <v>7600</v>
      </c>
      <c r="Y264" s="2"/>
      <c r="Z264" s="23" t="str">
        <f>IF(AF264 = 0, ROUNDUP(W264*Y264,1), ROUNDUP(W264/Y264,1))</f>
        <v>0</v>
      </c>
      <c r="AA264" s="2"/>
      <c r="AB264" s="23" t="str">
        <f>IF(AF264 = 0, ROUNDUP(X264*AA264,1), ROUNDUP(X264/AA264,1))</f>
        <v>0</v>
      </c>
      <c r="AC264" s="1" t="str">
        <f>IF(AB264 = 0,0,(AB264 - Z264)/AB264)</f>
        <v>0</v>
      </c>
      <c r="AD264" s="11">
        <v>0</v>
      </c>
      <c r="AE264" s="11">
        <v>1</v>
      </c>
      <c r="AF264" s="11">
        <v>0</v>
      </c>
      <c r="AG264" s="4">
        <v>0.2</v>
      </c>
      <c r="AH264" s="4">
        <v>0.8</v>
      </c>
      <c r="AI264" s="11">
        <v>4</v>
      </c>
      <c r="AK264" s="11"/>
    </row>
    <row r="265" spans="1:38">
      <c r="B265" s="11" t="s">
        <v>656</v>
      </c>
      <c r="C265" s="11">
        <v>1</v>
      </c>
      <c r="D265" s="11" t="s">
        <v>37</v>
      </c>
      <c r="E265" s="11">
        <v>584</v>
      </c>
      <c r="F265" s="11" t="s">
        <v>657</v>
      </c>
      <c r="G265" s="11">
        <v>1</v>
      </c>
      <c r="H265" s="11" t="s">
        <v>45</v>
      </c>
      <c r="I265" s="11" t="s">
        <v>658</v>
      </c>
      <c r="J265" s="7">
        <v>0</v>
      </c>
      <c r="K265" s="1">
        <v>0</v>
      </c>
      <c r="L265" s="1">
        <v>0</v>
      </c>
      <c r="M265" s="2">
        <v>0</v>
      </c>
      <c r="N265" s="2"/>
      <c r="O265" s="2"/>
      <c r="P265" s="2"/>
      <c r="Q265" s="2"/>
      <c r="R265" s="2"/>
      <c r="S265" s="2"/>
      <c r="T265" s="2"/>
      <c r="U265" s="2"/>
      <c r="V265" s="2"/>
      <c r="W265" s="2" t="str">
        <f>((1+J265) * (M265+N265+O265+P265+Q265+R265+S265+T265+U265+V265))*(1+K265)</f>
        <v>0</v>
      </c>
      <c r="X265" s="2">
        <v>0</v>
      </c>
      <c r="Y265" s="2"/>
      <c r="Z265" s="23" t="str">
        <f>IF(AF265 = 0, ROUNDUP(W265*Y265,1), ROUNDUP(W265/Y265,1))</f>
        <v>0</v>
      </c>
      <c r="AA265" s="2"/>
      <c r="AB265" s="23" t="str">
        <f>IF(AF265 = 0, ROUNDUP(X265*AA265,1), ROUNDUP(X265/AA265,1))</f>
        <v>0</v>
      </c>
      <c r="AC265" s="1" t="str">
        <f>IF(AB265 = 0,0,(AB265 - Z265)/AB265)</f>
        <v>0</v>
      </c>
      <c r="AD265" s="11">
        <v>1</v>
      </c>
      <c r="AE265" s="11">
        <v>4</v>
      </c>
      <c r="AF265" s="11">
        <v>1</v>
      </c>
      <c r="AG265" s="4">
        <v>0</v>
      </c>
      <c r="AH265" s="4">
        <v>1</v>
      </c>
      <c r="AI265" s="11">
        <v>2</v>
      </c>
      <c r="AK265" s="11"/>
    </row>
    <row r="266" spans="1:38">
      <c r="B266" s="11" t="s">
        <v>659</v>
      </c>
      <c r="C266" s="11">
        <v>1</v>
      </c>
      <c r="D266" s="11" t="s">
        <v>37</v>
      </c>
      <c r="E266" s="11">
        <v>265</v>
      </c>
      <c r="F266" s="11" t="s">
        <v>118</v>
      </c>
      <c r="G266" s="11">
        <v>1</v>
      </c>
      <c r="H266" s="11" t="s">
        <v>64</v>
      </c>
      <c r="I266" s="11" t="s">
        <v>660</v>
      </c>
      <c r="J266" s="7">
        <v>0</v>
      </c>
      <c r="K266" s="1">
        <v>0</v>
      </c>
      <c r="L266" s="1">
        <v>0</v>
      </c>
      <c r="M266" s="2">
        <v>4681.15</v>
      </c>
      <c r="N266" s="2"/>
      <c r="O266" s="2"/>
      <c r="P266" s="2"/>
      <c r="Q266" s="2"/>
      <c r="R266" s="2"/>
      <c r="S266" s="2"/>
      <c r="T266" s="2"/>
      <c r="U266" s="2"/>
      <c r="V266" s="2"/>
      <c r="W266" s="2" t="str">
        <f>((1+J266) * (M266+N266+O266+P266+Q266+R266+S266+T266+U266+V266))*(1+K266)</f>
        <v>0</v>
      </c>
      <c r="X266" s="2">
        <v>5400</v>
      </c>
      <c r="Y266" s="2"/>
      <c r="Z266" s="23" t="str">
        <f>IF(AF266 = 0, ROUNDUP(W266*Y266,1), ROUNDUP(W266/Y266,1))</f>
        <v>0</v>
      </c>
      <c r="AA266" s="2"/>
      <c r="AB266" s="23" t="str">
        <f>IF(AF266 = 0, ROUNDUP(X266*AA266,1), ROUNDUP(X266/AA266,1))</f>
        <v>0</v>
      </c>
      <c r="AC266" s="1" t="str">
        <f>IF(AB266 = 0,0,(AB266 - Z266)/AB266)</f>
        <v>0</v>
      </c>
      <c r="AD266" s="11">
        <v>0</v>
      </c>
      <c r="AE266" s="11">
        <v>1</v>
      </c>
      <c r="AF266" s="11">
        <v>0</v>
      </c>
      <c r="AG266" s="4">
        <v>0.2</v>
      </c>
      <c r="AH266" s="4">
        <v>0.8</v>
      </c>
      <c r="AI266" s="11">
        <v>6</v>
      </c>
      <c r="AK266" s="11"/>
    </row>
    <row r="267" spans="1:38">
      <c r="B267" s="11" t="s">
        <v>661</v>
      </c>
      <c r="C267" s="11">
        <v>1</v>
      </c>
      <c r="D267" s="11" t="s">
        <v>37</v>
      </c>
      <c r="E267" s="11">
        <v>265</v>
      </c>
      <c r="F267" s="11" t="s">
        <v>118</v>
      </c>
      <c r="G267" s="11">
        <v>137</v>
      </c>
      <c r="H267" s="11" t="s">
        <v>218</v>
      </c>
      <c r="I267" s="11" t="s">
        <v>662</v>
      </c>
      <c r="J267" s="7">
        <v>0.04712</v>
      </c>
      <c r="K267" s="1">
        <v>0.25</v>
      </c>
      <c r="L267" s="1">
        <v>0</v>
      </c>
      <c r="M267" s="2">
        <v>3500</v>
      </c>
      <c r="N267" s="2"/>
      <c r="O267" s="2"/>
      <c r="P267" s="2"/>
      <c r="Q267" s="2"/>
      <c r="R267" s="2"/>
      <c r="S267" s="2"/>
      <c r="T267" s="2"/>
      <c r="U267" s="2"/>
      <c r="V267" s="2"/>
      <c r="W267" s="2" t="str">
        <f>((1+J267) * (M267+N267+O267+P267+Q267+R267+S267+T267+U267+V267))*(1+K267)</f>
        <v>0</v>
      </c>
      <c r="X267" s="2">
        <v>4600</v>
      </c>
      <c r="Y267" s="2"/>
      <c r="Z267" s="23" t="str">
        <f>IF(AF267 = 0, ROUNDUP(W267*Y267,1), ROUNDUP(W267/Y267,1))</f>
        <v>0</v>
      </c>
      <c r="AA267" s="2"/>
      <c r="AB267" s="23" t="str">
        <f>IF(AF267 = 0, ROUNDUP(X267*AA267,1), ROUNDUP(X267/AA267,1))</f>
        <v>0</v>
      </c>
      <c r="AC267" s="1" t="str">
        <f>IF(AB267 = 0,0,(AB267 - Z267)/AB267)</f>
        <v>0</v>
      </c>
      <c r="AD267" s="11">
        <v>0</v>
      </c>
      <c r="AE267" s="11">
        <v>1</v>
      </c>
      <c r="AF267" s="11">
        <v>0</v>
      </c>
      <c r="AG267" s="4">
        <v>0.2</v>
      </c>
      <c r="AH267" s="4">
        <v>0.8</v>
      </c>
      <c r="AI267" s="11">
        <v>9</v>
      </c>
      <c r="AK267" s="11"/>
    </row>
    <row r="268" spans="1:38">
      <c r="B268" s="11" t="s">
        <v>663</v>
      </c>
      <c r="C268" s="11">
        <v>1</v>
      </c>
      <c r="D268" s="11" t="s">
        <v>37</v>
      </c>
      <c r="E268" s="11">
        <v>265</v>
      </c>
      <c r="F268" s="11" t="s">
        <v>118</v>
      </c>
      <c r="G268" s="11">
        <v>137</v>
      </c>
      <c r="H268" s="11" t="s">
        <v>218</v>
      </c>
      <c r="I268" s="11" t="s">
        <v>664</v>
      </c>
      <c r="J268" s="7">
        <v>0.04712</v>
      </c>
      <c r="K268" s="1">
        <v>0.25</v>
      </c>
      <c r="L268" s="1">
        <v>0.22</v>
      </c>
      <c r="M268" s="2">
        <v>500</v>
      </c>
      <c r="N268" s="2"/>
      <c r="O268" s="2"/>
      <c r="P268" s="2"/>
      <c r="Q268" s="2"/>
      <c r="R268" s="2"/>
      <c r="S268" s="2"/>
      <c r="T268" s="2"/>
      <c r="U268" s="2"/>
      <c r="V268" s="2"/>
      <c r="W268" s="2" t="str">
        <f>((1+J268) * (M268+N268+O268+P268+Q268+R268+S268+T268+U268+V268))*(1+K268)</f>
        <v>0</v>
      </c>
      <c r="X268" s="2" t="str">
        <f>IF(LEN(FLOOR((1+L268) * W268,1)) &gt;= 6,ROUNDUP((1+L268) * W268,-3),IF(LEN(FLOOR((1+L268) * W268,1))  = 5,ROUNDUP((1+L268) * W268,-3),IF(LEN(FLOOR((1+L268) * W268,1))  = 4,ROUNDUP((1+L268) * W268,-2),IF((1+L268) * W268  &gt; 300 ,ROUNDUP((1+L268) * W268,-1),IF((1+L268) * W268 &lt;= 300 ,ROUNDUP((1+L268) * W268,0),0)))))</f>
        <v>0</v>
      </c>
      <c r="Y268" s="2"/>
      <c r="Z268" s="23" t="str">
        <f>IF(AF268 = 0, ROUNDUP(W268*Y268,1), ROUNDUP(W268/Y268,1))</f>
        <v>0</v>
      </c>
      <c r="AA268" s="2"/>
      <c r="AB268" s="23" t="str">
        <f>IF(AF268 = 0, ROUNDUP(X268*AA268,1), ROUNDUP(X268/AA268,1))</f>
        <v>0</v>
      </c>
      <c r="AC268" s="1" t="str">
        <f>IF(AB268 = 0,0,(AB268 - Z268)/AB268)</f>
        <v>0</v>
      </c>
      <c r="AD268" s="11">
        <v>0</v>
      </c>
      <c r="AE268" s="11">
        <v>1</v>
      </c>
      <c r="AF268" s="11">
        <v>0</v>
      </c>
      <c r="AG268" s="4">
        <v>0.2</v>
      </c>
      <c r="AH268" s="4">
        <v>0.8</v>
      </c>
      <c r="AI268" s="11">
        <v>1</v>
      </c>
      <c r="AK268" s="11"/>
    </row>
    <row r="269" spans="1:38">
      <c r="B269" s="11" t="s">
        <v>665</v>
      </c>
      <c r="C269" s="11">
        <v>1</v>
      </c>
      <c r="D269" s="11" t="s">
        <v>37</v>
      </c>
      <c r="E269" s="11">
        <v>606</v>
      </c>
      <c r="F269" s="11" t="s">
        <v>666</v>
      </c>
      <c r="G269" s="11">
        <v>1</v>
      </c>
      <c r="H269" s="11" t="s">
        <v>45</v>
      </c>
      <c r="I269" s="11" t="s">
        <v>667</v>
      </c>
      <c r="J269" s="7">
        <v>0.04712</v>
      </c>
      <c r="K269" s="1">
        <v>0</v>
      </c>
      <c r="L269" s="1">
        <v>0</v>
      </c>
      <c r="M269" s="2">
        <v>20</v>
      </c>
      <c r="N269" s="2"/>
      <c r="O269" s="2"/>
      <c r="P269" s="2"/>
      <c r="Q269" s="2"/>
      <c r="R269" s="2"/>
      <c r="S269" s="2"/>
      <c r="T269" s="2"/>
      <c r="U269" s="2"/>
      <c r="V269" s="2"/>
      <c r="W269" s="2" t="str">
        <f>((1+J269) * (M269+N269+O269+P269+Q269+R269+S269+T269+U269+V269))*(1+K269)</f>
        <v>0</v>
      </c>
      <c r="X269" s="2">
        <v>21</v>
      </c>
      <c r="Y269" s="2"/>
      <c r="Z269" s="23" t="str">
        <f>IF(AF269 = 0, ROUNDUP(W269*Y269,1), ROUNDUP(W269/Y269,1))</f>
        <v>0</v>
      </c>
      <c r="AA269" s="2"/>
      <c r="AB269" s="23" t="str">
        <f>IF(AF269 = 0, ROUNDUP(X269*AA269,1), ROUNDUP(X269/AA269,1))</f>
        <v>0</v>
      </c>
      <c r="AC269" s="1" t="str">
        <f>IF(AB269 = 0,0,(AB269 - Z269)/AB269)</f>
        <v>0</v>
      </c>
      <c r="AD269" s="11">
        <v>0</v>
      </c>
      <c r="AE269" s="11">
        <v>1</v>
      </c>
      <c r="AF269" s="11">
        <v>0</v>
      </c>
      <c r="AG269" s="4">
        <v>0.2</v>
      </c>
      <c r="AH269" s="4">
        <v>0.8</v>
      </c>
      <c r="AI269" s="11">
        <v>2</v>
      </c>
      <c r="AK269" s="11"/>
    </row>
    <row r="270" spans="1:38">
      <c r="B270" s="11" t="s">
        <v>668</v>
      </c>
      <c r="C270" s="11">
        <v>1</v>
      </c>
      <c r="D270" s="11" t="s">
        <v>37</v>
      </c>
      <c r="E270" s="11">
        <v>606</v>
      </c>
      <c r="F270" s="11" t="s">
        <v>666</v>
      </c>
      <c r="G270" s="11">
        <v>1</v>
      </c>
      <c r="H270" s="11" t="s">
        <v>64</v>
      </c>
      <c r="I270" s="11" t="s">
        <v>669</v>
      </c>
      <c r="J270" s="7">
        <v>0</v>
      </c>
      <c r="K270" s="1">
        <v>0</v>
      </c>
      <c r="L270" s="1">
        <v>0</v>
      </c>
      <c r="M270" s="2">
        <v>681.99</v>
      </c>
      <c r="N270" s="2"/>
      <c r="O270" s="2"/>
      <c r="P270" s="2"/>
      <c r="Q270" s="2"/>
      <c r="R270" s="2"/>
      <c r="S270" s="2"/>
      <c r="T270" s="2"/>
      <c r="U270" s="2"/>
      <c r="V270" s="2"/>
      <c r="W270" s="2" t="str">
        <f>((1+J270) * (M270+N270+O270+P270+Q270+R270+S270+T270+U270+V270))*(1+K270)</f>
        <v>0</v>
      </c>
      <c r="X270" s="2">
        <v>900</v>
      </c>
      <c r="Y270" s="2"/>
      <c r="Z270" s="23" t="str">
        <f>IF(AF270 = 0, ROUNDUP(W270*Y270,1), ROUNDUP(W270/Y270,1))</f>
        <v>0</v>
      </c>
      <c r="AA270" s="2"/>
      <c r="AB270" s="23" t="str">
        <f>IF(AF270 = 0, ROUNDUP(X270*AA270,1), ROUNDUP(X270/AA270,1))</f>
        <v>0</v>
      </c>
      <c r="AC270" s="1" t="str">
        <f>IF(AB270 = 0,0,(AB270 - Z270)/AB270)</f>
        <v>0</v>
      </c>
      <c r="AD270" s="11">
        <v>0</v>
      </c>
      <c r="AE270" s="11">
        <v>1</v>
      </c>
      <c r="AF270" s="11">
        <v>0</v>
      </c>
      <c r="AG270" s="4">
        <v>0.2</v>
      </c>
      <c r="AH270" s="4">
        <v>0.8</v>
      </c>
      <c r="AI270" s="11">
        <v>1</v>
      </c>
      <c r="AK270" s="11"/>
    </row>
    <row r="271" spans="1:38">
      <c r="B271" s="11" t="s">
        <v>670</v>
      </c>
      <c r="C271" s="11">
        <v>1</v>
      </c>
      <c r="D271" s="11" t="s">
        <v>37</v>
      </c>
      <c r="E271" s="11">
        <v>171</v>
      </c>
      <c r="F271" s="11" t="s">
        <v>215</v>
      </c>
      <c r="G271" s="11">
        <v>68</v>
      </c>
      <c r="H271" s="11" t="s">
        <v>176</v>
      </c>
      <c r="I271" s="11" t="s">
        <v>671</v>
      </c>
      <c r="J271" s="7">
        <v>0.04167</v>
      </c>
      <c r="K271" s="1">
        <v>0</v>
      </c>
      <c r="L271" s="1">
        <v>0</v>
      </c>
      <c r="M271" s="2">
        <v>1500</v>
      </c>
      <c r="N271" s="2">
        <v>200</v>
      </c>
      <c r="O271" s="2">
        <v>200</v>
      </c>
      <c r="P271" s="2"/>
      <c r="Q271" s="2"/>
      <c r="R271" s="2"/>
      <c r="S271" s="2"/>
      <c r="T271" s="2"/>
      <c r="U271" s="2"/>
      <c r="V271" s="2"/>
      <c r="W271" s="2" t="str">
        <f>((1+J271) * (M271+N271+O271+P271+Q271+R271+S271+T271+U271+V271))*(1+K271)</f>
        <v>0</v>
      </c>
      <c r="X271" s="2">
        <v>2000</v>
      </c>
      <c r="Y271" s="2"/>
      <c r="Z271" s="23" t="str">
        <f>IF(AF271 = 0, ROUNDUP(W271*Y271,1), ROUNDUP(W271/Y271,1))</f>
        <v>0</v>
      </c>
      <c r="AA271" s="2"/>
      <c r="AB271" s="23" t="str">
        <f>IF(AF271 = 0, ROUNDUP(X271*AA271,1), ROUNDUP(X271/AA271,1))</f>
        <v>0</v>
      </c>
      <c r="AC271" s="1" t="str">
        <f>IF(AB271 = 0,0,(AB271 - Z271)/AB271)</f>
        <v>0</v>
      </c>
      <c r="AD271" s="11">
        <v>0</v>
      </c>
      <c r="AE271" s="11">
        <v>1</v>
      </c>
      <c r="AF271" s="11">
        <v>0</v>
      </c>
      <c r="AG271" s="4">
        <v>0</v>
      </c>
      <c r="AH271" s="4">
        <v>1</v>
      </c>
      <c r="AI271" s="11">
        <v>7</v>
      </c>
      <c r="AK271" s="11"/>
    </row>
    <row r="272" spans="1:38">
      <c r="B272" s="11" t="s">
        <v>672</v>
      </c>
      <c r="C272" s="11">
        <v>1</v>
      </c>
      <c r="D272" s="11" t="s">
        <v>37</v>
      </c>
      <c r="E272" s="11">
        <v>171</v>
      </c>
      <c r="F272" s="11" t="s">
        <v>215</v>
      </c>
      <c r="G272" s="11">
        <v>1</v>
      </c>
      <c r="H272" s="11" t="s">
        <v>64</v>
      </c>
      <c r="I272" s="11" t="s">
        <v>673</v>
      </c>
      <c r="J272" s="7">
        <v>0</v>
      </c>
      <c r="K272" s="1">
        <v>0</v>
      </c>
      <c r="L272" s="1">
        <v>0</v>
      </c>
      <c r="M272" s="2">
        <v>2990.19</v>
      </c>
      <c r="N272" s="2"/>
      <c r="O272" s="2"/>
      <c r="P272" s="2"/>
      <c r="Q272" s="2"/>
      <c r="R272" s="2"/>
      <c r="S272" s="2"/>
      <c r="T272" s="2"/>
      <c r="U272" s="2"/>
      <c r="V272" s="2"/>
      <c r="W272" s="2" t="str">
        <f>((1+J272) * (M272+N272+O272+P272+Q272+R272+S272+T272+U272+V272))*(1+K272)</f>
        <v>0</v>
      </c>
      <c r="X272" s="2">
        <v>3500</v>
      </c>
      <c r="Y272" s="2"/>
      <c r="Z272" s="23" t="str">
        <f>IF(AF272 = 0, ROUNDUP(W272*Y272,1), ROUNDUP(W272/Y272,1))</f>
        <v>0</v>
      </c>
      <c r="AA272" s="2"/>
      <c r="AB272" s="23" t="str">
        <f>IF(AF272 = 0, ROUNDUP(X272*AA272,1), ROUNDUP(X272/AA272,1))</f>
        <v>0</v>
      </c>
      <c r="AC272" s="1" t="str">
        <f>IF(AB272 = 0,0,(AB272 - Z272)/AB272)</f>
        <v>0</v>
      </c>
      <c r="AD272" s="11">
        <v>0</v>
      </c>
      <c r="AE272" s="11">
        <v>1</v>
      </c>
      <c r="AF272" s="11">
        <v>0</v>
      </c>
      <c r="AG272" s="4">
        <v>0</v>
      </c>
      <c r="AH272" s="4">
        <v>1</v>
      </c>
      <c r="AI272" s="11">
        <v>8</v>
      </c>
      <c r="AK272" s="11"/>
    </row>
    <row r="273" spans="1:38">
      <c r="B273" s="11" t="s">
        <v>674</v>
      </c>
      <c r="C273" s="11">
        <v>1</v>
      </c>
      <c r="D273" s="11" t="s">
        <v>37</v>
      </c>
      <c r="E273" s="11">
        <v>510</v>
      </c>
      <c r="F273" s="11" t="s">
        <v>675</v>
      </c>
      <c r="G273" s="11">
        <v>68</v>
      </c>
      <c r="H273" s="11" t="s">
        <v>176</v>
      </c>
      <c r="I273" s="11" t="s">
        <v>676</v>
      </c>
      <c r="J273" s="7">
        <v>0.04167</v>
      </c>
      <c r="K273" s="1">
        <v>0</v>
      </c>
      <c r="L273" s="1">
        <v>0</v>
      </c>
      <c r="M273" s="2">
        <v>1000</v>
      </c>
      <c r="N273" s="2"/>
      <c r="O273" s="2"/>
      <c r="P273" s="2"/>
      <c r="Q273" s="2"/>
      <c r="R273" s="2"/>
      <c r="S273" s="2"/>
      <c r="T273" s="2"/>
      <c r="U273" s="2"/>
      <c r="V273" s="2"/>
      <c r="W273" s="2" t="str">
        <f>((1+J273) * (M273+N273+O273+P273+Q273+R273+S273+T273+U273+V273))*(1+K273)</f>
        <v>0</v>
      </c>
      <c r="X273" s="2">
        <v>1100</v>
      </c>
      <c r="Y273" s="2"/>
      <c r="Z273" s="23" t="str">
        <f>IF(AF273 = 0, ROUNDUP(W273*Y273,1), ROUNDUP(W273/Y273,1))</f>
        <v>0</v>
      </c>
      <c r="AA273" s="2"/>
      <c r="AB273" s="23" t="str">
        <f>IF(AF273 = 0, ROUNDUP(X273*AA273,1), ROUNDUP(X273/AA273,1))</f>
        <v>0</v>
      </c>
      <c r="AC273" s="1" t="str">
        <f>IF(AB273 = 0,0,(AB273 - Z273)/AB273)</f>
        <v>0</v>
      </c>
      <c r="AD273" s="11">
        <v>0</v>
      </c>
      <c r="AE273" s="11">
        <v>1</v>
      </c>
      <c r="AF273" s="11">
        <v>0</v>
      </c>
      <c r="AG273" s="4">
        <v>0</v>
      </c>
      <c r="AH273" s="4">
        <v>1</v>
      </c>
      <c r="AI273" s="11">
        <v>2</v>
      </c>
      <c r="AK273" s="11"/>
    </row>
    <row r="274" spans="1:38">
      <c r="B274" s="11" t="s">
        <v>677</v>
      </c>
      <c r="C274" s="11">
        <v>1</v>
      </c>
      <c r="D274" s="11" t="s">
        <v>37</v>
      </c>
      <c r="E274" s="11">
        <v>510</v>
      </c>
      <c r="F274" s="11" t="s">
        <v>675</v>
      </c>
      <c r="G274" s="11">
        <v>1</v>
      </c>
      <c r="H274" s="11" t="s">
        <v>64</v>
      </c>
      <c r="I274" s="11" t="s">
        <v>678</v>
      </c>
      <c r="J274" s="7">
        <v>0</v>
      </c>
      <c r="K274" s="1">
        <v>0</v>
      </c>
      <c r="L274" s="1">
        <v>0</v>
      </c>
      <c r="M274" s="2">
        <v>2239.6</v>
      </c>
      <c r="N274" s="2"/>
      <c r="O274" s="2"/>
      <c r="P274" s="2"/>
      <c r="Q274" s="2"/>
      <c r="R274" s="2"/>
      <c r="S274" s="2"/>
      <c r="T274" s="2"/>
      <c r="U274" s="2"/>
      <c r="V274" s="2"/>
      <c r="W274" s="2" t="str">
        <f>((1+J274) * (M274+N274+O274+P274+Q274+R274+S274+T274+U274+V274))*(1+K274)</f>
        <v>0</v>
      </c>
      <c r="X274" s="2">
        <v>2800</v>
      </c>
      <c r="Y274" s="2"/>
      <c r="Z274" s="23" t="str">
        <f>IF(AF274 = 0, ROUNDUP(W274*Y274,1), ROUNDUP(W274/Y274,1))</f>
        <v>0</v>
      </c>
      <c r="AA274" s="2"/>
      <c r="AB274" s="23" t="str">
        <f>IF(AF274 = 0, ROUNDUP(X274*AA274,1), ROUNDUP(X274/AA274,1))</f>
        <v>0</v>
      </c>
      <c r="AC274" s="1" t="str">
        <f>IF(AB274 = 0,0,(AB274 - Z274)/AB274)</f>
        <v>0</v>
      </c>
      <c r="AD274" s="11">
        <v>0</v>
      </c>
      <c r="AE274" s="11">
        <v>1</v>
      </c>
      <c r="AF274" s="11">
        <v>0</v>
      </c>
      <c r="AG274" s="4">
        <v>0</v>
      </c>
      <c r="AH274" s="4">
        <v>1</v>
      </c>
      <c r="AI274" s="11">
        <v>2</v>
      </c>
      <c r="AK274" s="1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2362204724409449" right="0.1968503937007874" top="0.7480314960629921" bottom="0.7480314960629921" header="0.3149606299212598" footer="0.3149606299212598"/>
  <pageSetup paperSize="8" orientation="landscape" scale="4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商品マスタ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kunnivaio</dc:creator>
  <cp:lastModifiedBy>yohtakano</cp:lastModifiedBy>
  <dcterms:created xsi:type="dcterms:W3CDTF">2010-05-12T03:09:05+09:00</dcterms:created>
  <dcterms:modified xsi:type="dcterms:W3CDTF">2017-03-09T16:10:39+09:00</dcterms:modified>
  <dc:title/>
  <dc:description/>
  <dc:subject/>
  <cp:keywords/>
  <cp:category/>
</cp:coreProperties>
</file>