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送金全体像" sheetId="1" r:id="rId4"/>
    <sheet name="神田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<sst xmlns="http://schemas.openxmlformats.org/spreadsheetml/2006/main" uniqueCount="61">
  <si>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2021-06挙式分</t>
  </si>
  <si>
    <t>出力日：2021/08/07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</si>
  <si>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</si>
  <si>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</si>
  <si>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</si>
  <si>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</si>
  <si>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</si>
  <si>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</si>
  <si>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</si>
  <si>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2021/06/12</t>
  </si>
  <si>
    <t>神田 貴之</t>
  </si>
  <si>
    <t>合計</t>
  </si>
  <si>
    <t>神田様     挙式日：2021-06-12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</si>
  <si>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</si>
  <si>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</si>
  <si>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</si>
  <si>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</si>
  <si>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</si>
  <si>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</si>
  <si>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</si>
  <si>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</si>
  <si>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</si>
  <si>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</si>
  <si>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</si>
  <si>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</si>
  <si>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</si>
  <si>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</si>
  <si>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</si>
  <si>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</si>
  <si>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</si>
  <si>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</si>
  <si>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</si>
  <si>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セントクレメンツ教会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</si>
  <si>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</si>
  <si>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Other</t>
  </si>
  <si>
    <t>ケーキカット用ウェディングケーキ（6"＋8"の２段)</t>
  </si>
  <si>
    <t>ヘアメイクアーティスト：Bilino</t>
  </si>
  <si>
    <t>ヘアメイク＆着付け（120分）</t>
  </si>
  <si>
    <t>フォトグラファー：VISIONARI</t>
  </si>
  <si>
    <t>挙式のみ(50カット)/撮影データ</t>
  </si>
  <si>
    <t>フォトツアー1ヶ所(30カット)/ワイキキ周辺</t>
  </si>
  <si>
    <t>つきっきりコーディネーター</t>
  </si>
  <si>
    <t>ホテル出発→挙式→フォトツアー1カ所</t>
  </si>
  <si>
    <t>カップル用リムジン</t>
  </si>
  <si>
    <t>フォトツアー1ヶ所（ワイキキ周辺）</t>
  </si>
  <si>
    <t>Real Weddings オリジナル</t>
  </si>
  <si>
    <t>ブーケ＆ブートニア　☆ご成約特典☆</t>
  </si>
  <si>
    <t>リーガルウエディング</t>
  </si>
  <si>
    <t>保険局での手続きお手伝い／挙式当日の牧師への手続き料</t>
  </si>
  <si>
    <t>振込(国内)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</si>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</sst>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"/>
  <sheetViews>
    <sheetView tabSelected="0" workbookViewId="0" zoomScale="75" showGridLines="true" showRowColHeaders="1">
      <selection activeCell="H6" sqref="H6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2706.06</v>
      </c>
      <c r="F5" s="28">
        <v>125.79</v>
      </c>
      <c r="G5" s="28">
        <v>133.44</v>
      </c>
      <c r="H5" s="35">
        <v>2965.29</v>
      </c>
    </row>
    <row r="6" spans="1:9">
      <c r="B6" s="36"/>
      <c r="C6" s="37"/>
      <c r="D6" s="38" t="s">
        <v>11</v>
      </c>
      <c r="E6" s="39" t="str">
        <f>SUM(E5:E5)</f>
        <v>0</v>
      </c>
      <c r="F6" s="39" t="str">
        <f>SUM(F5:F5)</f>
        <v>0</v>
      </c>
      <c r="G6" s="39" t="str">
        <f>SUM(G5:G5)</f>
        <v>0</v>
      </c>
      <c r="H6" s="40" t="str">
        <f>SUM(H5:H5)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</v>
      </c>
      <c r="Q2" s="2" t="s">
        <v>13</v>
      </c>
      <c r="R2" s="2">
        <v>130</v>
      </c>
    </row>
    <row r="4" spans="1:18" s="1" customFormat="1">
      <c r="B4" s="15" t="s">
        <v>14</v>
      </c>
      <c r="C4" s="16" t="s">
        <v>15</v>
      </c>
      <c r="D4" s="17" t="s">
        <v>16</v>
      </c>
      <c r="E4" s="18" t="s">
        <v>17</v>
      </c>
      <c r="F4" s="19" t="s">
        <v>18</v>
      </c>
      <c r="G4" s="18" t="s">
        <v>19</v>
      </c>
      <c r="H4" s="19" t="s">
        <v>20</v>
      </c>
      <c r="I4" s="18" t="s">
        <v>21</v>
      </c>
      <c r="J4" s="18" t="s">
        <v>22</v>
      </c>
      <c r="K4" s="20" t="s">
        <v>23</v>
      </c>
      <c r="L4" s="21" t="s">
        <v>24</v>
      </c>
      <c r="M4" s="22" t="s">
        <v>25</v>
      </c>
      <c r="N4" s="21" t="s">
        <v>26</v>
      </c>
      <c r="O4" s="23" t="s">
        <v>27</v>
      </c>
      <c r="P4" s="23" t="s">
        <v>28</v>
      </c>
      <c r="Q4" s="19" t="s">
        <v>29</v>
      </c>
      <c r="R4" s="24" t="s">
        <v>30</v>
      </c>
    </row>
    <row r="5" spans="1:18">
      <c r="B5" s="47" t="s">
        <v>31</v>
      </c>
      <c r="C5" t="s">
        <v>32</v>
      </c>
      <c r="D5" s="3" t="s">
        <v>33</v>
      </c>
      <c r="E5" s="5">
        <v>1</v>
      </c>
      <c r="F5" s="2">
        <v>1380</v>
      </c>
      <c r="G5" s="6">
        <v>179400</v>
      </c>
      <c r="H5" s="2">
        <v>1102</v>
      </c>
      <c r="I5" s="6">
        <v>143260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130</v>
      </c>
    </row>
    <row r="6" spans="1:18">
      <c r="B6" s="47" t="s">
        <v>31</v>
      </c>
      <c r="C6" t="s">
        <v>34</v>
      </c>
      <c r="D6" s="3" t="s">
        <v>35</v>
      </c>
      <c r="E6" s="5">
        <v>1</v>
      </c>
      <c r="F6" s="2">
        <v>305</v>
      </c>
      <c r="G6" s="6">
        <v>39650</v>
      </c>
      <c r="H6" s="2">
        <v>254.19</v>
      </c>
      <c r="I6" s="6">
        <v>33045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130</v>
      </c>
    </row>
    <row r="7" spans="1:18">
      <c r="B7" s="47" t="s">
        <v>31</v>
      </c>
      <c r="C7" t="s">
        <v>36</v>
      </c>
      <c r="D7" s="3" t="s">
        <v>37</v>
      </c>
      <c r="E7" s="5">
        <v>1</v>
      </c>
      <c r="F7" s="2">
        <v>300</v>
      </c>
      <c r="G7" s="6">
        <v>39000</v>
      </c>
      <c r="H7" s="2">
        <v>167.54</v>
      </c>
      <c r="I7" s="6">
        <v>21780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130</v>
      </c>
    </row>
    <row r="8" spans="1:18">
      <c r="B8" s="47" t="s">
        <v>31</v>
      </c>
      <c r="C8" t="s">
        <v>38</v>
      </c>
      <c r="D8" s="3" t="s">
        <v>39</v>
      </c>
      <c r="E8" s="5">
        <v>1</v>
      </c>
      <c r="F8" s="2">
        <v>450</v>
      </c>
      <c r="G8" s="6">
        <v>58500</v>
      </c>
      <c r="H8" s="2">
        <v>314.14</v>
      </c>
      <c r="I8" s="6">
        <v>40838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130</v>
      </c>
    </row>
    <row r="9" spans="1:18">
      <c r="B9" s="47" t="s">
        <v>31</v>
      </c>
      <c r="C9" t="s">
        <v>38</v>
      </c>
      <c r="D9" s="3" t="s">
        <v>40</v>
      </c>
      <c r="E9" s="5">
        <v>1</v>
      </c>
      <c r="F9" s="2">
        <v>300</v>
      </c>
      <c r="G9" s="6">
        <v>39000</v>
      </c>
      <c r="H9" s="2">
        <v>209.42</v>
      </c>
      <c r="I9" s="6">
        <v>27225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130</v>
      </c>
    </row>
    <row r="10" spans="1:18">
      <c r="B10" s="47" t="s">
        <v>31</v>
      </c>
      <c r="C10" t="s">
        <v>41</v>
      </c>
      <c r="D10" s="3" t="s">
        <v>42</v>
      </c>
      <c r="E10" s="5">
        <v>1</v>
      </c>
      <c r="F10" s="2">
        <v>350</v>
      </c>
      <c r="G10" s="6">
        <v>45500</v>
      </c>
      <c r="H10" s="2">
        <v>180</v>
      </c>
      <c r="I10" s="6">
        <v>23400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130</v>
      </c>
    </row>
    <row r="11" spans="1:18">
      <c r="B11" s="47" t="s">
        <v>31</v>
      </c>
      <c r="C11" t="s">
        <v>43</v>
      </c>
      <c r="D11" s="3" t="s">
        <v>44</v>
      </c>
      <c r="E11" s="5">
        <v>1</v>
      </c>
      <c r="F11" s="2">
        <v>150</v>
      </c>
      <c r="G11" s="6">
        <v>19500</v>
      </c>
      <c r="H11" s="2">
        <v>83.77</v>
      </c>
      <c r="I11" s="6">
        <v>10890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130</v>
      </c>
    </row>
    <row r="12" spans="1:18">
      <c r="B12" s="47" t="s">
        <v>31</v>
      </c>
      <c r="C12" t="s">
        <v>45</v>
      </c>
      <c r="D12" s="3" t="s">
        <v>46</v>
      </c>
      <c r="E12" s="5">
        <v>1</v>
      </c>
      <c r="F12" s="2">
        <v>0</v>
      </c>
      <c r="G12" s="6">
        <v>0</v>
      </c>
      <c r="H12" s="2">
        <v>320</v>
      </c>
      <c r="I12" s="6">
        <v>41600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130</v>
      </c>
    </row>
    <row r="13" spans="1:18">
      <c r="B13" s="47" t="s">
        <v>31</v>
      </c>
      <c r="C13" t="s">
        <v>47</v>
      </c>
      <c r="D13" s="3" t="s">
        <v>48</v>
      </c>
      <c r="E13" s="5">
        <v>1</v>
      </c>
      <c r="F13" s="2">
        <v>100</v>
      </c>
      <c r="G13" s="6">
        <v>13000</v>
      </c>
      <c r="H13" s="2">
        <v>75</v>
      </c>
      <c r="I13" s="6">
        <v>9750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130</v>
      </c>
    </row>
    <row r="14" spans="1:18">
      <c r="B14" s="48" t="s">
        <v>49</v>
      </c>
      <c r="C14" s="41" t="s">
        <v>50</v>
      </c>
      <c r="D14" s="42" t="s">
        <v>51</v>
      </c>
      <c r="E14" s="43">
        <v>1</v>
      </c>
      <c r="F14" s="44">
        <v>769.23</v>
      </c>
      <c r="G14" s="45">
        <v>100000</v>
      </c>
      <c r="H14" s="44">
        <v>0</v>
      </c>
      <c r="I14" s="45">
        <v>88000</v>
      </c>
      <c r="J14" s="45" t="str">
        <f>G14 - I14</f>
        <v>0</v>
      </c>
      <c r="K14" s="46" t="str">
        <f>IF(G14=0,0,J14 / G14)</f>
        <v>0</v>
      </c>
      <c r="L14" s="45">
        <v>0</v>
      </c>
      <c r="M14" s="44">
        <v>0</v>
      </c>
      <c r="N14" s="45" t="str">
        <f>J14 * P14</f>
        <v>0</v>
      </c>
      <c r="O14" s="46">
        <v>0</v>
      </c>
      <c r="P14" s="46">
        <v>1</v>
      </c>
      <c r="Q14" s="44">
        <v>130</v>
      </c>
      <c r="R14" s="50">
        <v>130</v>
      </c>
    </row>
    <row r="15" spans="1:18">
      <c r="B15" s="51"/>
      <c r="C15" s="51"/>
      <c r="D15" s="52"/>
      <c r="E15" s="53"/>
      <c r="F15" s="54"/>
      <c r="G15" s="55"/>
      <c r="H15" s="54"/>
      <c r="I15" s="55"/>
      <c r="J15" s="55"/>
      <c r="K15" s="56"/>
      <c r="L15" s="55"/>
      <c r="M15" s="54"/>
      <c r="N15" s="55"/>
      <c r="O15" s="56"/>
      <c r="P15" s="56"/>
      <c r="Q15" s="54"/>
      <c r="R15" s="54"/>
    </row>
    <row r="16" spans="1:18">
      <c r="D16" s="8" t="s">
        <v>52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53</v>
      </c>
      <c r="E17" s="9">
        <v>0.04712</v>
      </c>
      <c r="F17" s="2" t="str">
        <f>E17 * (F16 - 769)</f>
        <v>0</v>
      </c>
      <c r="G17" s="6" t="str">
        <f>E17 * (G16 - 100000)</f>
        <v>0</v>
      </c>
    </row>
    <row r="18" spans="1:18">
      <c r="D18" s="8" t="s">
        <v>54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52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55</v>
      </c>
      <c r="E20" s="7">
        <v>0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</row>
    <row r="21" spans="1:18">
      <c r="D21" s="8" t="s">
        <v>56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  <c r="Q21" s="2" t="s">
        <v>57</v>
      </c>
      <c r="R21" s="2">
        <v>100</v>
      </c>
    </row>
    <row r="22" spans="1:18">
      <c r="D22" s="8" t="s">
        <v>58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59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送金全体像</vt:lpstr>
      <vt:lpstr>神田様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