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\Desktop\GitProj\Coverages and Zero Dose\"/>
    </mc:Choice>
  </mc:AlternateContent>
  <xr:revisionPtr revIDLastSave="0" documentId="13_ncr:1_{199CDEB2-275A-4DF4-882D-D93480075D9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Immunization" sheetId="1" r:id="rId1"/>
    <sheet name="Indicators" sheetId="2" r:id="rId2"/>
  </sheets>
  <definedNames>
    <definedName name="Penta_1_Given">Immunization!$C$1:$C$13</definedName>
    <definedName name="Penta_2_Given">Immunization!$D$1:$D$13</definedName>
    <definedName name="Penta_3_Given">Immunization!$E$1:$E$13</definedName>
    <definedName name="Period">Immunization!$A$1:$A$13</definedName>
    <definedName name="Target_Population">Immunization!$B$1:$B$13</definedName>
  </definedNames>
  <calcPr calcId="181029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E2" i="2"/>
  <c r="E3" i="2"/>
  <c r="E4" i="2"/>
  <c r="E5" i="2"/>
  <c r="E6" i="2"/>
  <c r="E7" i="2"/>
  <c r="E8" i="2"/>
  <c r="E9" i="2"/>
  <c r="E10" i="2"/>
  <c r="E11" i="2"/>
  <c r="E12" i="2"/>
  <c r="E13" i="2"/>
  <c r="D2" i="2"/>
  <c r="D3" i="2"/>
  <c r="D4" i="2"/>
  <c r="D5" i="2"/>
  <c r="D6" i="2"/>
  <c r="D7" i="2"/>
  <c r="D8" i="2"/>
  <c r="D9" i="2"/>
  <c r="D10" i="2"/>
  <c r="D11" i="2"/>
  <c r="D12" i="2"/>
  <c r="D13" i="2"/>
  <c r="C2" i="2"/>
  <c r="C3" i="2"/>
  <c r="C4" i="2"/>
  <c r="C5" i="2"/>
  <c r="C6" i="2"/>
  <c r="C7" i="2"/>
  <c r="C8" i="2"/>
  <c r="C9" i="2"/>
  <c r="C10" i="2"/>
  <c r="C11" i="2"/>
  <c r="C12" i="2"/>
  <c r="C13" i="2"/>
  <c r="B2" i="2"/>
  <c r="B3" i="2"/>
  <c r="B4" i="2"/>
  <c r="B5" i="2"/>
  <c r="B6" i="2"/>
  <c r="B7" i="2"/>
  <c r="B8" i="2"/>
  <c r="B9" i="2"/>
  <c r="B10" i="2"/>
  <c r="B11" i="2"/>
  <c r="B12" i="2"/>
  <c r="B13" i="2"/>
</calcChain>
</file>

<file path=xl/sharedStrings.xml><?xml version="1.0" encoding="utf-8"?>
<sst xmlns="http://schemas.openxmlformats.org/spreadsheetml/2006/main" count="10" uniqueCount="9">
  <si>
    <t>Penta 1 Coverage</t>
  </si>
  <si>
    <t>Penta Dropout Rate</t>
  </si>
  <si>
    <t>Penta 3 Coverage</t>
  </si>
  <si>
    <t>Period</t>
  </si>
  <si>
    <t>Penta 1 Given</t>
  </si>
  <si>
    <t>Penta 2 Given</t>
  </si>
  <si>
    <t>Penta 3 Given</t>
  </si>
  <si>
    <t>Target Population</t>
  </si>
  <si>
    <t>Penta 2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</si>
</sst>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7" fontId="0" fillId="0" borderId="0" xfId="1" applyNumberFormat="1" applyFont="1"/>
    <xf numFmtId="164" fontId="0" fillId="0" borderId="0" xfId="1" applyNumberFormat="1" applyFont="1" applyAlignment="1">
      <alignment horizontal="right"/>
    </xf>
    <xf numFmtId="17" fontId="0" fillId="0" borderId="0" xfId="1" applyNumberFormat="1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17" fontId="0" fillId="0" borderId="0" xfId="0" applyNumberFormat="1" applyAlignment="1" applyProtection="1">
      <alignment horizontal="left"/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0" hidden="0"/>
    </dxf>
    <dxf>
      <numFmt numFmtId="22" formatCode="mmm\-yy"/>
      <alignment horizontal="right" vertical="bottom" textRotation="0" wrapText="0" indent="0" justifyLastLine="0" shrinkToFit="0" readingOrder="0"/>
      <protection locked="0" hidden="0"/>
    </dxf>
    <dxf>
      <numFmt numFmtId="22" formatCode="mmm\-yy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Immunization!$B$1</c:f>
              <c:strCache>
                <c:ptCount val="1"/>
                <c:pt idx="0">
                  <c:v>Target Population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Immunization!$A$2:$A$13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Immunization!$B$2:$B$13</c:f>
              <c:numCache>
                <c:formatCode>General</c:formatCode>
                <c:ptCount val="12"/>
                <c:pt idx="0">
                  <c:v>34</c:v>
                </c:pt>
                <c:pt idx="1">
                  <c:v>86</c:v>
                </c:pt>
                <c:pt idx="2">
                  <c:v>64</c:v>
                </c:pt>
                <c:pt idx="3">
                  <c:v>23</c:v>
                </c:pt>
                <c:pt idx="4">
                  <c:v>54</c:v>
                </c:pt>
                <c:pt idx="5">
                  <c:v>48</c:v>
                </c:pt>
                <c:pt idx="6">
                  <c:v>28</c:v>
                </c:pt>
                <c:pt idx="7">
                  <c:v>64</c:v>
                </c:pt>
                <c:pt idx="8">
                  <c:v>52</c:v>
                </c:pt>
                <c:pt idx="9">
                  <c:v>48</c:v>
                </c:pt>
                <c:pt idx="10">
                  <c:v>36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B-4921-87F9-D5C10B0C42BD}"/>
            </c:ext>
          </c:extLst>
        </c:ser>
        <c:ser>
          <c:idx val="1"/>
          <c:order val="1"/>
          <c:tx>
            <c:strRef>
              <c:f>Immunization!$C$1</c:f>
              <c:strCache>
                <c:ptCount val="1"/>
                <c:pt idx="0">
                  <c:v>Penta 1 Given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Immunization!$A$2:$A$13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Immunization!$C$2:$C$13</c:f>
              <c:numCache>
                <c:formatCode>General</c:formatCode>
                <c:ptCount val="12"/>
                <c:pt idx="0">
                  <c:v>32</c:v>
                </c:pt>
                <c:pt idx="1">
                  <c:v>38</c:v>
                </c:pt>
                <c:pt idx="2">
                  <c:v>43</c:v>
                </c:pt>
                <c:pt idx="3">
                  <c:v>42</c:v>
                </c:pt>
                <c:pt idx="4">
                  <c:v>44</c:v>
                </c:pt>
                <c:pt idx="5">
                  <c:v>37</c:v>
                </c:pt>
                <c:pt idx="6">
                  <c:v>37</c:v>
                </c:pt>
                <c:pt idx="7">
                  <c:v>53</c:v>
                </c:pt>
                <c:pt idx="8">
                  <c:v>42</c:v>
                </c:pt>
                <c:pt idx="9">
                  <c:v>35</c:v>
                </c:pt>
                <c:pt idx="10">
                  <c:v>35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B-4921-87F9-D5C10B0C42BD}"/>
            </c:ext>
          </c:extLst>
        </c:ser>
        <c:ser>
          <c:idx val="2"/>
          <c:order val="2"/>
          <c:tx>
            <c:strRef>
              <c:f>Immunization!$D$1</c:f>
              <c:strCache>
                <c:ptCount val="1"/>
                <c:pt idx="0">
                  <c:v>Penta 2 Given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Immunization!$A$2:$A$13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Immunization!$D$2:$D$13</c:f>
              <c:numCache>
                <c:formatCode>General</c:formatCode>
                <c:ptCount val="12"/>
                <c:pt idx="0">
                  <c:v>34</c:v>
                </c:pt>
                <c:pt idx="1">
                  <c:v>35</c:v>
                </c:pt>
                <c:pt idx="2">
                  <c:v>40</c:v>
                </c:pt>
                <c:pt idx="3">
                  <c:v>41</c:v>
                </c:pt>
                <c:pt idx="4">
                  <c:v>40</c:v>
                </c:pt>
                <c:pt idx="5">
                  <c:v>36</c:v>
                </c:pt>
                <c:pt idx="6">
                  <c:v>36</c:v>
                </c:pt>
                <c:pt idx="7">
                  <c:v>48</c:v>
                </c:pt>
                <c:pt idx="8">
                  <c:v>40</c:v>
                </c:pt>
                <c:pt idx="9">
                  <c:v>33</c:v>
                </c:pt>
                <c:pt idx="10">
                  <c:v>33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B-4921-87F9-D5C10B0C42BD}"/>
            </c:ext>
          </c:extLst>
        </c:ser>
        <c:ser>
          <c:idx val="3"/>
          <c:order val="3"/>
          <c:tx>
            <c:strRef>
              <c:f>Immunization!$E$1</c:f>
              <c:strCache>
                <c:ptCount val="1"/>
                <c:pt idx="0">
                  <c:v>Penta 3 Given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Immunization!$A$2:$A$13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Immunization!$E$2:$E$13</c:f>
              <c:numCache>
                <c:formatCode>General</c:formatCode>
                <c:ptCount val="12"/>
                <c:pt idx="0">
                  <c:v>31</c:v>
                </c:pt>
                <c:pt idx="1">
                  <c:v>38</c:v>
                </c:pt>
                <c:pt idx="2">
                  <c:v>42</c:v>
                </c:pt>
                <c:pt idx="3">
                  <c:v>40</c:v>
                </c:pt>
                <c:pt idx="4">
                  <c:v>44</c:v>
                </c:pt>
                <c:pt idx="5">
                  <c:v>37</c:v>
                </c:pt>
                <c:pt idx="6">
                  <c:v>37</c:v>
                </c:pt>
                <c:pt idx="7">
                  <c:v>50</c:v>
                </c:pt>
                <c:pt idx="8">
                  <c:v>42</c:v>
                </c:pt>
                <c:pt idx="9">
                  <c:v>35</c:v>
                </c:pt>
                <c:pt idx="10">
                  <c:v>35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B-4921-87F9-D5C10B0C42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31166447"/>
        <c:axId val="1024363631"/>
      </c:barChart>
      <c:dateAx>
        <c:axId val="11311664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3631"/>
        <c:crosses val="autoZero"/>
        <c:auto val="1"/>
        <c:lblOffset val="100"/>
        <c:baseTimeUnit val="months"/>
      </c:dateAx>
      <c:valAx>
        <c:axId val="1024363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11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Indicators!$B$1</c:f>
              <c:strCache>
                <c:ptCount val="1"/>
                <c:pt idx="0">
                  <c:v>Penta 1 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Indicators!$A$2:$A$13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xVal>
          <c:yVal>
            <c:numRef>
              <c:f>Indicators!$B$2:$B$13</c:f>
              <c:numCache>
                <c:formatCode>0.0%</c:formatCode>
                <c:ptCount val="12"/>
                <c:pt idx="0">
                  <c:v>0.94117647058823528</c:v>
                </c:pt>
                <c:pt idx="1">
                  <c:v>0.44186046511627908</c:v>
                </c:pt>
                <c:pt idx="2">
                  <c:v>0.671875</c:v>
                </c:pt>
                <c:pt idx="3">
                  <c:v>1.826086956521739</c:v>
                </c:pt>
                <c:pt idx="4">
                  <c:v>0.81481481481481477</c:v>
                </c:pt>
                <c:pt idx="5">
                  <c:v>0.77083333333333337</c:v>
                </c:pt>
                <c:pt idx="6">
                  <c:v>1.3214285714285714</c:v>
                </c:pt>
                <c:pt idx="7">
                  <c:v>0.828125</c:v>
                </c:pt>
                <c:pt idx="8">
                  <c:v>0.80769230769230771</c:v>
                </c:pt>
                <c:pt idx="9">
                  <c:v>0.72916666666666663</c:v>
                </c:pt>
                <c:pt idx="10">
                  <c:v>0.97222222222222221</c:v>
                </c:pt>
                <c:pt idx="11">
                  <c:v>0.91111111111111109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E-4E87-8CBF-9FC9FE7A6C78}"/>
            </c:ext>
          </c:extLst>
        </c:ser>
        <c:ser>
          <c:idx val="1"/>
          <c:order val="1"/>
          <c:tx>
            <c:strRef>
              <c:f>Indicators!$C$1</c:f>
              <c:strCache>
                <c:ptCount val="1"/>
                <c:pt idx="0">
                  <c:v>Penta 2 Coverage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Indicators!$A$2:$A$13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xVal>
          <c:yVal>
            <c:numRef>
              <c:f>Indicators!$C$2:$C$13</c:f>
              <c:numCache>
                <c:formatCode>0.0%</c:formatCode>
                <c:ptCount val="12"/>
                <c:pt idx="0">
                  <c:v>1</c:v>
                </c:pt>
                <c:pt idx="1">
                  <c:v>0.40697674418604651</c:v>
                </c:pt>
                <c:pt idx="2">
                  <c:v>0.625</c:v>
                </c:pt>
                <c:pt idx="3">
                  <c:v>1.7826086956521738</c:v>
                </c:pt>
                <c:pt idx="4">
                  <c:v>0.7407407407407407</c:v>
                </c:pt>
                <c:pt idx="5">
                  <c:v>0.75</c:v>
                </c:pt>
                <c:pt idx="6">
                  <c:v>1.2857142857142858</c:v>
                </c:pt>
                <c:pt idx="7">
                  <c:v>0.75</c:v>
                </c:pt>
                <c:pt idx="8">
                  <c:v>0.76923076923076927</c:v>
                </c:pt>
                <c:pt idx="9">
                  <c:v>0.6875</c:v>
                </c:pt>
                <c:pt idx="10">
                  <c:v>0.91666666666666663</c:v>
                </c:pt>
                <c:pt idx="11">
                  <c:v>0.84444444444444444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E-4E87-8CBF-9FC9FE7A6C78}"/>
            </c:ext>
          </c:extLst>
        </c:ser>
        <c:ser>
          <c:idx val="2"/>
          <c:order val="2"/>
          <c:tx>
            <c:strRef>
              <c:f>Indicators!$D$1</c:f>
              <c:strCache>
                <c:ptCount val="1"/>
                <c:pt idx="0">
                  <c:v>Penta 3 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Indicators!$A$2:$A$13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xVal>
          <c:yVal>
            <c:numRef>
              <c:f>Indicators!$D$2:$D$13</c:f>
              <c:numCache>
                <c:formatCode>0.0%</c:formatCode>
                <c:ptCount val="12"/>
                <c:pt idx="0">
                  <c:v>0.91176470588235292</c:v>
                </c:pt>
                <c:pt idx="1">
                  <c:v>0.44186046511627908</c:v>
                </c:pt>
                <c:pt idx="2">
                  <c:v>0.65625</c:v>
                </c:pt>
                <c:pt idx="3">
                  <c:v>1.7391304347826086</c:v>
                </c:pt>
                <c:pt idx="4">
                  <c:v>0.81481481481481477</c:v>
                </c:pt>
                <c:pt idx="5">
                  <c:v>0.77083333333333337</c:v>
                </c:pt>
                <c:pt idx="6">
                  <c:v>1.3214285714285714</c:v>
                </c:pt>
                <c:pt idx="7">
                  <c:v>0.78125</c:v>
                </c:pt>
                <c:pt idx="8">
                  <c:v>0.80769230769230771</c:v>
                </c:pt>
                <c:pt idx="9">
                  <c:v>0.72916666666666663</c:v>
                </c:pt>
                <c:pt idx="10">
                  <c:v>0.97222222222222221</c:v>
                </c:pt>
                <c:pt idx="11">
                  <c:v>0.91111111111111109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7E-4E87-8CBF-9FC9FE7A6C78}"/>
            </c:ext>
          </c:extLst>
        </c:ser>
        <c:ser>
          <c:idx val="3"/>
          <c:order val="3"/>
          <c:tx>
            <c:strRef>
              <c:f>Indicators!$E$1</c:f>
              <c:strCache>
                <c:ptCount val="1"/>
                <c:pt idx="0">
                  <c:v>Penta Dropout 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Indicators!$A$2:$A$13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xVal>
          <c:yVal>
            <c:numRef>
              <c:f>Indicators!$E$2:$E$13</c:f>
              <c:numCache>
                <c:formatCode>0.0%</c:formatCode>
                <c:ptCount val="12"/>
                <c:pt idx="0">
                  <c:v>3.125E-2</c:v>
                </c:pt>
                <c:pt idx="1">
                  <c:v>0</c:v>
                </c:pt>
                <c:pt idx="2">
                  <c:v>2.3255813953488372E-2</c:v>
                </c:pt>
                <c:pt idx="3">
                  <c:v>4.7619047619047616E-2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5.6603773584905662E-2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7E-4E87-8CBF-9FC9FE7A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808223"/>
        <c:axId val="1236260623"/>
      </c:scatterChart>
      <c:valAx>
        <c:axId val="12378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260623"/>
        <c:crosses val="autoZero"/>
        <c:crossBetween val="midCat"/>
      </c:valAx>
      <c:valAx>
        <c:axId val="12362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0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49530</xdr:rowOff>
    </xdr:from>
    <xdr:to>
      <xdr:col>18</xdr:col>
      <xdr:colOff>99060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98B908-A6A2-470B-BAAC-FA8371EC9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53340</xdr:rowOff>
    </xdr:from>
    <xdr:to>
      <xdr:col>18</xdr:col>
      <xdr:colOff>121920</xdr:colOff>
      <xdr:row>26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F2DDD-45B9-4966-AC22-F71D0169D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22</xdr:row>
      <xdr:rowOff>144780</xdr:rowOff>
    </xdr:from>
    <xdr:to>
      <xdr:col>2</xdr:col>
      <xdr:colOff>1028700</xdr:colOff>
      <xdr:row>26</xdr:row>
      <xdr:rowOff>91440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FEF3DF-A2D2-4C41-9089-359283FDDFDC}"/>
            </a:ext>
          </a:extLst>
        </xdr:cNvPr>
        <xdr:cNvSpPr txBox="1"/>
      </xdr:nvSpPr>
      <xdr:spPr>
        <a:xfrm>
          <a:off x="60960" y="4168140"/>
          <a:ext cx="279654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not make changes to this worksheet.</a:t>
          </a:r>
        </a:p>
        <a:p>
          <a:r>
            <a:rPr lang="en-US" sz="1100"/>
            <a:t>Enter all required</a:t>
          </a:r>
          <a:r>
            <a:rPr lang="en-US" sz="1100" baseline="0"/>
            <a:t> data on the </a:t>
          </a:r>
          <a:r>
            <a:rPr lang="en-US" sz="1100" b="1" i="1" baseline="0"/>
            <a:t>Immunization</a:t>
          </a:r>
          <a:r>
            <a:rPr lang="en-US" sz="1100" baseline="0"/>
            <a:t> worksheet</a:t>
          </a:r>
        </a:p>
        <a:p>
          <a:endParaRPr lang="en-US" sz="1100" baseline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mmunization" displayName="Immunization" ref="A1:E13" totalsRowShown="0" headerRowDxfId="17" dataDxfId="16" headerRowCellStyle="Bad" dataCellStyle="Bad">
  <autoFilter ref="A1:E13" xr:uid="{3AC8341D-2835-49AF-8C90-A53F0AA34CD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Period" dataDxfId="15"/>
    <tableColumn id="9" xr3:uid="{00000000-0010-0000-0000-000009000000}" name="Target Population" dataDxfId="14"/>
    <tableColumn id="2" xr3:uid="{00000000-0010-0000-0000-000002000000}" name="Penta 1 Given" dataDxfId="13"/>
    <tableColumn id="3" xr3:uid="{00000000-0010-0000-0000-000003000000}" name="Penta 2 Given" dataDxfId="12"/>
    <tableColumn id="4" xr3:uid="{00000000-0010-0000-0000-000004000000}" name="Penta 3 Given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8CF3F-D141-4BC9-96E5-9AC0F9F3160A}" name="Indicators" displayName="Indicators" ref="A1:E13" totalsRowShown="0">
  <autoFilter ref="A1:E1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1" xr3:uid="{DBECD463-915C-410D-82D3-2DAC28B89B34}" name="Period" dataDxfId="4" dataCellStyle="Percent">
      <calculatedColumnFormula>Period</calculatedColumnFormula>
    </tableColumn>
    <tableColumn id="5" xr3:uid="{4D120E62-F1E8-42D5-9A42-78AFFBBD73CD}" name="Penta 1 Coverage" dataDxfId="3" dataCellStyle="Percent">
      <calculatedColumnFormula>Penta_1_Given/Target_Population</calculatedColumnFormula>
    </tableColumn>
    <tableColumn id="8" xr3:uid="{770D6D66-25CE-4BB3-98C2-BFD314F171AD}" name="Penta 2 Coverage" dataDxfId="2" dataCellStyle="Percent">
      <calculatedColumnFormula>Penta_2_Given/Target_Population</calculatedColumnFormula>
    </tableColumn>
    <tableColumn id="6" xr3:uid="{D94B396F-01D5-467B-9C6C-CC3826A46090}" name="Penta 3 Coverage" dataDxfId="1" dataCellStyle="Percent">
      <calculatedColumnFormula>Penta_3_Given/Target_Population</calculatedColumnFormula>
    </tableColumn>
    <tableColumn id="7" xr3:uid="{5C9C0317-FB7A-4DA8-A6EF-5F6EA95F7345}" name="Penta Dropout Rate" dataDxfId="0" dataCellStyle="Percent">
      <calculatedColumnFormula>(Penta_1_Given-Penta_3_Given)/Penta_1_Given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workbookViewId="0"/>
  </sheetViews>
  <sheetFormatPr defaultRowHeight="15" x14ac:dyDescent="0.25"/>
  <cols>
    <col min="1" max="1" width="8.7109375" style="6" bestFit="1" customWidth="1"/>
    <col min="2" max="2" width="16.140625" style="7" bestFit="1" customWidth="1"/>
    <col min="3" max="5" width="12.5703125" style="7" bestFit="1" customWidth="1"/>
  </cols>
  <sheetData>
    <row r="1" spans="1:5" x14ac:dyDescent="0.25">
      <c r="A1" s="6" t="s">
        <v>3</v>
      </c>
      <c r="B1" s="7" t="s">
        <v>7</v>
      </c>
      <c r="C1" s="7" t="s">
        <v>4</v>
      </c>
      <c r="D1" s="7" t="s">
        <v>5</v>
      </c>
      <c r="E1" s="7" t="s">
        <v>6</v>
      </c>
    </row>
    <row r="2" spans="1:5" x14ac:dyDescent="0.25">
      <c r="A2" s="8">
        <v>44713</v>
      </c>
      <c r="B2" s="7">
        <v>34</v>
      </c>
      <c r="C2" s="7">
        <v>32</v>
      </c>
      <c r="D2" s="7">
        <v>34</v>
      </c>
      <c r="E2" s="7">
        <v>31</v>
      </c>
    </row>
    <row r="3" spans="1:5" x14ac:dyDescent="0.25">
      <c r="A3" s="8">
        <v>44743</v>
      </c>
      <c r="B3" s="7">
        <v>86</v>
      </c>
      <c r="C3" s="7">
        <v>38</v>
      </c>
      <c r="D3" s="7">
        <v>35</v>
      </c>
      <c r="E3" s="7">
        <v>38</v>
      </c>
    </row>
    <row r="4" spans="1:5" x14ac:dyDescent="0.25">
      <c r="A4" s="8">
        <v>44774</v>
      </c>
      <c r="B4" s="7">
        <v>64</v>
      </c>
      <c r="C4" s="7">
        <v>43</v>
      </c>
      <c r="D4" s="7">
        <v>40</v>
      </c>
      <c r="E4" s="7">
        <v>42</v>
      </c>
    </row>
    <row r="5" spans="1:5" x14ac:dyDescent="0.25">
      <c r="A5" s="8">
        <v>44805</v>
      </c>
      <c r="B5" s="7">
        <v>23</v>
      </c>
      <c r="C5" s="7">
        <v>42</v>
      </c>
      <c r="D5" s="7">
        <v>41</v>
      </c>
      <c r="E5" s="7">
        <v>40</v>
      </c>
    </row>
    <row r="6" spans="1:5" x14ac:dyDescent="0.25">
      <c r="A6" s="8">
        <v>44835</v>
      </c>
      <c r="B6" s="7">
        <v>54</v>
      </c>
      <c r="C6" s="7">
        <v>44</v>
      </c>
      <c r="D6" s="7">
        <v>40</v>
      </c>
      <c r="E6" s="7">
        <v>44</v>
      </c>
    </row>
    <row r="7" spans="1:5" x14ac:dyDescent="0.25">
      <c r="A7" s="8">
        <v>44866</v>
      </c>
      <c r="B7" s="7">
        <v>48</v>
      </c>
      <c r="C7" s="7">
        <v>37</v>
      </c>
      <c r="D7" s="7">
        <v>36</v>
      </c>
      <c r="E7" s="7">
        <v>37</v>
      </c>
    </row>
    <row r="8" spans="1:5" x14ac:dyDescent="0.25">
      <c r="A8" s="8">
        <v>44896</v>
      </c>
      <c r="B8" s="7">
        <v>28</v>
      </c>
      <c r="C8" s="7">
        <v>37</v>
      </c>
      <c r="D8" s="7">
        <v>36</v>
      </c>
      <c r="E8" s="7">
        <v>37</v>
      </c>
    </row>
    <row r="9" spans="1:5" x14ac:dyDescent="0.25">
      <c r="A9" s="8">
        <v>44927</v>
      </c>
      <c r="B9" s="7">
        <v>64</v>
      </c>
      <c r="C9" s="7">
        <v>53</v>
      </c>
      <c r="D9" s="7">
        <v>48</v>
      </c>
      <c r="E9" s="7">
        <v>50</v>
      </c>
    </row>
    <row r="10" spans="1:5" x14ac:dyDescent="0.25">
      <c r="A10" s="8">
        <v>44958</v>
      </c>
      <c r="B10" s="7">
        <v>52</v>
      </c>
      <c r="C10" s="7">
        <v>42</v>
      </c>
      <c r="D10" s="7">
        <v>40</v>
      </c>
      <c r="E10" s="7">
        <v>42</v>
      </c>
    </row>
    <row r="11" spans="1:5" x14ac:dyDescent="0.25">
      <c r="A11" s="8">
        <v>44986</v>
      </c>
      <c r="B11" s="7">
        <v>48</v>
      </c>
      <c r="C11" s="7">
        <v>35</v>
      </c>
      <c r="D11" s="7">
        <v>33</v>
      </c>
      <c r="E11" s="7">
        <v>35</v>
      </c>
    </row>
    <row r="12" spans="1:5" x14ac:dyDescent="0.25">
      <c r="A12" s="8">
        <v>45017</v>
      </c>
      <c r="B12" s="7">
        <v>36</v>
      </c>
      <c r="C12" s="7">
        <v>35</v>
      </c>
      <c r="D12" s="7">
        <v>33</v>
      </c>
      <c r="E12" s="7">
        <v>35</v>
      </c>
    </row>
    <row r="13" spans="1:5" x14ac:dyDescent="0.25">
      <c r="A13" s="8">
        <v>45047</v>
      </c>
      <c r="B13" s="7">
        <v>45</v>
      </c>
      <c r="C13" s="7">
        <v>41</v>
      </c>
      <c r="D13" s="7">
        <v>38</v>
      </c>
      <c r="E13" s="7">
        <v>41</v>
      </c>
    </row>
  </sheetData>
  <sheetProtection algorithmName="SHA-512" hashValue="HWyIowb3IqGyJ2JrN2E4lqPEnHeurTWP/T8XR0HGgDnvQuglNPZCDGpritHrd/v9l+PaTpjRCpcXQ2KTIHRzPw==" saltValue="wZohBYVIrms8gmRELT+FaQ==" spinCount="100000" sheet="1" objects="1" scenarios="1" selectLockedCells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A3D4-EDFA-413E-B152-0D70D8E092A1}">
  <dimension ref="A1:E13"/>
  <sheetViews>
    <sheetView showGridLines="0" tabSelected="1" workbookViewId="0">
      <selection activeCell="D20" sqref="D20"/>
    </sheetView>
  </sheetViews>
  <sheetFormatPr defaultRowHeight="15" x14ac:dyDescent="0.25"/>
  <cols>
    <col min="1" max="1" width="8.7109375" style="1" bestFit="1" customWidth="1"/>
    <col min="2" max="4" width="15.7109375" bestFit="1" customWidth="1"/>
    <col min="5" max="5" width="17.7109375" bestFit="1" customWidth="1"/>
  </cols>
  <sheetData>
    <row r="1" spans="1:5" x14ac:dyDescent="0.25">
      <c r="A1" s="5" t="s">
        <v>3</v>
      </c>
      <c r="B1" s="4" t="s">
        <v>0</v>
      </c>
      <c r="C1" s="4" t="s">
        <v>8</v>
      </c>
      <c r="D1" s="4" t="s">
        <v>2</v>
      </c>
      <c r="E1" s="4" t="s">
        <v>1</v>
      </c>
    </row>
    <row r="2" spans="1:5" x14ac:dyDescent="0.25">
      <c r="A2" s="3">
        <f t="shared" ref="A2:A13" si="0">Period</f>
        <v>44713</v>
      </c>
      <c r="B2" s="2">
        <f t="shared" ref="B2:B13" si="1">Penta_1_Given/Target_Population</f>
        <v>0.94117647058823528</v>
      </c>
      <c r="C2" s="2">
        <f t="shared" ref="C2:C13" si="2">Penta_2_Given/Target_Population</f>
        <v>1</v>
      </c>
      <c r="D2" s="2">
        <f t="shared" ref="D2:D13" si="3">Penta_3_Given/Target_Population</f>
        <v>0.91176470588235292</v>
      </c>
      <c r="E2" s="2">
        <f t="shared" ref="E2:E13" si="4">(Penta_1_Given-Penta_3_Given)/Penta_1_Given</f>
        <v>3.125E-2</v>
      </c>
    </row>
    <row r="3" spans="1:5" x14ac:dyDescent="0.25">
      <c r="A3" s="3">
        <f t="shared" si="0"/>
        <v>44743</v>
      </c>
      <c r="B3" s="2">
        <f t="shared" si="1"/>
        <v>0.44186046511627908</v>
      </c>
      <c r="C3" s="2">
        <f t="shared" si="2"/>
        <v>0.40697674418604651</v>
      </c>
      <c r="D3" s="2">
        <f t="shared" si="3"/>
        <v>0.44186046511627908</v>
      </c>
      <c r="E3" s="2">
        <f t="shared" si="4"/>
        <v>0</v>
      </c>
    </row>
    <row r="4" spans="1:5" x14ac:dyDescent="0.25">
      <c r="A4" s="3">
        <f t="shared" si="0"/>
        <v>44774</v>
      </c>
      <c r="B4" s="2">
        <f t="shared" si="1"/>
        <v>0.671875</v>
      </c>
      <c r="C4" s="2">
        <f t="shared" si="2"/>
        <v>0.625</v>
      </c>
      <c r="D4" s="2">
        <f t="shared" si="3"/>
        <v>0.65625</v>
      </c>
      <c r="E4" s="2">
        <f t="shared" si="4"/>
        <v>2.3255813953488372E-2</v>
      </c>
    </row>
    <row r="5" spans="1:5" x14ac:dyDescent="0.25">
      <c r="A5" s="3">
        <f t="shared" si="0"/>
        <v>44805</v>
      </c>
      <c r="B5" s="2">
        <f t="shared" si="1"/>
        <v>1.826086956521739</v>
      </c>
      <c r="C5" s="2">
        <f t="shared" si="2"/>
        <v>1.7826086956521738</v>
      </c>
      <c r="D5" s="2">
        <f t="shared" si="3"/>
        <v>1.7391304347826086</v>
      </c>
      <c r="E5" s="2">
        <f t="shared" si="4"/>
        <v>4.7619047619047616E-2</v>
      </c>
    </row>
    <row r="6" spans="1:5" x14ac:dyDescent="0.25">
      <c r="A6" s="3">
        <f t="shared" si="0"/>
        <v>44835</v>
      </c>
      <c r="B6" s="2">
        <f t="shared" si="1"/>
        <v>0.81481481481481477</v>
      </c>
      <c r="C6" s="2">
        <f t="shared" si="2"/>
        <v>0.7407407407407407</v>
      </c>
      <c r="D6" s="2">
        <f t="shared" si="3"/>
        <v>0.81481481481481477</v>
      </c>
      <c r="E6" s="2">
        <f t="shared" si="4"/>
        <v>0</v>
      </c>
    </row>
    <row r="7" spans="1:5" x14ac:dyDescent="0.25">
      <c r="A7" s="3">
        <f t="shared" si="0"/>
        <v>44866</v>
      </c>
      <c r="B7" s="2">
        <f t="shared" si="1"/>
        <v>0.77083333333333337</v>
      </c>
      <c r="C7" s="2">
        <f t="shared" si="2"/>
        <v>0.75</v>
      </c>
      <c r="D7" s="2">
        <f t="shared" si="3"/>
        <v>0.77083333333333337</v>
      </c>
      <c r="E7" s="2">
        <f t="shared" si="4"/>
        <v>0</v>
      </c>
    </row>
    <row r="8" spans="1:5" x14ac:dyDescent="0.25">
      <c r="A8" s="3">
        <f t="shared" si="0"/>
        <v>44896</v>
      </c>
      <c r="B8" s="2">
        <f t="shared" si="1"/>
        <v>1.3214285714285714</v>
      </c>
      <c r="C8" s="2">
        <f t="shared" si="2"/>
        <v>1.2857142857142858</v>
      </c>
      <c r="D8" s="2">
        <f t="shared" si="3"/>
        <v>1.3214285714285714</v>
      </c>
      <c r="E8" s="2">
        <f t="shared" si="4"/>
        <v>0</v>
      </c>
    </row>
    <row r="9" spans="1:5" x14ac:dyDescent="0.25">
      <c r="A9" s="3">
        <f t="shared" si="0"/>
        <v>44927</v>
      </c>
      <c r="B9" s="2">
        <f t="shared" si="1"/>
        <v>0.828125</v>
      </c>
      <c r="C9" s="2">
        <f t="shared" si="2"/>
        <v>0.75</v>
      </c>
      <c r="D9" s="2">
        <f t="shared" si="3"/>
        <v>0.78125</v>
      </c>
      <c r="E9" s="2">
        <f t="shared" si="4"/>
        <v>5.6603773584905662E-2</v>
      </c>
    </row>
    <row r="10" spans="1:5" x14ac:dyDescent="0.25">
      <c r="A10" s="3">
        <f t="shared" si="0"/>
        <v>44958</v>
      </c>
      <c r="B10" s="2">
        <f t="shared" si="1"/>
        <v>0.80769230769230771</v>
      </c>
      <c r="C10" s="2">
        <f t="shared" si="2"/>
        <v>0.76923076923076927</v>
      </c>
      <c r="D10" s="2">
        <f t="shared" si="3"/>
        <v>0.80769230769230771</v>
      </c>
      <c r="E10" s="2">
        <f t="shared" si="4"/>
        <v>0</v>
      </c>
    </row>
    <row r="11" spans="1:5" x14ac:dyDescent="0.25">
      <c r="A11" s="3">
        <f t="shared" si="0"/>
        <v>44986</v>
      </c>
      <c r="B11" s="2">
        <f t="shared" si="1"/>
        <v>0.72916666666666663</v>
      </c>
      <c r="C11" s="2">
        <f t="shared" si="2"/>
        <v>0.6875</v>
      </c>
      <c r="D11" s="2">
        <f t="shared" si="3"/>
        <v>0.72916666666666663</v>
      </c>
      <c r="E11" s="2">
        <f t="shared" si="4"/>
        <v>0</v>
      </c>
    </row>
    <row r="12" spans="1:5" x14ac:dyDescent="0.25">
      <c r="A12" s="3">
        <f t="shared" si="0"/>
        <v>45017</v>
      </c>
      <c r="B12" s="2">
        <f t="shared" si="1"/>
        <v>0.97222222222222221</v>
      </c>
      <c r="C12" s="2">
        <f t="shared" si="2"/>
        <v>0.91666666666666663</v>
      </c>
      <c r="D12" s="2">
        <f t="shared" si="3"/>
        <v>0.97222222222222221</v>
      </c>
      <c r="E12" s="2">
        <f t="shared" si="4"/>
        <v>0</v>
      </c>
    </row>
    <row r="13" spans="1:5" x14ac:dyDescent="0.25">
      <c r="A13" s="3">
        <f t="shared" si="0"/>
        <v>45047</v>
      </c>
      <c r="B13" s="2">
        <f t="shared" si="1"/>
        <v>0.91111111111111109</v>
      </c>
      <c r="C13" s="2">
        <f t="shared" si="2"/>
        <v>0.84444444444444444</v>
      </c>
      <c r="D13" s="2">
        <f t="shared" si="3"/>
        <v>0.91111111111111109</v>
      </c>
      <c r="E13" s="2">
        <f t="shared" si="4"/>
        <v>0</v>
      </c>
    </row>
  </sheetData>
  <sheetProtection algorithmName="SHA-512" hashValue="gjMpyGyB5iMMbqKiU8cpikqaVqwoc19kk8R/0lSI2A1L8CfhB+c3yo2DzZ2N+/T75Kq8KESiyuopzQ5VXtIfHA==" saltValue="ulkQCTefUxSOWrhTk/PsBg==" spinCount="100000" sheet="1" objects="1" scenarios="1" selectLockedCells="1" selectUnlockedCells="1"/>
  <conditionalFormatting sqref="B2:D13">
    <cfRule type="cellIs" dxfId="10" priority="6" operator="greaterThan">
      <formula>0.9</formula>
    </cfRule>
    <cfRule type="cellIs" dxfId="9" priority="5" operator="lessThan">
      <formula>0.9</formula>
    </cfRule>
    <cfRule type="cellIs" dxfId="8" priority="4" operator="equal">
      <formula>0.9</formula>
    </cfRule>
  </conditionalFormatting>
  <conditionalFormatting sqref="E2:E13">
    <cfRule type="cellIs" dxfId="7" priority="3" operator="lessThan">
      <formula>0.1</formula>
    </cfRule>
    <cfRule type="cellIs" dxfId="6" priority="2" operator="equal">
      <formula>0.1</formula>
    </cfRule>
    <cfRule type="cellIs" dxfId="5" priority="1" operator="greaterThan">
      <formula>0.1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Immunization</vt:lpstr>
      <vt:lpstr>Indicators</vt:lpstr>
      <vt:lpstr>Penta_1_Given</vt:lpstr>
      <vt:lpstr>Penta_2_Given</vt:lpstr>
      <vt:lpstr>Penta_3_Given</vt:lpstr>
      <vt:lpstr>Period</vt:lpstr>
      <vt:lpstr>Target_Population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</dc:creator>
  <cp:lastModifiedBy>Sani</cp:lastModifiedBy>
  <dcterms:created xsi:type="dcterms:W3CDTF">2023-06-26T22:12:38Z</dcterms:created>
  <dcterms:modified xsi:type="dcterms:W3CDTF">2024-04-08T11:08:38Z</dcterms:modified>
</cp:coreProperties>
</file>