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1" l="1"/>
  <c r="D104" i="1"/>
  <c r="V102" i="1" l="1"/>
  <c r="V103" i="1"/>
  <c r="F103" i="1" l="1"/>
  <c r="D103" i="1"/>
  <c r="G102" i="1" l="1"/>
  <c r="G2" i="1" l="1"/>
  <c r="G92" i="1"/>
  <c r="G97" i="1"/>
  <c r="G94" i="1"/>
  <c r="G70" i="1"/>
  <c r="G89" i="1"/>
  <c r="G84" i="1"/>
  <c r="G79" i="1"/>
  <c r="G41" i="1"/>
  <c r="G36" i="1"/>
  <c r="G27" i="1"/>
  <c r="G21" i="1"/>
  <c r="G7" i="1"/>
  <c r="G73" i="1"/>
  <c r="G98" i="1"/>
  <c r="G95" i="1"/>
  <c r="G71" i="1"/>
  <c r="G53" i="1"/>
  <c r="G50" i="1"/>
  <c r="G47" i="1"/>
  <c r="G37" i="1"/>
  <c r="G30" i="1"/>
  <c r="G31" i="1"/>
  <c r="G16" i="1"/>
  <c r="G6" i="1"/>
  <c r="G5" i="1"/>
  <c r="G100" i="1"/>
  <c r="G87" i="1"/>
  <c r="G77" i="1"/>
  <c r="G55" i="1"/>
  <c r="G86" i="1"/>
  <c r="G49" i="1"/>
  <c r="G43" i="1"/>
  <c r="G40" i="1"/>
  <c r="G35" i="1"/>
  <c r="G28" i="1"/>
  <c r="G14" i="1"/>
  <c r="G4" i="1"/>
  <c r="G78" i="1"/>
  <c r="G99" i="1"/>
  <c r="G63" i="1"/>
  <c r="G57" i="1"/>
  <c r="G67" i="1"/>
  <c r="G64" i="1"/>
  <c r="G48" i="1"/>
  <c r="G44" i="1"/>
  <c r="G42" i="1"/>
  <c r="G23" i="1"/>
  <c r="G17" i="1"/>
  <c r="G10" i="1"/>
  <c r="G8" i="1"/>
  <c r="G76" i="1"/>
  <c r="G72" i="1"/>
  <c r="G91" i="1"/>
  <c r="G96" i="1"/>
  <c r="G62" i="1"/>
  <c r="G60" i="1"/>
  <c r="G93" i="1"/>
  <c r="G69" i="1"/>
  <c r="G54" i="1"/>
  <c r="G52" i="1"/>
  <c r="G85" i="1"/>
  <c r="G83" i="1"/>
  <c r="G80" i="1"/>
  <c r="G58" i="1"/>
  <c r="G46" i="1"/>
  <c r="G34" i="1"/>
  <c r="G33" i="1"/>
  <c r="G25" i="1"/>
  <c r="G22" i="1"/>
  <c r="G29" i="1"/>
  <c r="G19" i="1"/>
  <c r="G15" i="1"/>
  <c r="G13" i="1"/>
  <c r="G12" i="1"/>
  <c r="G3" i="1"/>
  <c r="G74" i="1"/>
  <c r="G101" i="1"/>
  <c r="G90" i="1"/>
  <c r="G65" i="1"/>
  <c r="G61" i="1"/>
  <c r="G81" i="1"/>
  <c r="G56" i="1"/>
  <c r="G68" i="1"/>
  <c r="G66" i="1"/>
  <c r="G88" i="1"/>
  <c r="G51" i="1"/>
  <c r="G82" i="1"/>
  <c r="G59" i="1"/>
  <c r="G75" i="1"/>
  <c r="G45" i="1"/>
  <c r="G39" i="1"/>
  <c r="G38" i="1"/>
  <c r="G32" i="1"/>
  <c r="G26" i="1"/>
  <c r="G24" i="1"/>
  <c r="G18" i="1"/>
  <c r="G20" i="1"/>
  <c r="G9" i="1"/>
  <c r="G11" i="1"/>
  <c r="E102" i="1"/>
  <c r="H102" i="1" l="1"/>
  <c r="I102" i="1" s="1"/>
  <c r="E47" i="1"/>
  <c r="E68" i="1"/>
  <c r="E50" i="1"/>
  <c r="E2" i="1"/>
  <c r="E42" i="1"/>
  <c r="E22" i="1"/>
  <c r="E20" i="1"/>
  <c r="E32" i="1"/>
  <c r="E101" i="1"/>
  <c r="E98" i="1"/>
  <c r="E75" i="1"/>
  <c r="E54" i="1"/>
  <c r="E53" i="1"/>
  <c r="E100" i="1"/>
  <c r="E52" i="1"/>
  <c r="E81" i="1"/>
  <c r="E93" i="1"/>
  <c r="E83" i="1"/>
  <c r="E97" i="1"/>
  <c r="E91" i="1"/>
  <c r="E10" i="1"/>
  <c r="E3" i="1"/>
  <c r="E7" i="1"/>
  <c r="E9" i="1"/>
  <c r="E18" i="1"/>
  <c r="E21" i="1"/>
  <c r="E40" i="1"/>
  <c r="E15" i="1"/>
  <c r="E26" i="1"/>
  <c r="E45" i="1"/>
  <c r="E41" i="1"/>
  <c r="E23" i="1"/>
  <c r="E89" i="1"/>
  <c r="E78" i="1"/>
  <c r="E84" i="1"/>
  <c r="E61" i="1"/>
  <c r="E94" i="1"/>
  <c r="E71" i="1"/>
  <c r="E48" i="1"/>
  <c r="E70" i="1"/>
  <c r="E57" i="1"/>
  <c r="E76" i="1"/>
  <c r="E77" i="1"/>
  <c r="E49" i="1"/>
  <c r="E72" i="1"/>
  <c r="E14" i="1"/>
  <c r="E4" i="1"/>
  <c r="E38" i="1"/>
  <c r="E36" i="1"/>
  <c r="E29" i="1"/>
  <c r="E16" i="1"/>
  <c r="E5" i="1"/>
  <c r="E12" i="1"/>
  <c r="E13" i="1"/>
  <c r="E25" i="1"/>
  <c r="E33" i="1"/>
  <c r="E37" i="1"/>
  <c r="E27" i="1"/>
  <c r="E28" i="1"/>
  <c r="E35" i="1"/>
  <c r="E39" i="1"/>
  <c r="E46" i="1"/>
  <c r="E58" i="1"/>
  <c r="E73" i="1"/>
  <c r="E60" i="1"/>
  <c r="E59" i="1"/>
  <c r="E56" i="1"/>
  <c r="E55" i="1"/>
  <c r="E92" i="1"/>
  <c r="E69" i="1"/>
  <c r="E96" i="1"/>
  <c r="E63" i="1"/>
  <c r="E51" i="1"/>
  <c r="E86" i="1"/>
  <c r="E64" i="1"/>
  <c r="E67" i="1"/>
  <c r="E11" i="1"/>
  <c r="E8" i="1"/>
  <c r="E6" i="1"/>
  <c r="E44" i="1"/>
  <c r="E34" i="1"/>
  <c r="E19" i="1"/>
  <c r="E43" i="1"/>
  <c r="E31" i="1"/>
  <c r="E24" i="1"/>
  <c r="E30" i="1"/>
  <c r="E17" i="1"/>
  <c r="E66" i="1"/>
  <c r="E65" i="1"/>
  <c r="E88" i="1"/>
  <c r="E82" i="1"/>
  <c r="E99" i="1"/>
  <c r="E80" i="1"/>
  <c r="E90" i="1"/>
  <c r="E85" i="1"/>
  <c r="E74" i="1"/>
  <c r="E95" i="1"/>
  <c r="E62" i="1"/>
  <c r="E79" i="1"/>
  <c r="E87" i="1"/>
  <c r="H62" i="1" l="1"/>
  <c r="I62" i="1" s="1"/>
  <c r="H30" i="1"/>
  <c r="I30" i="1" s="1"/>
  <c r="H86" i="1"/>
  <c r="I86" i="1" s="1"/>
  <c r="H59" i="1"/>
  <c r="I59" i="1" s="1"/>
  <c r="H13" i="1"/>
  <c r="I13" i="1" s="1"/>
  <c r="H14" i="1"/>
  <c r="I14" i="1" s="1"/>
  <c r="H71" i="1"/>
  <c r="I71" i="1" s="1"/>
  <c r="H45" i="1"/>
  <c r="I45" i="1" s="1"/>
  <c r="H3" i="1"/>
  <c r="I3" i="1" s="1"/>
  <c r="H98" i="1"/>
  <c r="I98" i="1" s="1"/>
  <c r="H68" i="1"/>
  <c r="I68" i="1" s="1"/>
  <c r="H95" i="1"/>
  <c r="I95" i="1" s="1"/>
  <c r="H80" i="1"/>
  <c r="I80" i="1" s="1"/>
  <c r="H65" i="1"/>
  <c r="I65" i="1" s="1"/>
  <c r="H24" i="1"/>
  <c r="I24" i="1" s="1"/>
  <c r="H34" i="1"/>
  <c r="I34" i="1" s="1"/>
  <c r="H11" i="1"/>
  <c r="I11" i="1" s="1"/>
  <c r="H51" i="1"/>
  <c r="I51" i="1" s="1"/>
  <c r="H92" i="1"/>
  <c r="I92" i="1" s="1"/>
  <c r="H60" i="1"/>
  <c r="I60" i="1" s="1"/>
  <c r="H39" i="1"/>
  <c r="I39" i="1" s="1"/>
  <c r="H37" i="1"/>
  <c r="I37" i="1" s="1"/>
  <c r="H12" i="1"/>
  <c r="I12" i="1" s="1"/>
  <c r="H36" i="1"/>
  <c r="I36" i="1" s="1"/>
  <c r="H72" i="1"/>
  <c r="I72" i="1" s="1"/>
  <c r="H57" i="1"/>
  <c r="I57" i="1" s="1"/>
  <c r="H94" i="1"/>
  <c r="I94" i="1" s="1"/>
  <c r="H89" i="1"/>
  <c r="I89" i="1" s="1"/>
  <c r="H26" i="1"/>
  <c r="I26" i="1" s="1"/>
  <c r="H18" i="1"/>
  <c r="I18" i="1" s="1"/>
  <c r="H10" i="1"/>
  <c r="I10" i="1" s="1"/>
  <c r="H93" i="1"/>
  <c r="I93" i="1" s="1"/>
  <c r="H53" i="1"/>
  <c r="I53" i="1" s="1"/>
  <c r="H101" i="1"/>
  <c r="I101" i="1" s="1"/>
  <c r="H42" i="1"/>
  <c r="I42" i="1" s="1"/>
  <c r="H47" i="1"/>
  <c r="I47" i="1" s="1"/>
  <c r="H88" i="1"/>
  <c r="I88" i="1" s="1"/>
  <c r="H8" i="1"/>
  <c r="I8" i="1" s="1"/>
  <c r="H69" i="1"/>
  <c r="I69" i="1" s="1"/>
  <c r="H27" i="1"/>
  <c r="I27" i="1" s="1"/>
  <c r="H29" i="1"/>
  <c r="I29" i="1" s="1"/>
  <c r="H76" i="1"/>
  <c r="I76" i="1" s="1"/>
  <c r="H78" i="1"/>
  <c r="I78" i="1" s="1"/>
  <c r="H21" i="1"/>
  <c r="I21" i="1" s="1"/>
  <c r="H83" i="1"/>
  <c r="I83" i="1" s="1"/>
  <c r="H22" i="1"/>
  <c r="I22" i="1" s="1"/>
  <c r="H87" i="1"/>
  <c r="I87" i="1" s="1"/>
  <c r="H74" i="1"/>
  <c r="I74" i="1" s="1"/>
  <c r="H99" i="1"/>
  <c r="I99" i="1" s="1"/>
  <c r="H66" i="1"/>
  <c r="I66" i="1" s="1"/>
  <c r="H31" i="1"/>
  <c r="I31" i="1" s="1"/>
  <c r="H44" i="1"/>
  <c r="I44" i="1" s="1"/>
  <c r="H67" i="1"/>
  <c r="I67" i="1" s="1"/>
  <c r="H63" i="1"/>
  <c r="I63" i="1" s="1"/>
  <c r="H55" i="1"/>
  <c r="I55" i="1" s="1"/>
  <c r="H73" i="1"/>
  <c r="I73" i="1" s="1"/>
  <c r="H35" i="1"/>
  <c r="I35" i="1" s="1"/>
  <c r="H33" i="1"/>
  <c r="I33" i="1" s="1"/>
  <c r="H5" i="1"/>
  <c r="I5" i="1" s="1"/>
  <c r="H38" i="1"/>
  <c r="I38" i="1" s="1"/>
  <c r="H49" i="1"/>
  <c r="I49" i="1" s="1"/>
  <c r="H70" i="1"/>
  <c r="I70" i="1" s="1"/>
  <c r="H61" i="1"/>
  <c r="I61" i="1" s="1"/>
  <c r="H23" i="1"/>
  <c r="I23" i="1" s="1"/>
  <c r="H15" i="1"/>
  <c r="I15" i="1" s="1"/>
  <c r="H9" i="1"/>
  <c r="I9" i="1" s="1"/>
  <c r="H91" i="1"/>
  <c r="I91" i="1" s="1"/>
  <c r="H81" i="1"/>
  <c r="I81" i="1" s="1"/>
  <c r="H54" i="1"/>
  <c r="I54" i="1" s="1"/>
  <c r="H32" i="1"/>
  <c r="I32" i="1" s="1"/>
  <c r="H2" i="1"/>
  <c r="I2" i="1" s="1"/>
  <c r="H90" i="1"/>
  <c r="I90" i="1" s="1"/>
  <c r="H19" i="1"/>
  <c r="I19" i="1" s="1"/>
  <c r="H46" i="1"/>
  <c r="I46" i="1" s="1"/>
  <c r="H100" i="1"/>
  <c r="I100" i="1" s="1"/>
  <c r="H79" i="1"/>
  <c r="I79" i="1" s="1"/>
  <c r="H85" i="1"/>
  <c r="I85" i="1" s="1"/>
  <c r="H82" i="1"/>
  <c r="I82" i="1" s="1"/>
  <c r="H17" i="1"/>
  <c r="I17" i="1" s="1"/>
  <c r="H43" i="1"/>
  <c r="I43" i="1" s="1"/>
  <c r="H6" i="1"/>
  <c r="I6" i="1" s="1"/>
  <c r="H64" i="1"/>
  <c r="I64" i="1" s="1"/>
  <c r="H96" i="1"/>
  <c r="I96" i="1" s="1"/>
  <c r="H56" i="1"/>
  <c r="I56" i="1" s="1"/>
  <c r="H58" i="1"/>
  <c r="I58" i="1" s="1"/>
  <c r="H28" i="1"/>
  <c r="I28" i="1" s="1"/>
  <c r="H25" i="1"/>
  <c r="I25" i="1" s="1"/>
  <c r="H16" i="1"/>
  <c r="I16" i="1" s="1"/>
  <c r="H4" i="1"/>
  <c r="I4" i="1" s="1"/>
  <c r="H77" i="1"/>
  <c r="I77" i="1" s="1"/>
  <c r="H48" i="1"/>
  <c r="I48" i="1" s="1"/>
  <c r="H84" i="1"/>
  <c r="I84" i="1" s="1"/>
  <c r="H41" i="1"/>
  <c r="I41" i="1" s="1"/>
  <c r="H40" i="1"/>
  <c r="I40" i="1" s="1"/>
  <c r="H7" i="1"/>
  <c r="I7" i="1" s="1"/>
  <c r="H97" i="1"/>
  <c r="I97" i="1" s="1"/>
  <c r="H52" i="1"/>
  <c r="I52" i="1" s="1"/>
  <c r="H75" i="1"/>
  <c r="I75" i="1" s="1"/>
  <c r="H20" i="1"/>
  <c r="I20" i="1" s="1"/>
  <c r="H50" i="1"/>
  <c r="I50" i="1" s="1"/>
  <c r="I103" i="1" l="1"/>
  <c r="K20" i="1" s="1"/>
  <c r="L20" i="1" s="1"/>
  <c r="T23" i="1"/>
  <c r="T26" i="1"/>
  <c r="T30" i="1"/>
  <c r="T31" i="1"/>
  <c r="T47" i="1"/>
  <c r="T51" i="1"/>
  <c r="T55" i="1"/>
  <c r="T72" i="1"/>
  <c r="T78" i="1"/>
  <c r="T66" i="1"/>
  <c r="T87" i="1"/>
  <c r="T75" i="1"/>
  <c r="T83" i="1"/>
  <c r="T88" i="1"/>
  <c r="T95" i="1"/>
  <c r="T99" i="1"/>
  <c r="T7" i="1"/>
  <c r="T10" i="1"/>
  <c r="T15" i="1"/>
  <c r="T17" i="1"/>
  <c r="T18" i="1"/>
  <c r="T34" i="1"/>
  <c r="T20" i="1"/>
  <c r="T41" i="1"/>
  <c r="T32" i="1"/>
  <c r="T40" i="1"/>
  <c r="T45" i="1"/>
  <c r="T48" i="1"/>
  <c r="T52" i="1"/>
  <c r="T56" i="1"/>
  <c r="T62" i="1"/>
  <c r="T73" i="1"/>
  <c r="T58" i="1"/>
  <c r="T67" i="1"/>
  <c r="T71" i="1"/>
  <c r="T90" i="1"/>
  <c r="T79" i="1"/>
  <c r="T84" i="1"/>
  <c r="T89" i="1"/>
  <c r="T96" i="1"/>
  <c r="T100" i="1"/>
  <c r="T104" i="1"/>
  <c r="V104" i="1" s="1"/>
  <c r="T4" i="1"/>
  <c r="T8" i="1"/>
  <c r="T16" i="1"/>
  <c r="T14" i="1"/>
  <c r="T25" i="1"/>
  <c r="T24" i="1"/>
  <c r="T21" i="1"/>
  <c r="T33" i="1"/>
  <c r="T28" i="1"/>
  <c r="T35" i="1"/>
  <c r="T42" i="1"/>
  <c r="T49" i="1"/>
  <c r="T53" i="1"/>
  <c r="T57" i="1"/>
  <c r="T63" i="1"/>
  <c r="T74" i="1"/>
  <c r="T59" i="1"/>
  <c r="T68" i="1"/>
  <c r="T77" i="1"/>
  <c r="T91" i="1"/>
  <c r="T80" i="1"/>
  <c r="T85" i="1"/>
  <c r="T93" i="1"/>
  <c r="T97" i="1"/>
  <c r="T101" i="1"/>
  <c r="T5" i="1"/>
  <c r="T37" i="1"/>
  <c r="T36" i="1"/>
  <c r="T60" i="1"/>
  <c r="T69" i="1"/>
  <c r="T86" i="1"/>
  <c r="Q7" i="1"/>
  <c r="Q10" i="1"/>
  <c r="Q15" i="1"/>
  <c r="Q17" i="1"/>
  <c r="Q18" i="1"/>
  <c r="Q34" i="1"/>
  <c r="Q20" i="1"/>
  <c r="Q41" i="1"/>
  <c r="Q32" i="1"/>
  <c r="Q40" i="1"/>
  <c r="Q45" i="1"/>
  <c r="Q48" i="1"/>
  <c r="Q52" i="1"/>
  <c r="Q56" i="1"/>
  <c r="Q62" i="1"/>
  <c r="Q73" i="1"/>
  <c r="Q58" i="1"/>
  <c r="Q67" i="1"/>
  <c r="Q71" i="1"/>
  <c r="Q90" i="1"/>
  <c r="Q79" i="1"/>
  <c r="Q84" i="1"/>
  <c r="Q89" i="1"/>
  <c r="Q96" i="1"/>
  <c r="Q100" i="1"/>
  <c r="T12" i="1"/>
  <c r="T43" i="1"/>
  <c r="T46" i="1"/>
  <c r="T65" i="1"/>
  <c r="T81" i="1"/>
  <c r="T94" i="1"/>
  <c r="Q4" i="1"/>
  <c r="Q8" i="1"/>
  <c r="Q16" i="1"/>
  <c r="Q14" i="1"/>
  <c r="Q25" i="1"/>
  <c r="Q24" i="1"/>
  <c r="Q21" i="1"/>
  <c r="Q33" i="1"/>
  <c r="Q28" i="1"/>
  <c r="Q35" i="1"/>
  <c r="Q42" i="1"/>
  <c r="Q49" i="1"/>
  <c r="Q53" i="1"/>
  <c r="Q57" i="1"/>
  <c r="Q63" i="1"/>
  <c r="Q74" i="1"/>
  <c r="Q59" i="1"/>
  <c r="Q68" i="1"/>
  <c r="Q77" i="1"/>
  <c r="Q91" i="1"/>
  <c r="Q80" i="1"/>
  <c r="Q85" i="1"/>
  <c r="Q93" i="1"/>
  <c r="Q97" i="1"/>
  <c r="Q101" i="1"/>
  <c r="T19" i="1"/>
  <c r="T54" i="1"/>
  <c r="T82" i="1"/>
  <c r="Q9" i="1"/>
  <c r="Q11" i="1"/>
  <c r="Q26" i="1"/>
  <c r="Q30" i="1"/>
  <c r="Q31" i="1"/>
  <c r="Q47" i="1"/>
  <c r="Q55" i="1"/>
  <c r="Q72" i="1"/>
  <c r="Q66" i="1"/>
  <c r="Q87" i="1"/>
  <c r="Q83" i="1"/>
  <c r="Q95" i="1"/>
  <c r="N4" i="1"/>
  <c r="N8" i="1"/>
  <c r="N16" i="1"/>
  <c r="N14" i="1"/>
  <c r="N25" i="1"/>
  <c r="N24" i="1"/>
  <c r="N21" i="1"/>
  <c r="N33" i="1"/>
  <c r="N28" i="1"/>
  <c r="N35" i="1"/>
  <c r="N42" i="1"/>
  <c r="N49" i="1"/>
  <c r="N53" i="1"/>
  <c r="N57" i="1"/>
  <c r="N63" i="1"/>
  <c r="N74" i="1"/>
  <c r="N59" i="1"/>
  <c r="N68" i="1"/>
  <c r="N77" i="1"/>
  <c r="N91" i="1"/>
  <c r="N80" i="1"/>
  <c r="N85" i="1"/>
  <c r="N93" i="1"/>
  <c r="N97" i="1"/>
  <c r="N101" i="1"/>
  <c r="T29" i="1"/>
  <c r="Q13" i="1"/>
  <c r="Q27" i="1"/>
  <c r="Q38" i="1"/>
  <c r="Q61" i="1"/>
  <c r="Q70" i="1"/>
  <c r="Q88" i="1"/>
  <c r="N9" i="1"/>
  <c r="N11" i="1"/>
  <c r="N26" i="1"/>
  <c r="N30" i="1"/>
  <c r="N31" i="1"/>
  <c r="N47" i="1"/>
  <c r="N55" i="1"/>
  <c r="N72" i="1"/>
  <c r="T44" i="1"/>
  <c r="T76" i="1"/>
  <c r="T98" i="1"/>
  <c r="Q5" i="1"/>
  <c r="Q22" i="1"/>
  <c r="Q37" i="1"/>
  <c r="Q44" i="1"/>
  <c r="Q36" i="1"/>
  <c r="Q50" i="1"/>
  <c r="Q60" i="1"/>
  <c r="Q76" i="1"/>
  <c r="Q69" i="1"/>
  <c r="Q92" i="1"/>
  <c r="Q86" i="1"/>
  <c r="Q98" i="1"/>
  <c r="N3" i="1"/>
  <c r="N5" i="1"/>
  <c r="N12" i="1"/>
  <c r="N22" i="1"/>
  <c r="N19" i="1"/>
  <c r="N37" i="1"/>
  <c r="N43" i="1"/>
  <c r="N44" i="1"/>
  <c r="N29" i="1"/>
  <c r="N36" i="1"/>
  <c r="N46" i="1"/>
  <c r="N50" i="1"/>
  <c r="N54" i="1"/>
  <c r="N60" i="1"/>
  <c r="N65" i="1"/>
  <c r="N76" i="1"/>
  <c r="N64" i="1"/>
  <c r="N69" i="1"/>
  <c r="N81" i="1"/>
  <c r="N92" i="1"/>
  <c r="N82" i="1"/>
  <c r="N86" i="1"/>
  <c r="N94" i="1"/>
  <c r="N98" i="1"/>
  <c r="T3" i="1"/>
  <c r="T64" i="1"/>
  <c r="Q6" i="1"/>
  <c r="Q23" i="1"/>
  <c r="Q39" i="1"/>
  <c r="Q51" i="1"/>
  <c r="Q78" i="1"/>
  <c r="Q75" i="1"/>
  <c r="Q99" i="1"/>
  <c r="N6" i="1"/>
  <c r="N13" i="1"/>
  <c r="N23" i="1"/>
  <c r="N27" i="1"/>
  <c r="N39" i="1"/>
  <c r="N38" i="1"/>
  <c r="N51" i="1"/>
  <c r="N61" i="1"/>
  <c r="T22" i="1"/>
  <c r="Q43" i="1"/>
  <c r="Q65" i="1"/>
  <c r="Q94" i="1"/>
  <c r="N7" i="1"/>
  <c r="N18" i="1"/>
  <c r="N32" i="1"/>
  <c r="N52" i="1"/>
  <c r="N78" i="1"/>
  <c r="N70" i="1"/>
  <c r="N75" i="1"/>
  <c r="N88" i="1"/>
  <c r="N99" i="1"/>
  <c r="T92" i="1"/>
  <c r="Q12" i="1"/>
  <c r="Q81" i="1"/>
  <c r="N20" i="1"/>
  <c r="N62" i="1"/>
  <c r="N87" i="1"/>
  <c r="N95" i="1"/>
  <c r="Q19" i="1"/>
  <c r="Q82" i="1"/>
  <c r="N41" i="1"/>
  <c r="N73" i="1"/>
  <c r="N90" i="1"/>
  <c r="N96" i="1"/>
  <c r="T50" i="1"/>
  <c r="Q3" i="1"/>
  <c r="Q29" i="1"/>
  <c r="Q64" i="1"/>
  <c r="N10" i="1"/>
  <c r="N34" i="1"/>
  <c r="N40" i="1"/>
  <c r="N56" i="1"/>
  <c r="N58" i="1"/>
  <c r="N71" i="1"/>
  <c r="N79" i="1"/>
  <c r="N89" i="1"/>
  <c r="N100" i="1"/>
  <c r="Q46" i="1"/>
  <c r="N15" i="1"/>
  <c r="N45" i="1"/>
  <c r="N66" i="1"/>
  <c r="N83" i="1"/>
  <c r="Q54" i="1"/>
  <c r="N17" i="1"/>
  <c r="N48" i="1"/>
  <c r="N67" i="1"/>
  <c r="N84" i="1"/>
  <c r="N2" i="1"/>
  <c r="Q2" i="1"/>
  <c r="K7" i="1"/>
  <c r="T2" i="1"/>
  <c r="K25" i="1"/>
  <c r="K17" i="1"/>
  <c r="K38" i="1"/>
  <c r="K101" i="1"/>
  <c r="K83" i="1"/>
  <c r="K11" i="1"/>
  <c r="K75" i="1"/>
  <c r="K40" i="1"/>
  <c r="K77" i="1"/>
  <c r="K28" i="1"/>
  <c r="K64" i="1"/>
  <c r="K82" i="1"/>
  <c r="K9" i="1"/>
  <c r="K33" i="1"/>
  <c r="K66" i="1"/>
  <c r="K93" i="1"/>
  <c r="K37" i="1"/>
  <c r="K78" i="1"/>
  <c r="K88" i="1"/>
  <c r="K24" i="1"/>
  <c r="K29" i="1"/>
  <c r="K52" i="1"/>
  <c r="K41" i="1"/>
  <c r="K4" i="1"/>
  <c r="K58" i="1"/>
  <c r="K6" i="1"/>
  <c r="K79" i="1"/>
  <c r="K23" i="1"/>
  <c r="K73" i="1"/>
  <c r="K74" i="1"/>
  <c r="K18" i="1"/>
  <c r="K92" i="1"/>
  <c r="K14" i="1"/>
  <c r="K94" i="1"/>
  <c r="K80" i="1"/>
  <c r="K69" i="1"/>
  <c r="K96" i="1"/>
  <c r="K81" i="1"/>
  <c r="K44" i="1"/>
  <c r="K72" i="1"/>
  <c r="K86" i="1"/>
  <c r="K45" i="1"/>
  <c r="K50" i="1"/>
  <c r="K97" i="1"/>
  <c r="K84" i="1"/>
  <c r="K16" i="1"/>
  <c r="K56" i="1"/>
  <c r="K43" i="1"/>
  <c r="K32" i="1"/>
  <c r="K70" i="1"/>
  <c r="K63" i="1"/>
  <c r="K47" i="1"/>
  <c r="K89" i="1"/>
  <c r="K22" i="1"/>
  <c r="K27" i="1"/>
  <c r="K60" i="1"/>
  <c r="K98" i="1"/>
  <c r="K30" i="1"/>
  <c r="K2" i="1"/>
  <c r="K91" i="1"/>
  <c r="K15" i="1"/>
  <c r="K61" i="1"/>
  <c r="K5" i="1"/>
  <c r="K55" i="1"/>
  <c r="K67" i="1"/>
  <c r="K31" i="1"/>
  <c r="K99" i="1"/>
  <c r="K87" i="1"/>
  <c r="K42" i="1"/>
  <c r="K53" i="1"/>
  <c r="K10" i="1"/>
  <c r="K26" i="1"/>
  <c r="K39" i="1"/>
  <c r="K95" i="1"/>
  <c r="K100" i="1"/>
  <c r="K21" i="1"/>
  <c r="K71" i="1"/>
  <c r="K13" i="1"/>
  <c r="K59" i="1"/>
  <c r="K19" i="1"/>
  <c r="K62" i="1"/>
  <c r="K12" i="1"/>
  <c r="K51" i="1"/>
  <c r="K34" i="1"/>
  <c r="K65" i="1"/>
  <c r="K3" i="1"/>
  <c r="K46" i="1"/>
  <c r="K8" i="1"/>
  <c r="K85" i="1"/>
  <c r="K54" i="1"/>
  <c r="K49" i="1"/>
  <c r="K35" i="1"/>
  <c r="K57" i="1"/>
  <c r="K36" i="1"/>
  <c r="K68" i="1"/>
  <c r="K76" i="1"/>
  <c r="T39" i="1" l="1"/>
  <c r="T13" i="1"/>
  <c r="T70" i="1"/>
  <c r="T61" i="1"/>
  <c r="T38" i="1"/>
  <c r="T27" i="1"/>
  <c r="T9" i="1"/>
  <c r="K90" i="1"/>
  <c r="L90" i="1" s="1"/>
  <c r="T11" i="1"/>
  <c r="K48" i="1"/>
  <c r="L48" i="1" s="1"/>
  <c r="M20" i="1"/>
  <c r="O20" i="1" s="1"/>
  <c r="T6" i="1"/>
  <c r="L8" i="1"/>
  <c r="M8" i="1"/>
  <c r="P8" i="1" s="1"/>
  <c r="S8" i="1" s="1"/>
  <c r="V8" i="1" s="1"/>
  <c r="W8" i="1" s="1"/>
  <c r="L19" i="1"/>
  <c r="M19" i="1"/>
  <c r="P19" i="1" s="1"/>
  <c r="S19" i="1" s="1"/>
  <c r="L26" i="1"/>
  <c r="M26" i="1"/>
  <c r="P26" i="1" s="1"/>
  <c r="S26" i="1" s="1"/>
  <c r="V26" i="1" s="1"/>
  <c r="W26" i="1" s="1"/>
  <c r="L55" i="1"/>
  <c r="M55" i="1"/>
  <c r="P55" i="1" s="1"/>
  <c r="S55" i="1" s="1"/>
  <c r="L91" i="1"/>
  <c r="M91" i="1"/>
  <c r="P91" i="1" s="1"/>
  <c r="S91" i="1" s="1"/>
  <c r="L47" i="1"/>
  <c r="M47" i="1"/>
  <c r="P47" i="1" s="1"/>
  <c r="S47" i="1" s="1"/>
  <c r="L97" i="1"/>
  <c r="M97" i="1"/>
  <c r="P97" i="1" s="1"/>
  <c r="S97" i="1" s="1"/>
  <c r="V97" i="1" s="1"/>
  <c r="W97" i="1" s="1"/>
  <c r="L69" i="1"/>
  <c r="M69" i="1"/>
  <c r="P69" i="1" s="1"/>
  <c r="S69" i="1" s="1"/>
  <c r="L23" i="1"/>
  <c r="M23" i="1"/>
  <c r="P23" i="1" s="1"/>
  <c r="S23" i="1" s="1"/>
  <c r="V23" i="1" s="1"/>
  <c r="W23" i="1" s="1"/>
  <c r="L24" i="1"/>
  <c r="M24" i="1"/>
  <c r="P24" i="1" s="1"/>
  <c r="S24" i="1" s="1"/>
  <c r="L82" i="1"/>
  <c r="M82" i="1"/>
  <c r="P82" i="1" s="1"/>
  <c r="S82" i="1" s="1"/>
  <c r="V82" i="1" s="1"/>
  <c r="W82" i="1" s="1"/>
  <c r="L101" i="1"/>
  <c r="M101" i="1"/>
  <c r="P101" i="1" s="1"/>
  <c r="S101" i="1" s="1"/>
  <c r="L36" i="1"/>
  <c r="M36" i="1"/>
  <c r="P36" i="1" s="1"/>
  <c r="S36" i="1" s="1"/>
  <c r="L46" i="1"/>
  <c r="M46" i="1"/>
  <c r="P46" i="1" s="1"/>
  <c r="S46" i="1" s="1"/>
  <c r="V46" i="1" s="1"/>
  <c r="W46" i="1" s="1"/>
  <c r="L59" i="1"/>
  <c r="M59" i="1"/>
  <c r="P59" i="1" s="1"/>
  <c r="S59" i="1" s="1"/>
  <c r="V59" i="1" s="1"/>
  <c r="W59" i="1" s="1"/>
  <c r="L10" i="1"/>
  <c r="M10" i="1"/>
  <c r="P10" i="1" s="1"/>
  <c r="S10" i="1" s="1"/>
  <c r="L99" i="1"/>
  <c r="M99" i="1"/>
  <c r="P99" i="1" s="1"/>
  <c r="S99" i="1" s="1"/>
  <c r="L2" i="1"/>
  <c r="M2" i="1"/>
  <c r="P2" i="1" s="1"/>
  <c r="S2" i="1" s="1"/>
  <c r="V2" i="1" s="1"/>
  <c r="W2" i="1" s="1"/>
  <c r="L63" i="1"/>
  <c r="M63" i="1"/>
  <c r="P63" i="1" s="1"/>
  <c r="S63" i="1" s="1"/>
  <c r="L44" i="1"/>
  <c r="M44" i="1"/>
  <c r="P44" i="1" s="1"/>
  <c r="S44" i="1" s="1"/>
  <c r="V44" i="1" s="1"/>
  <c r="W44" i="1" s="1"/>
  <c r="L18" i="1"/>
  <c r="M18" i="1"/>
  <c r="P18" i="1" s="1"/>
  <c r="S18" i="1" s="1"/>
  <c r="V18" i="1" s="1"/>
  <c r="W18" i="1" s="1"/>
  <c r="L41" i="1"/>
  <c r="M41" i="1"/>
  <c r="P41" i="1" s="1"/>
  <c r="S41" i="1" s="1"/>
  <c r="V41" i="1" s="1"/>
  <c r="W41" i="1" s="1"/>
  <c r="L66" i="1"/>
  <c r="M66" i="1"/>
  <c r="P66" i="1" s="1"/>
  <c r="S66" i="1" s="1"/>
  <c r="L75" i="1"/>
  <c r="M75" i="1"/>
  <c r="P75" i="1" s="1"/>
  <c r="S75" i="1" s="1"/>
  <c r="V75" i="1" s="1"/>
  <c r="W75" i="1" s="1"/>
  <c r="L7" i="1"/>
  <c r="M7" i="1"/>
  <c r="P7" i="1" s="1"/>
  <c r="S7" i="1" s="1"/>
  <c r="R19" i="1"/>
  <c r="U82" i="1"/>
  <c r="M48" i="1"/>
  <c r="P48" i="1" s="1"/>
  <c r="S48" i="1" s="1"/>
  <c r="V48" i="1" s="1"/>
  <c r="W48" i="1" s="1"/>
  <c r="L57" i="1"/>
  <c r="M57" i="1"/>
  <c r="P57" i="1" s="1"/>
  <c r="S57" i="1" s="1"/>
  <c r="L85" i="1"/>
  <c r="M85" i="1"/>
  <c r="P85" i="1" s="1"/>
  <c r="S85" i="1" s="1"/>
  <c r="L3" i="1"/>
  <c r="M3" i="1"/>
  <c r="P3" i="1" s="1"/>
  <c r="S3" i="1" s="1"/>
  <c r="V3" i="1" s="1"/>
  <c r="W3" i="1" s="1"/>
  <c r="L12" i="1"/>
  <c r="M12" i="1"/>
  <c r="P12" i="1" s="1"/>
  <c r="S12" i="1" s="1"/>
  <c r="V12" i="1" s="1"/>
  <c r="W12" i="1" s="1"/>
  <c r="L13" i="1"/>
  <c r="M13" i="1"/>
  <c r="P13" i="1" s="1"/>
  <c r="S13" i="1" s="1"/>
  <c r="V13" i="1" s="1"/>
  <c r="W13" i="1" s="1"/>
  <c r="L95" i="1"/>
  <c r="M95" i="1"/>
  <c r="P95" i="1" s="1"/>
  <c r="S95" i="1" s="1"/>
  <c r="V95" i="1" s="1"/>
  <c r="W95" i="1" s="1"/>
  <c r="L53" i="1"/>
  <c r="M53" i="1"/>
  <c r="P53" i="1" s="1"/>
  <c r="S53" i="1" s="1"/>
  <c r="L31" i="1"/>
  <c r="M31" i="1"/>
  <c r="P31" i="1" s="1"/>
  <c r="S31" i="1" s="1"/>
  <c r="L61" i="1"/>
  <c r="M61" i="1"/>
  <c r="P61" i="1" s="1"/>
  <c r="S61" i="1" s="1"/>
  <c r="L30" i="1"/>
  <c r="M30" i="1"/>
  <c r="P30" i="1" s="1"/>
  <c r="S30" i="1" s="1"/>
  <c r="L22" i="1"/>
  <c r="M22" i="1"/>
  <c r="P22" i="1" s="1"/>
  <c r="S22" i="1" s="1"/>
  <c r="V22" i="1" s="1"/>
  <c r="W22" i="1" s="1"/>
  <c r="L70" i="1"/>
  <c r="M70" i="1"/>
  <c r="P70" i="1" s="1"/>
  <c r="S70" i="1" s="1"/>
  <c r="L16" i="1"/>
  <c r="M16" i="1"/>
  <c r="P16" i="1" s="1"/>
  <c r="S16" i="1" s="1"/>
  <c r="L45" i="1"/>
  <c r="M45" i="1"/>
  <c r="P45" i="1" s="1"/>
  <c r="S45" i="1" s="1"/>
  <c r="V45" i="1" s="1"/>
  <c r="W45" i="1" s="1"/>
  <c r="L81" i="1"/>
  <c r="M81" i="1"/>
  <c r="P81" i="1" s="1"/>
  <c r="S81" i="1" s="1"/>
  <c r="L94" i="1"/>
  <c r="M94" i="1"/>
  <c r="P94" i="1" s="1"/>
  <c r="S94" i="1" s="1"/>
  <c r="V94" i="1" s="1"/>
  <c r="W94" i="1" s="1"/>
  <c r="L74" i="1"/>
  <c r="M74" i="1"/>
  <c r="P74" i="1" s="1"/>
  <c r="S74" i="1" s="1"/>
  <c r="L6" i="1"/>
  <c r="M6" i="1"/>
  <c r="P6" i="1" s="1"/>
  <c r="S6" i="1" s="1"/>
  <c r="L52" i="1"/>
  <c r="M52" i="1"/>
  <c r="P52" i="1" s="1"/>
  <c r="S52" i="1" s="1"/>
  <c r="L78" i="1"/>
  <c r="M78" i="1"/>
  <c r="P78" i="1" s="1"/>
  <c r="S78" i="1" s="1"/>
  <c r="V78" i="1" s="1"/>
  <c r="W78" i="1" s="1"/>
  <c r="L33" i="1"/>
  <c r="M33" i="1"/>
  <c r="P33" i="1" s="1"/>
  <c r="S33" i="1" s="1"/>
  <c r="L28" i="1"/>
  <c r="M28" i="1"/>
  <c r="P28" i="1" s="1"/>
  <c r="S28" i="1" s="1"/>
  <c r="V28" i="1" s="1"/>
  <c r="W28" i="1" s="1"/>
  <c r="L11" i="1"/>
  <c r="M11" i="1"/>
  <c r="P11" i="1" s="1"/>
  <c r="S11" i="1" s="1"/>
  <c r="L17" i="1"/>
  <c r="M17" i="1"/>
  <c r="P17" i="1" s="1"/>
  <c r="S17" i="1" s="1"/>
  <c r="O95" i="1"/>
  <c r="U3" i="1"/>
  <c r="R26" i="1"/>
  <c r="U48" i="1"/>
  <c r="L68" i="1"/>
  <c r="M68" i="1"/>
  <c r="P68" i="1" s="1"/>
  <c r="S68" i="1" s="1"/>
  <c r="L49" i="1"/>
  <c r="M49" i="1"/>
  <c r="P49" i="1" s="1"/>
  <c r="S49" i="1" s="1"/>
  <c r="L34" i="1"/>
  <c r="M34" i="1"/>
  <c r="P34" i="1" s="1"/>
  <c r="S34" i="1" s="1"/>
  <c r="L21" i="1"/>
  <c r="M21" i="1"/>
  <c r="P21" i="1" s="1"/>
  <c r="S21" i="1" s="1"/>
  <c r="L87" i="1"/>
  <c r="M87" i="1"/>
  <c r="P87" i="1" s="1"/>
  <c r="S87" i="1" s="1"/>
  <c r="L60" i="1"/>
  <c r="M60" i="1"/>
  <c r="P60" i="1" s="1"/>
  <c r="S60" i="1" s="1"/>
  <c r="L43" i="1"/>
  <c r="M43" i="1"/>
  <c r="P43" i="1" s="1"/>
  <c r="S43" i="1" s="1"/>
  <c r="L72" i="1"/>
  <c r="M72" i="1"/>
  <c r="P72" i="1" s="1"/>
  <c r="S72" i="1" s="1"/>
  <c r="L92" i="1"/>
  <c r="M92" i="1"/>
  <c r="P92" i="1" s="1"/>
  <c r="S92" i="1" s="1"/>
  <c r="V92" i="1" s="1"/>
  <c r="W92" i="1" s="1"/>
  <c r="L4" i="1"/>
  <c r="M4" i="1"/>
  <c r="P4" i="1" s="1"/>
  <c r="S4" i="1" s="1"/>
  <c r="L93" i="1"/>
  <c r="M93" i="1"/>
  <c r="P93" i="1" s="1"/>
  <c r="S93" i="1" s="1"/>
  <c r="V93" i="1" s="1"/>
  <c r="W93" i="1" s="1"/>
  <c r="L40" i="1"/>
  <c r="M40" i="1"/>
  <c r="P40" i="1" s="1"/>
  <c r="S40" i="1" s="1"/>
  <c r="U2" i="1"/>
  <c r="U92" i="1"/>
  <c r="O76" i="1"/>
  <c r="L54" i="1"/>
  <c r="M54" i="1"/>
  <c r="P54" i="1" s="1"/>
  <c r="S54" i="1" s="1"/>
  <c r="L51" i="1"/>
  <c r="M51" i="1"/>
  <c r="P51" i="1" s="1"/>
  <c r="S51" i="1" s="1"/>
  <c r="L100" i="1"/>
  <c r="M100" i="1"/>
  <c r="P100" i="1" s="1"/>
  <c r="S100" i="1" s="1"/>
  <c r="L5" i="1"/>
  <c r="M5" i="1"/>
  <c r="P5" i="1" s="1"/>
  <c r="S5" i="1" s="1"/>
  <c r="L27" i="1"/>
  <c r="M27" i="1"/>
  <c r="P27" i="1" s="1"/>
  <c r="S27" i="1" s="1"/>
  <c r="L56" i="1"/>
  <c r="M56" i="1"/>
  <c r="P56" i="1" s="1"/>
  <c r="S56" i="1" s="1"/>
  <c r="L50" i="1"/>
  <c r="M50" i="1"/>
  <c r="P50" i="1" s="1"/>
  <c r="S50" i="1" s="1"/>
  <c r="L80" i="1"/>
  <c r="M80" i="1"/>
  <c r="P80" i="1" s="1"/>
  <c r="S80" i="1" s="1"/>
  <c r="L79" i="1"/>
  <c r="M79" i="1"/>
  <c r="P79" i="1" s="1"/>
  <c r="S79" i="1" s="1"/>
  <c r="L88" i="1"/>
  <c r="M88" i="1"/>
  <c r="P88" i="1" s="1"/>
  <c r="S88" i="1" s="1"/>
  <c r="L64" i="1"/>
  <c r="M64" i="1"/>
  <c r="P64" i="1" s="1"/>
  <c r="S64" i="1" s="1"/>
  <c r="L38" i="1"/>
  <c r="M38" i="1"/>
  <c r="P38" i="1" s="1"/>
  <c r="S38" i="1" s="1"/>
  <c r="U22" i="1"/>
  <c r="R97" i="1"/>
  <c r="U93" i="1"/>
  <c r="U13" i="1"/>
  <c r="L76" i="1"/>
  <c r="M76" i="1"/>
  <c r="P76" i="1" s="1"/>
  <c r="S76" i="1" s="1"/>
  <c r="L35" i="1"/>
  <c r="M35" i="1"/>
  <c r="P35" i="1" s="1"/>
  <c r="S35" i="1" s="1"/>
  <c r="L65" i="1"/>
  <c r="M65" i="1"/>
  <c r="P65" i="1" s="1"/>
  <c r="S65" i="1" s="1"/>
  <c r="L62" i="1"/>
  <c r="M62" i="1"/>
  <c r="P62" i="1" s="1"/>
  <c r="S62" i="1" s="1"/>
  <c r="L71" i="1"/>
  <c r="M71" i="1"/>
  <c r="P71" i="1" s="1"/>
  <c r="S71" i="1" s="1"/>
  <c r="L39" i="1"/>
  <c r="M39" i="1"/>
  <c r="P39" i="1" s="1"/>
  <c r="S39" i="1" s="1"/>
  <c r="L42" i="1"/>
  <c r="M42" i="1"/>
  <c r="P42" i="1" s="1"/>
  <c r="S42" i="1" s="1"/>
  <c r="L67" i="1"/>
  <c r="M67" i="1"/>
  <c r="P67" i="1" s="1"/>
  <c r="S67" i="1" s="1"/>
  <c r="L15" i="1"/>
  <c r="M15" i="1"/>
  <c r="P15" i="1" s="1"/>
  <c r="S15" i="1" s="1"/>
  <c r="V15" i="1" s="1"/>
  <c r="W15" i="1" s="1"/>
  <c r="L98" i="1"/>
  <c r="M98" i="1"/>
  <c r="P98" i="1" s="1"/>
  <c r="S98" i="1" s="1"/>
  <c r="L89" i="1"/>
  <c r="M89" i="1"/>
  <c r="P89" i="1" s="1"/>
  <c r="S89" i="1" s="1"/>
  <c r="L32" i="1"/>
  <c r="M32" i="1"/>
  <c r="P32" i="1" s="1"/>
  <c r="S32" i="1" s="1"/>
  <c r="L84" i="1"/>
  <c r="M84" i="1"/>
  <c r="P84" i="1" s="1"/>
  <c r="S84" i="1" s="1"/>
  <c r="L86" i="1"/>
  <c r="M86" i="1"/>
  <c r="P86" i="1" s="1"/>
  <c r="S86" i="1" s="1"/>
  <c r="L96" i="1"/>
  <c r="M96" i="1"/>
  <c r="P96" i="1" s="1"/>
  <c r="S96" i="1" s="1"/>
  <c r="L14" i="1"/>
  <c r="M14" i="1"/>
  <c r="P14" i="1" s="1"/>
  <c r="S14" i="1" s="1"/>
  <c r="L73" i="1"/>
  <c r="M73" i="1"/>
  <c r="P73" i="1" s="1"/>
  <c r="S73" i="1" s="1"/>
  <c r="L58" i="1"/>
  <c r="M58" i="1"/>
  <c r="P58" i="1" s="1"/>
  <c r="S58" i="1" s="1"/>
  <c r="L29" i="1"/>
  <c r="M29" i="1"/>
  <c r="P29" i="1" s="1"/>
  <c r="S29" i="1" s="1"/>
  <c r="L37" i="1"/>
  <c r="M37" i="1"/>
  <c r="P37" i="1" s="1"/>
  <c r="S37" i="1" s="1"/>
  <c r="L9" i="1"/>
  <c r="M9" i="1"/>
  <c r="P9" i="1" s="1"/>
  <c r="S9" i="1" s="1"/>
  <c r="L77" i="1"/>
  <c r="M77" i="1"/>
  <c r="P77" i="1" s="1"/>
  <c r="S77" i="1" s="1"/>
  <c r="L83" i="1"/>
  <c r="M83" i="1"/>
  <c r="P83" i="1" s="1"/>
  <c r="S83" i="1" s="1"/>
  <c r="L25" i="1"/>
  <c r="M25" i="1"/>
  <c r="P25" i="1" s="1"/>
  <c r="S25" i="1" s="1"/>
  <c r="O41" i="1"/>
  <c r="R75" i="1"/>
  <c r="O54" i="1"/>
  <c r="R11" i="1"/>
  <c r="R68" i="1"/>
  <c r="R57" i="1"/>
  <c r="R8" i="1"/>
  <c r="R34" i="1"/>
  <c r="U59" i="1"/>
  <c r="U75" i="1"/>
  <c r="M90" i="1" l="1"/>
  <c r="P90" i="1" s="1"/>
  <c r="S90" i="1" s="1"/>
  <c r="V6" i="1"/>
  <c r="W6" i="1" s="1"/>
  <c r="R87" i="1"/>
  <c r="O63" i="1"/>
  <c r="O36" i="1"/>
  <c r="U18" i="1"/>
  <c r="U15" i="1"/>
  <c r="R69" i="1"/>
  <c r="O93" i="1"/>
  <c r="R66" i="1"/>
  <c r="P20" i="1"/>
  <c r="S20" i="1" s="1"/>
  <c r="O91" i="1"/>
  <c r="U10" i="1"/>
  <c r="V10" i="1"/>
  <c r="W10" i="1" s="1"/>
  <c r="U91" i="1"/>
  <c r="V91" i="1"/>
  <c r="W91" i="1" s="1"/>
  <c r="U6" i="1"/>
  <c r="O23" i="1"/>
  <c r="R30" i="1"/>
  <c r="O12" i="1"/>
  <c r="O78" i="1"/>
  <c r="U79" i="1"/>
  <c r="V79" i="1"/>
  <c r="W79" i="1" s="1"/>
  <c r="U27" i="1"/>
  <c r="V27" i="1"/>
  <c r="W27" i="1" s="1"/>
  <c r="U54" i="1"/>
  <c r="V54" i="1"/>
  <c r="W54" i="1" s="1"/>
  <c r="U95" i="1"/>
  <c r="O97" i="1"/>
  <c r="U4" i="1"/>
  <c r="V4" i="1"/>
  <c r="W4" i="1" s="1"/>
  <c r="U60" i="1"/>
  <c r="V60" i="1"/>
  <c r="W60" i="1" s="1"/>
  <c r="U49" i="1"/>
  <c r="V49" i="1"/>
  <c r="W49" i="1" s="1"/>
  <c r="U8" i="1"/>
  <c r="O26" i="1"/>
  <c r="U23" i="1"/>
  <c r="U45" i="1"/>
  <c r="O82" i="1"/>
  <c r="O75" i="1"/>
  <c r="O17" i="1"/>
  <c r="U9" i="1"/>
  <c r="V9" i="1"/>
  <c r="W9" i="1" s="1"/>
  <c r="U73" i="1"/>
  <c r="V73" i="1"/>
  <c r="W73" i="1" s="1"/>
  <c r="U84" i="1"/>
  <c r="V84" i="1"/>
  <c r="W84" i="1" s="1"/>
  <c r="U71" i="1"/>
  <c r="V71" i="1"/>
  <c r="W71" i="1" s="1"/>
  <c r="U65" i="1"/>
  <c r="V65" i="1"/>
  <c r="W65" i="1" s="1"/>
  <c r="U76" i="1"/>
  <c r="V76" i="1"/>
  <c r="W76" i="1" s="1"/>
  <c r="R41" i="1"/>
  <c r="R95" i="1"/>
  <c r="O46" i="1"/>
  <c r="R46" i="1"/>
  <c r="U97" i="1"/>
  <c r="R70" i="1"/>
  <c r="U26" i="1"/>
  <c r="R45" i="1"/>
  <c r="O85" i="1"/>
  <c r="O48" i="1"/>
  <c r="U11" i="1"/>
  <c r="V11" i="1"/>
  <c r="W11" i="1" s="1"/>
  <c r="U33" i="1"/>
  <c r="V33" i="1"/>
  <c r="W33" i="1" s="1"/>
  <c r="U52" i="1"/>
  <c r="V52" i="1"/>
  <c r="W52" i="1" s="1"/>
  <c r="U74" i="1"/>
  <c r="V74" i="1"/>
  <c r="W74" i="1" s="1"/>
  <c r="U81" i="1"/>
  <c r="V81" i="1"/>
  <c r="W81" i="1" s="1"/>
  <c r="U16" i="1"/>
  <c r="V16" i="1"/>
  <c r="W16" i="1" s="1"/>
  <c r="U61" i="1"/>
  <c r="V61" i="1"/>
  <c r="W61" i="1" s="1"/>
  <c r="U53" i="1"/>
  <c r="V53" i="1"/>
  <c r="W53" i="1" s="1"/>
  <c r="U57" i="1"/>
  <c r="V57" i="1"/>
  <c r="W57" i="1" s="1"/>
  <c r="U7" i="1"/>
  <c r="V7" i="1"/>
  <c r="W7" i="1" s="1"/>
  <c r="U66" i="1"/>
  <c r="V66" i="1"/>
  <c r="W66" i="1" s="1"/>
  <c r="U63" i="1"/>
  <c r="V63" i="1"/>
  <c r="W63" i="1" s="1"/>
  <c r="U99" i="1"/>
  <c r="V99" i="1"/>
  <c r="W99" i="1" s="1"/>
  <c r="U36" i="1"/>
  <c r="V36" i="1"/>
  <c r="W36" i="1" s="1"/>
  <c r="U101" i="1"/>
  <c r="V101" i="1"/>
  <c r="W101" i="1" s="1"/>
  <c r="U24" i="1"/>
  <c r="V24" i="1"/>
  <c r="W24" i="1" s="1"/>
  <c r="U69" i="1"/>
  <c r="V69" i="1"/>
  <c r="W69" i="1" s="1"/>
  <c r="U47" i="1"/>
  <c r="V47" i="1"/>
  <c r="W47" i="1" s="1"/>
  <c r="U55" i="1"/>
  <c r="V55" i="1"/>
  <c r="W55" i="1" s="1"/>
  <c r="U19" i="1"/>
  <c r="V19" i="1"/>
  <c r="W19" i="1" s="1"/>
  <c r="U25" i="1"/>
  <c r="V25" i="1"/>
  <c r="W25" i="1" s="1"/>
  <c r="U77" i="1"/>
  <c r="V77" i="1"/>
  <c r="W77" i="1" s="1"/>
  <c r="U37" i="1"/>
  <c r="V37" i="1"/>
  <c r="W37" i="1" s="1"/>
  <c r="U58" i="1"/>
  <c r="V58" i="1"/>
  <c r="W58" i="1" s="1"/>
  <c r="U14" i="1"/>
  <c r="V14" i="1"/>
  <c r="W14" i="1" s="1"/>
  <c r="U86" i="1"/>
  <c r="V86" i="1"/>
  <c r="W86" i="1" s="1"/>
  <c r="U32" i="1"/>
  <c r="V32" i="1"/>
  <c r="W32" i="1" s="1"/>
  <c r="U98" i="1"/>
  <c r="V98" i="1"/>
  <c r="W98" i="1" s="1"/>
  <c r="U67" i="1"/>
  <c r="V67" i="1"/>
  <c r="W67" i="1" s="1"/>
  <c r="U39" i="1"/>
  <c r="V39" i="1"/>
  <c r="W39" i="1" s="1"/>
  <c r="U62" i="1"/>
  <c r="V62" i="1"/>
  <c r="W62" i="1" s="1"/>
  <c r="U35" i="1"/>
  <c r="V35" i="1"/>
  <c r="W35" i="1" s="1"/>
  <c r="O44" i="1"/>
  <c r="U44" i="1"/>
  <c r="U17" i="1"/>
  <c r="V17" i="1"/>
  <c r="W17" i="1" s="1"/>
  <c r="U70" i="1"/>
  <c r="V70" i="1"/>
  <c r="W70" i="1" s="1"/>
  <c r="U30" i="1"/>
  <c r="V30" i="1"/>
  <c r="W30" i="1" s="1"/>
  <c r="U31" i="1"/>
  <c r="V31" i="1"/>
  <c r="W31" i="1" s="1"/>
  <c r="U85" i="1"/>
  <c r="V85" i="1"/>
  <c r="W85" i="1" s="1"/>
  <c r="R10" i="1"/>
  <c r="O45" i="1"/>
  <c r="U64" i="1"/>
  <c r="V64" i="1"/>
  <c r="W64" i="1" s="1"/>
  <c r="U50" i="1"/>
  <c r="V50" i="1"/>
  <c r="W50" i="1" s="1"/>
  <c r="U100" i="1"/>
  <c r="V100" i="1"/>
  <c r="W100" i="1" s="1"/>
  <c r="U40" i="1"/>
  <c r="V40" i="1"/>
  <c r="W40" i="1" s="1"/>
  <c r="U72" i="1"/>
  <c r="V72" i="1"/>
  <c r="W72" i="1" s="1"/>
  <c r="U21" i="1"/>
  <c r="V21" i="1"/>
  <c r="W21" i="1" s="1"/>
  <c r="U20" i="1"/>
  <c r="V20" i="1"/>
  <c r="W20" i="1" s="1"/>
  <c r="O8" i="1"/>
  <c r="O10" i="1"/>
  <c r="O28" i="1"/>
  <c r="U83" i="1"/>
  <c r="V83" i="1"/>
  <c r="W83" i="1" s="1"/>
  <c r="U29" i="1"/>
  <c r="V29" i="1"/>
  <c r="W29" i="1" s="1"/>
  <c r="U96" i="1"/>
  <c r="V96" i="1"/>
  <c r="W96" i="1" s="1"/>
  <c r="U89" i="1"/>
  <c r="V89" i="1"/>
  <c r="W89" i="1" s="1"/>
  <c r="U42" i="1"/>
  <c r="V42" i="1"/>
  <c r="W42" i="1" s="1"/>
  <c r="U78" i="1"/>
  <c r="U28" i="1"/>
  <c r="R67" i="1"/>
  <c r="R85" i="1"/>
  <c r="O30" i="1"/>
  <c r="R23" i="1"/>
  <c r="R12" i="1"/>
  <c r="O2" i="1"/>
  <c r="U94" i="1"/>
  <c r="O6" i="1"/>
  <c r="U38" i="1"/>
  <c r="V38" i="1"/>
  <c r="W38" i="1" s="1"/>
  <c r="U88" i="1"/>
  <c r="V88" i="1"/>
  <c r="W88" i="1" s="1"/>
  <c r="U80" i="1"/>
  <c r="V80" i="1"/>
  <c r="W80" i="1" s="1"/>
  <c r="U56" i="1"/>
  <c r="V56" i="1"/>
  <c r="W56" i="1" s="1"/>
  <c r="U5" i="1"/>
  <c r="V5" i="1"/>
  <c r="W5" i="1" s="1"/>
  <c r="U51" i="1"/>
  <c r="V51" i="1"/>
  <c r="W51" i="1" s="1"/>
  <c r="U90" i="1"/>
  <c r="V90" i="1"/>
  <c r="W90" i="1" s="1"/>
  <c r="U46" i="1"/>
  <c r="R44" i="1"/>
  <c r="R82" i="1"/>
  <c r="U43" i="1"/>
  <c r="V43" i="1"/>
  <c r="W43" i="1" s="1"/>
  <c r="U87" i="1"/>
  <c r="V87" i="1"/>
  <c r="W87" i="1" s="1"/>
  <c r="U34" i="1"/>
  <c r="V34" i="1"/>
  <c r="W34" i="1" s="1"/>
  <c r="U68" i="1"/>
  <c r="V68" i="1"/>
  <c r="W68" i="1" s="1"/>
  <c r="U41" i="1"/>
  <c r="U12" i="1"/>
  <c r="O31" i="1"/>
  <c r="R94" i="1"/>
  <c r="R2" i="1"/>
  <c r="R91" i="1"/>
  <c r="O89" i="1"/>
  <c r="R28" i="1"/>
  <c r="O80" i="1"/>
  <c r="R84" i="1"/>
  <c r="R92" i="1"/>
  <c r="R81" i="1"/>
  <c r="R42" i="1"/>
  <c r="O9" i="1"/>
  <c r="O38" i="1"/>
  <c r="O51" i="1"/>
  <c r="R43" i="1"/>
  <c r="R51" i="1"/>
  <c r="O25" i="1"/>
  <c r="R5" i="1"/>
  <c r="O32" i="1"/>
  <c r="R96" i="1"/>
  <c r="O90" i="1"/>
  <c r="O68" i="1"/>
  <c r="O61" i="1"/>
  <c r="R48" i="1"/>
  <c r="O42" i="1"/>
  <c r="R29" i="1"/>
  <c r="O96" i="1"/>
  <c r="R90" i="1"/>
  <c r="O43" i="1"/>
  <c r="R100" i="1"/>
  <c r="R64" i="1"/>
  <c r="O16" i="1"/>
  <c r="R86" i="1"/>
  <c r="R53" i="1"/>
  <c r="R13" i="1"/>
  <c r="O13" i="1"/>
  <c r="R47" i="1"/>
  <c r="O101" i="1"/>
  <c r="O3" i="1"/>
  <c r="R39" i="1"/>
  <c r="O47" i="1"/>
  <c r="R101" i="1"/>
  <c r="O53" i="1"/>
  <c r="R37" i="1"/>
  <c r="R54" i="1"/>
  <c r="R15" i="1"/>
  <c r="R71" i="1"/>
  <c r="R16" i="1"/>
  <c r="R77" i="1"/>
  <c r="R55" i="1"/>
  <c r="O35" i="1"/>
  <c r="O5" i="1"/>
  <c r="O69" i="1"/>
  <c r="R99" i="1"/>
  <c r="O52" i="1"/>
  <c r="O73" i="1"/>
  <c r="O100" i="1"/>
  <c r="O77" i="1"/>
  <c r="O65" i="1"/>
  <c r="O7" i="1"/>
  <c r="O71" i="1"/>
  <c r="R31" i="1"/>
  <c r="O49" i="1"/>
  <c r="O92" i="1"/>
  <c r="O70" i="1"/>
  <c r="O15" i="1"/>
  <c r="R32" i="1"/>
  <c r="R50" i="1"/>
  <c r="R49" i="1"/>
  <c r="O11" i="1"/>
  <c r="O22" i="1"/>
  <c r="O72" i="1"/>
  <c r="O64" i="1"/>
  <c r="O81" i="1"/>
  <c r="O67" i="1"/>
  <c r="R52" i="1"/>
  <c r="R59" i="1"/>
  <c r="O33" i="1"/>
  <c r="O55" i="1"/>
  <c r="O18" i="1"/>
  <c r="O79" i="1"/>
  <c r="R62" i="1"/>
  <c r="R63" i="1"/>
  <c r="O24" i="1"/>
  <c r="O60" i="1"/>
  <c r="O58" i="1"/>
  <c r="O39" i="1"/>
  <c r="O14" i="1"/>
  <c r="O50" i="1"/>
  <c r="O40" i="1"/>
  <c r="R40" i="1"/>
  <c r="R24" i="1"/>
  <c r="R27" i="1"/>
  <c r="O19" i="1"/>
  <c r="R33" i="1"/>
  <c r="R7" i="1"/>
  <c r="R58" i="1"/>
  <c r="R4" i="1"/>
  <c r="R80" i="1"/>
  <c r="O74" i="1"/>
  <c r="O98" i="1"/>
  <c r="R56" i="1"/>
  <c r="R35" i="1"/>
  <c r="O4" i="1"/>
  <c r="O59" i="1"/>
  <c r="R88" i="1"/>
  <c r="R36" i="1"/>
  <c r="O29" i="1"/>
  <c r="R65" i="1"/>
  <c r="O87" i="1"/>
  <c r="O56" i="1"/>
  <c r="R73" i="1"/>
  <c r="R74" i="1"/>
  <c r="O21" i="1"/>
  <c r="O34" i="1"/>
  <c r="R18" i="1"/>
  <c r="R79" i="1"/>
  <c r="R25" i="1"/>
  <c r="R9" i="1"/>
  <c r="R98" i="1"/>
  <c r="R78" i="1"/>
  <c r="R20" i="1"/>
  <c r="R89" i="1"/>
  <c r="R21" i="1"/>
  <c r="R93" i="1"/>
  <c r="R83" i="1"/>
  <c r="O57" i="1"/>
  <c r="R38" i="1"/>
  <c r="R22" i="1"/>
  <c r="O37" i="1"/>
  <c r="O86" i="1"/>
  <c r="O27" i="1"/>
  <c r="O88" i="1"/>
  <c r="R3" i="1"/>
  <c r="O66" i="1"/>
  <c r="R17" i="1"/>
  <c r="R14" i="1"/>
  <c r="R72" i="1"/>
  <c r="R61" i="1"/>
  <c r="R60" i="1"/>
  <c r="O94" i="1"/>
  <c r="O99" i="1"/>
  <c r="O83" i="1"/>
  <c r="R76" i="1"/>
  <c r="R6" i="1"/>
  <c r="O62" i="1"/>
  <c r="O84" i="1"/>
</calcChain>
</file>

<file path=xl/sharedStrings.xml><?xml version="1.0" encoding="utf-8"?>
<sst xmlns="http://schemas.openxmlformats.org/spreadsheetml/2006/main" count="226" uniqueCount="33">
  <si>
    <t>SIZE</t>
  </si>
  <si>
    <t>S</t>
  </si>
  <si>
    <t>M</t>
  </si>
  <si>
    <t>L</t>
  </si>
  <si>
    <t>Cement</t>
  </si>
  <si>
    <t>Transport</t>
  </si>
  <si>
    <t>HFC</t>
  </si>
  <si>
    <t>PFC</t>
  </si>
  <si>
    <t>Geothermal</t>
  </si>
  <si>
    <t>Fossil fuel</t>
  </si>
  <si>
    <t>EE</t>
  </si>
  <si>
    <t>Biogas</t>
  </si>
  <si>
    <t>Agriculture</t>
  </si>
  <si>
    <t>Projects</t>
  </si>
  <si>
    <t>ID</t>
  </si>
  <si>
    <t>Type</t>
  </si>
  <si>
    <t>Average</t>
  </si>
  <si>
    <t>Std Dev Sample</t>
  </si>
  <si>
    <t>NO. OF CREDITS IN THE QUARTER</t>
  </si>
  <si>
    <t>Z1 score CREDITS</t>
  </si>
  <si>
    <t>Z2 score Projects</t>
  </si>
  <si>
    <t>Z'</t>
  </si>
  <si>
    <t>Least Case</t>
  </si>
  <si>
    <t>CC = 1000000</t>
  </si>
  <si>
    <t>%sold</t>
  </si>
  <si>
    <t>CC Remaining</t>
  </si>
  <si>
    <t>CC = 100000</t>
  </si>
  <si>
    <t>CC = 500000</t>
  </si>
  <si>
    <t>CC = 10000</t>
  </si>
  <si>
    <t>Z eff = (0.6*Z1+0.4*Z2)/2</t>
  </si>
  <si>
    <t>Rank</t>
  </si>
  <si>
    <t>CC Remaning</t>
  </si>
  <si>
    <t>total %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</si>
</sst>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3" fillId="2" borderId="1" xfId="1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6" fillId="6" borderId="1" xfId="5" applyBorder="1" applyAlignment="1">
      <alignment horizontal="center"/>
    </xf>
    <xf numFmtId="0" fontId="6" fillId="6" borderId="0" xfId="5" applyAlignment="1">
      <alignment horizontal="center"/>
    </xf>
    <xf numFmtId="0" fontId="6" fillId="3" borderId="0" xfId="2"/>
    <xf numFmtId="0" fontId="6" fillId="3" borderId="1" xfId="2" applyBorder="1"/>
    <xf numFmtId="0" fontId="4" fillId="4" borderId="1" xfId="3" applyBorder="1"/>
    <xf numFmtId="0" fontId="4" fillId="4" borderId="0" xfId="3"/>
    <xf numFmtId="0" fontId="5" fillId="7" borderId="1" xfId="6" applyFont="1" applyBorder="1"/>
    <xf numFmtId="0" fontId="5" fillId="7" borderId="0" xfId="6" applyFont="1"/>
    <xf numFmtId="0" fontId="5" fillId="7" borderId="1" xfId="6" applyFont="1" applyBorder="1" applyAlignment="1">
      <alignment horizontal="center"/>
    </xf>
    <xf numFmtId="0" fontId="5" fillId="7" borderId="0" xfId="6" applyFont="1" applyAlignment="1">
      <alignment horizontal="center"/>
    </xf>
    <xf numFmtId="0" fontId="5" fillId="3" borderId="1" xfId="2" applyFont="1" applyBorder="1"/>
    <xf numFmtId="0" fontId="5" fillId="3" borderId="0" xfId="2" applyFont="1"/>
    <xf numFmtId="0" fontId="5" fillId="5" borderId="1" xfId="4" applyFont="1" applyBorder="1" applyAlignment="1">
      <alignment horizontal="center"/>
    </xf>
    <xf numFmtId="0" fontId="5" fillId="5" borderId="0" xfId="4" applyFont="1"/>
  </cellXfs>
  <cellStyles count="7">
    <cellStyle name="40% - Accent1" xfId="3" builtinId="31"/>
    <cellStyle name="60% - Accent4" xfId="5" builtinId="44"/>
    <cellStyle name="Accent1" xfId="2" builtinId="29"/>
    <cellStyle name="Accent4" xfId="4" builtinId="41"/>
    <cellStyle name="Accent6" xfId="6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tabSelected="1" topLeftCell="F1" workbookViewId="0">
      <pane ySplit="1" topLeftCell="A77" activePane="bottomLeft" state="frozen"/>
      <selection pane="bottomLeft" activeCell="J91" sqref="J91"/>
    </sheetView>
  </sheetViews>
  <sheetFormatPr defaultRowHeight="14.4" x14ac:dyDescent="0.3"/>
  <cols>
    <col min="1" max="1" width="4.5546875" customWidth="1"/>
    <col min="2" max="2" width="4.88671875" customWidth="1"/>
    <col min="4" max="4" width="11.77734375" style="15" customWidth="1"/>
    <col min="5" max="5" width="15.44140625" bestFit="1" customWidth="1"/>
    <col min="6" max="6" width="7.5546875" customWidth="1"/>
    <col min="7" max="7" width="15.21875" bestFit="1" customWidth="1"/>
    <col min="8" max="8" width="15" bestFit="1" customWidth="1"/>
    <col min="9" max="9" width="13.21875" style="19" customWidth="1"/>
    <col min="10" max="10" width="8.21875" style="7" customWidth="1"/>
    <col min="11" max="11" width="12.109375" style="17" bestFit="1" customWidth="1"/>
    <col min="12" max="12" width="8.88671875" style="11"/>
    <col min="13" max="13" width="8.88671875" style="13"/>
    <col min="14" max="14" width="12" style="8" bestFit="1" customWidth="1"/>
    <col min="15" max="15" width="8.88671875" style="11"/>
    <col min="16" max="16" width="8.88671875" style="13"/>
    <col min="17" max="17" width="12" style="8" bestFit="1" customWidth="1"/>
    <col min="18" max="18" width="8.88671875" style="11"/>
    <col min="19" max="19" width="7.88671875" style="13" customWidth="1"/>
    <col min="20" max="20" width="12" style="8" bestFit="1" customWidth="1"/>
    <col min="21" max="21" width="6.21875" style="11" customWidth="1"/>
    <col min="22" max="22" width="8.88671875" style="8"/>
  </cols>
  <sheetData>
    <row r="1" spans="1:23" s="3" customFormat="1" ht="15" thickBot="1" x14ac:dyDescent="0.35">
      <c r="A1" s="3" t="s">
        <v>14</v>
      </c>
      <c r="B1" s="3" t="s">
        <v>0</v>
      </c>
      <c r="C1" s="3" t="s">
        <v>15</v>
      </c>
      <c r="D1" s="14" t="s">
        <v>18</v>
      </c>
      <c r="E1" s="3" t="s">
        <v>19</v>
      </c>
      <c r="F1" s="3" t="s">
        <v>13</v>
      </c>
      <c r="G1" s="3" t="s">
        <v>20</v>
      </c>
      <c r="H1" s="3" t="s">
        <v>29</v>
      </c>
      <c r="I1" s="18" t="s">
        <v>21</v>
      </c>
      <c r="J1" s="6" t="s">
        <v>30</v>
      </c>
      <c r="K1" s="16" t="s">
        <v>23</v>
      </c>
      <c r="L1" s="10" t="s">
        <v>24</v>
      </c>
      <c r="M1" s="12" t="s">
        <v>25</v>
      </c>
      <c r="N1" s="9" t="s">
        <v>26</v>
      </c>
      <c r="O1" s="10" t="s">
        <v>24</v>
      </c>
      <c r="P1" s="12" t="s">
        <v>25</v>
      </c>
      <c r="Q1" s="9" t="s">
        <v>27</v>
      </c>
      <c r="R1" s="10" t="s">
        <v>24</v>
      </c>
      <c r="S1" s="12" t="s">
        <v>25</v>
      </c>
      <c r="T1" s="9" t="s">
        <v>28</v>
      </c>
      <c r="U1" s="10" t="s">
        <v>24</v>
      </c>
      <c r="V1" s="9" t="s">
        <v>31</v>
      </c>
      <c r="W1" s="3" t="s">
        <v>32</v>
      </c>
    </row>
    <row r="2" spans="1:23" x14ac:dyDescent="0.3">
      <c r="A2">
        <v>782</v>
      </c>
      <c r="B2" s="1" t="s">
        <v>3</v>
      </c>
      <c r="C2" t="s">
        <v>5</v>
      </c>
      <c r="D2" s="15">
        <v>98397</v>
      </c>
      <c r="E2">
        <f t="shared" ref="E2:E33" si="0">STANDARDIZE(D2,$D$103,$D$104)</f>
        <v>3.0430496657663184</v>
      </c>
      <c r="F2">
        <v>8</v>
      </c>
      <c r="G2">
        <f t="shared" ref="G2:G33" si="1">STANDARDIZE(F2,$F$103,$F$104)</f>
        <v>2.6677099336829215</v>
      </c>
      <c r="H2">
        <f t="shared" ref="H2:H33" si="2">(E2*0.6)+(G2*0.4)/2</f>
        <v>2.3593717861963754</v>
      </c>
      <c r="I2" s="19">
        <f t="shared" ref="I2:I33" si="3">H2-$H$102</f>
        <v>3.1327364970907148</v>
      </c>
      <c r="J2" s="7">
        <v>1</v>
      </c>
      <c r="K2" s="17">
        <f t="shared" ref="K2:K33" si="4">(I2/$I$103)*1000000</f>
        <v>40106.811965383102</v>
      </c>
      <c r="L2" s="11">
        <f t="shared" ref="L2:L33" si="5">K2/D2*100</f>
        <v>40.760197938334606</v>
      </c>
      <c r="M2" s="13">
        <f t="shared" ref="M2:M33" si="6">D2-K2</f>
        <v>58290.188034616898</v>
      </c>
      <c r="N2" s="8">
        <f t="shared" ref="N2:N33" si="7">(I2/$I$103)*100000</f>
        <v>4010.6811965383099</v>
      </c>
      <c r="O2" s="11">
        <f t="shared" ref="O2:O33" si="8">N2/M2*100</f>
        <v>6.8805425608791646</v>
      </c>
      <c r="P2" s="13">
        <f t="shared" ref="P2:P33" si="9">M2-N2</f>
        <v>54279.506838078589</v>
      </c>
      <c r="Q2" s="8">
        <f t="shared" ref="Q2:Q33" si="10">(I2/$I$103)*500000</f>
        <v>20053.405982691551</v>
      </c>
      <c r="R2" s="11">
        <f t="shared" ref="R2:R33" si="11">Q2/P2*100</f>
        <v>36.944709248212121</v>
      </c>
      <c r="S2" s="13">
        <f t="shared" ref="S2:S33" si="12">P2-Q2</f>
        <v>34226.100855387034</v>
      </c>
      <c r="T2" s="8">
        <f t="shared" ref="T2:T33" si="13">(I2/$I$103)*10000</f>
        <v>401.06811965383099</v>
      </c>
      <c r="U2" s="11">
        <f t="shared" ref="U2:U33" si="14">T2/S2*100</f>
        <v>1.1718194875555177</v>
      </c>
      <c r="V2" s="8">
        <f>S2-T2</f>
        <v>33825.032735733206</v>
      </c>
      <c r="W2">
        <f>V2/D2*100</f>
        <v>34.37608131928129</v>
      </c>
    </row>
    <row r="3" spans="1:23" x14ac:dyDescent="0.3">
      <c r="A3">
        <v>738</v>
      </c>
      <c r="B3" s="1" t="s">
        <v>3</v>
      </c>
      <c r="C3" t="s">
        <v>4</v>
      </c>
      <c r="D3" s="15">
        <v>90754</v>
      </c>
      <c r="E3">
        <f t="shared" si="0"/>
        <v>2.733880166680227</v>
      </c>
      <c r="F3">
        <v>6</v>
      </c>
      <c r="G3">
        <f t="shared" si="1"/>
        <v>1.7370062953341303</v>
      </c>
      <c r="H3">
        <f t="shared" si="2"/>
        <v>1.9877293590749623</v>
      </c>
      <c r="I3" s="19">
        <f t="shared" si="3"/>
        <v>2.7610940699693014</v>
      </c>
      <c r="J3" s="7">
        <v>2</v>
      </c>
      <c r="K3" s="17">
        <f t="shared" si="4"/>
        <v>35348.865372441323</v>
      </c>
      <c r="L3" s="11">
        <f t="shared" si="5"/>
        <v>38.950200952510436</v>
      </c>
      <c r="M3" s="13">
        <f t="shared" si="6"/>
        <v>55405.134627558677</v>
      </c>
      <c r="N3" s="8">
        <f t="shared" si="7"/>
        <v>3534.8865372441319</v>
      </c>
      <c r="O3" s="11">
        <f t="shared" si="8"/>
        <v>6.3800702967444263</v>
      </c>
      <c r="P3" s="13">
        <f t="shared" si="9"/>
        <v>51870.248090314548</v>
      </c>
      <c r="Q3" s="8">
        <f t="shared" si="10"/>
        <v>17674.432686220662</v>
      </c>
      <c r="R3" s="11">
        <f t="shared" si="11"/>
        <v>34.074316852016203</v>
      </c>
      <c r="S3" s="13">
        <f t="shared" si="12"/>
        <v>34195.815404093883</v>
      </c>
      <c r="T3" s="8">
        <f t="shared" si="13"/>
        <v>353.48865372441321</v>
      </c>
      <c r="U3" s="11">
        <f t="shared" si="14"/>
        <v>1.033719037102107</v>
      </c>
      <c r="V3" s="8">
        <f t="shared" ref="V3:V66" si="15">S3-T3</f>
        <v>33842.326750369466</v>
      </c>
      <c r="W3">
        <f t="shared" ref="W3:W66" si="16">V3/D3*100</f>
        <v>37.290176466458192</v>
      </c>
    </row>
    <row r="4" spans="1:23" x14ac:dyDescent="0.3">
      <c r="A4">
        <v>899</v>
      </c>
      <c r="B4" s="1" t="s">
        <v>3</v>
      </c>
      <c r="C4" t="s">
        <v>5</v>
      </c>
      <c r="D4" s="15">
        <v>84560</v>
      </c>
      <c r="E4">
        <f t="shared" si="0"/>
        <v>2.4833246417110724</v>
      </c>
      <c r="F4">
        <v>7</v>
      </c>
      <c r="G4">
        <f t="shared" si="1"/>
        <v>2.202358114508526</v>
      </c>
      <c r="H4">
        <f t="shared" si="2"/>
        <v>1.9304664079283484</v>
      </c>
      <c r="I4" s="19">
        <f t="shared" si="3"/>
        <v>2.7038311188226878</v>
      </c>
      <c r="J4" s="7">
        <v>3</v>
      </c>
      <c r="K4" s="17">
        <f t="shared" si="4"/>
        <v>34615.757300200654</v>
      </c>
      <c r="L4" s="11">
        <f t="shared" si="5"/>
        <v>40.936326040918466</v>
      </c>
      <c r="M4" s="13">
        <f t="shared" si="6"/>
        <v>49944.242699799346</v>
      </c>
      <c r="N4" s="8">
        <f t="shared" si="7"/>
        <v>3461.5757300200653</v>
      </c>
      <c r="O4" s="11">
        <f t="shared" si="8"/>
        <v>6.930880403626527</v>
      </c>
      <c r="P4" s="13">
        <f t="shared" si="9"/>
        <v>46482.666969779282</v>
      </c>
      <c r="Q4" s="8">
        <f t="shared" si="10"/>
        <v>17307.878650100327</v>
      </c>
      <c r="R4" s="11">
        <f t="shared" si="11"/>
        <v>37.23512392555498</v>
      </c>
      <c r="S4" s="13">
        <f t="shared" si="12"/>
        <v>29174.788319678955</v>
      </c>
      <c r="T4" s="8">
        <f t="shared" si="13"/>
        <v>346.15757300200653</v>
      </c>
      <c r="U4" s="11">
        <f t="shared" si="14"/>
        <v>1.1864955769653918</v>
      </c>
      <c r="V4" s="8">
        <f t="shared" si="15"/>
        <v>28828.63074667695</v>
      </c>
      <c r="W4">
        <f t="shared" si="16"/>
        <v>34.09251507412128</v>
      </c>
    </row>
    <row r="5" spans="1:23" x14ac:dyDescent="0.3">
      <c r="A5">
        <v>112</v>
      </c>
      <c r="B5" s="1" t="s">
        <v>3</v>
      </c>
      <c r="C5" t="s">
        <v>4</v>
      </c>
      <c r="D5" s="15">
        <v>98647</v>
      </c>
      <c r="E5">
        <f t="shared" si="0"/>
        <v>3.0531624977395651</v>
      </c>
      <c r="F5">
        <v>2</v>
      </c>
      <c r="G5">
        <f t="shared" si="1"/>
        <v>-0.12440098136345219</v>
      </c>
      <c r="H5">
        <f t="shared" si="2"/>
        <v>1.8070173023710485</v>
      </c>
      <c r="I5" s="19">
        <f t="shared" si="3"/>
        <v>2.5803820132653876</v>
      </c>
      <c r="J5" s="7">
        <v>4</v>
      </c>
      <c r="K5" s="17">
        <f t="shared" si="4"/>
        <v>33035.301979914584</v>
      </c>
      <c r="L5" s="11">
        <f t="shared" si="5"/>
        <v>33.48840003235231</v>
      </c>
      <c r="M5" s="13">
        <f t="shared" si="6"/>
        <v>65611.698020085416</v>
      </c>
      <c r="N5" s="8">
        <f t="shared" si="7"/>
        <v>3303.5301979914584</v>
      </c>
      <c r="O5" s="11">
        <f t="shared" si="8"/>
        <v>5.0349713506578713</v>
      </c>
      <c r="P5" s="13">
        <f t="shared" si="9"/>
        <v>62308.167822093958</v>
      </c>
      <c r="Q5" s="8">
        <f t="shared" si="10"/>
        <v>16517.650989957292</v>
      </c>
      <c r="R5" s="11">
        <f t="shared" si="11"/>
        <v>26.509607917086385</v>
      </c>
      <c r="S5" s="13">
        <f t="shared" si="12"/>
        <v>45790.516832136665</v>
      </c>
      <c r="T5" s="8">
        <f t="shared" si="13"/>
        <v>330.35301979914584</v>
      </c>
      <c r="U5" s="11">
        <f t="shared" si="14"/>
        <v>0.7214441824497988</v>
      </c>
      <c r="V5" s="8">
        <f t="shared" si="15"/>
        <v>45460.163812337516</v>
      </c>
      <c r="W5">
        <f t="shared" si="16"/>
        <v>46.083675947912781</v>
      </c>
    </row>
    <row r="6" spans="1:23" x14ac:dyDescent="0.3">
      <c r="A6">
        <v>464</v>
      </c>
      <c r="B6" s="1" t="s">
        <v>3</v>
      </c>
      <c r="C6" t="s">
        <v>4</v>
      </c>
      <c r="D6" s="15">
        <v>63134</v>
      </c>
      <c r="E6">
        <f t="shared" si="0"/>
        <v>1.6166144902759558</v>
      </c>
      <c r="F6">
        <v>10</v>
      </c>
      <c r="G6">
        <f t="shared" si="1"/>
        <v>3.598413572031713</v>
      </c>
      <c r="H6">
        <f t="shared" si="2"/>
        <v>1.6896514085719161</v>
      </c>
      <c r="I6" s="19">
        <f t="shared" si="3"/>
        <v>2.4630161194662552</v>
      </c>
      <c r="J6" s="7">
        <v>5</v>
      </c>
      <c r="K6" s="17">
        <f t="shared" si="4"/>
        <v>31532.726886821903</v>
      </c>
      <c r="L6" s="11">
        <f t="shared" si="5"/>
        <v>49.945713699150858</v>
      </c>
      <c r="M6" s="13">
        <f t="shared" si="6"/>
        <v>31601.273113178097</v>
      </c>
      <c r="N6" s="8">
        <f t="shared" si="7"/>
        <v>3153.2726886821906</v>
      </c>
      <c r="O6" s="11">
        <f t="shared" si="8"/>
        <v>9.9783090301106867</v>
      </c>
      <c r="P6" s="13">
        <f t="shared" si="9"/>
        <v>28448.000424495905</v>
      </c>
      <c r="Q6" s="8">
        <f t="shared" si="10"/>
        <v>15766.363443410952</v>
      </c>
      <c r="R6" s="11">
        <f t="shared" si="11"/>
        <v>55.421692942028031</v>
      </c>
      <c r="S6" s="13">
        <f t="shared" si="12"/>
        <v>12681.636981084954</v>
      </c>
      <c r="T6" s="8">
        <f t="shared" si="13"/>
        <v>315.32726886821905</v>
      </c>
      <c r="U6" s="11">
        <f t="shared" si="14"/>
        <v>2.4864871099727837</v>
      </c>
      <c r="V6" s="8">
        <f t="shared" si="15"/>
        <v>12366.309712216735</v>
      </c>
      <c r="W6">
        <f t="shared" si="16"/>
        <v>19.587400944367115</v>
      </c>
    </row>
    <row r="7" spans="1:23" x14ac:dyDescent="0.3">
      <c r="A7">
        <v>29</v>
      </c>
      <c r="B7" s="1" t="s">
        <v>3</v>
      </c>
      <c r="C7" t="s">
        <v>4</v>
      </c>
      <c r="D7" s="15">
        <v>66661</v>
      </c>
      <c r="E7">
        <f t="shared" si="0"/>
        <v>1.7592863237545171</v>
      </c>
      <c r="F7">
        <v>9</v>
      </c>
      <c r="G7">
        <f t="shared" si="1"/>
        <v>3.133061752857317</v>
      </c>
      <c r="H7">
        <f t="shared" si="2"/>
        <v>1.6821841448241739</v>
      </c>
      <c r="I7" s="19">
        <f t="shared" si="3"/>
        <v>2.4555488557185132</v>
      </c>
      <c r="J7" s="7">
        <v>6</v>
      </c>
      <c r="K7" s="17">
        <f t="shared" si="4"/>
        <v>31437.127354813791</v>
      </c>
      <c r="L7" s="11">
        <f t="shared" si="5"/>
        <v>47.159699606687255</v>
      </c>
      <c r="M7" s="13">
        <f t="shared" si="6"/>
        <v>35223.872645186209</v>
      </c>
      <c r="N7" s="8">
        <f t="shared" si="7"/>
        <v>3143.7127354813792</v>
      </c>
      <c r="O7" s="11">
        <f t="shared" si="8"/>
        <v>8.9249491875817579</v>
      </c>
      <c r="P7" s="13">
        <f t="shared" si="9"/>
        <v>32080.159909704831</v>
      </c>
      <c r="Q7" s="8">
        <f t="shared" si="10"/>
        <v>15718.563677406895</v>
      </c>
      <c r="R7" s="11">
        <f t="shared" si="11"/>
        <v>48.997772210766769</v>
      </c>
      <c r="S7" s="13">
        <f t="shared" si="12"/>
        <v>16361.596232297936</v>
      </c>
      <c r="T7" s="8">
        <f t="shared" si="13"/>
        <v>314.37127354813794</v>
      </c>
      <c r="U7" s="11">
        <f t="shared" si="14"/>
        <v>1.9213973324165416</v>
      </c>
      <c r="V7" s="8">
        <f t="shared" si="15"/>
        <v>16047.224958749797</v>
      </c>
      <c r="W7">
        <f t="shared" si="16"/>
        <v>24.072883633233523</v>
      </c>
    </row>
    <row r="8" spans="1:23" x14ac:dyDescent="0.3">
      <c r="A8">
        <v>209</v>
      </c>
      <c r="B8" s="1" t="s">
        <v>3</v>
      </c>
      <c r="C8" t="s">
        <v>4</v>
      </c>
      <c r="D8" s="15">
        <v>89243</v>
      </c>
      <c r="E8">
        <f t="shared" si="0"/>
        <v>2.6727582102339253</v>
      </c>
      <c r="F8">
        <v>3</v>
      </c>
      <c r="G8">
        <f t="shared" si="1"/>
        <v>0.34095083781094343</v>
      </c>
      <c r="H8">
        <f t="shared" si="2"/>
        <v>1.671845093702544</v>
      </c>
      <c r="I8" s="19">
        <f t="shared" si="3"/>
        <v>2.4452098045968831</v>
      </c>
      <c r="J8" s="7">
        <v>7</v>
      </c>
      <c r="K8" s="17">
        <f t="shared" si="4"/>
        <v>31304.761808071893</v>
      </c>
      <c r="L8" s="11">
        <f t="shared" si="5"/>
        <v>35.0781145950628</v>
      </c>
      <c r="M8" s="13">
        <f t="shared" si="6"/>
        <v>57938.238191928103</v>
      </c>
      <c r="N8" s="8">
        <f t="shared" si="7"/>
        <v>3130.4761808071894</v>
      </c>
      <c r="O8" s="11">
        <f t="shared" si="8"/>
        <v>5.4031262918921898</v>
      </c>
      <c r="P8" s="13">
        <f t="shared" si="9"/>
        <v>54807.762011120911</v>
      </c>
      <c r="Q8" s="8">
        <f t="shared" si="10"/>
        <v>15652.380904035947</v>
      </c>
      <c r="R8" s="11">
        <f t="shared" si="11"/>
        <v>28.558693750093205</v>
      </c>
      <c r="S8" s="13">
        <f t="shared" si="12"/>
        <v>39155.381107084962</v>
      </c>
      <c r="T8" s="8">
        <f t="shared" si="13"/>
        <v>313.04761808071896</v>
      </c>
      <c r="U8" s="11">
        <f t="shared" si="14"/>
        <v>0.79950088398979891</v>
      </c>
      <c r="V8" s="8">
        <f t="shared" si="15"/>
        <v>38842.333489004246</v>
      </c>
      <c r="W8">
        <f t="shared" si="16"/>
        <v>43.524235501948887</v>
      </c>
    </row>
    <row r="9" spans="1:23" x14ac:dyDescent="0.3">
      <c r="A9">
        <v>775</v>
      </c>
      <c r="B9" s="1" t="s">
        <v>3</v>
      </c>
      <c r="C9" t="s">
        <v>4</v>
      </c>
      <c r="D9" s="15">
        <v>62846</v>
      </c>
      <c r="E9">
        <f t="shared" si="0"/>
        <v>1.6049645078427759</v>
      </c>
      <c r="F9">
        <v>8</v>
      </c>
      <c r="G9">
        <f t="shared" si="1"/>
        <v>2.6677099336829215</v>
      </c>
      <c r="H9">
        <f t="shared" si="2"/>
        <v>1.49652069144225</v>
      </c>
      <c r="I9" s="19">
        <f t="shared" si="3"/>
        <v>2.2698854023365893</v>
      </c>
      <c r="J9" s="7">
        <v>8</v>
      </c>
      <c r="K9" s="17">
        <f t="shared" si="4"/>
        <v>29060.173780662972</v>
      </c>
      <c r="L9" s="11">
        <f t="shared" si="5"/>
        <v>46.240291793690879</v>
      </c>
      <c r="M9" s="13">
        <f t="shared" si="6"/>
        <v>33785.826219337032</v>
      </c>
      <c r="N9" s="8">
        <f t="shared" si="7"/>
        <v>2906.0173780662972</v>
      </c>
      <c r="O9" s="11">
        <f t="shared" si="8"/>
        <v>8.6012914386064736</v>
      </c>
      <c r="P9" s="13">
        <f t="shared" si="9"/>
        <v>30879.808841270737</v>
      </c>
      <c r="Q9" s="8">
        <f t="shared" si="10"/>
        <v>14530.086890331486</v>
      </c>
      <c r="R9" s="11">
        <f t="shared" si="11"/>
        <v>47.05368146875341</v>
      </c>
      <c r="S9" s="13">
        <f t="shared" si="12"/>
        <v>16349.721950939251</v>
      </c>
      <c r="T9" s="8">
        <f t="shared" si="13"/>
        <v>290.60173780662967</v>
      </c>
      <c r="U9" s="11">
        <f t="shared" si="14"/>
        <v>1.7774108861217381</v>
      </c>
      <c r="V9" s="8">
        <f t="shared" si="15"/>
        <v>16059.120213132621</v>
      </c>
      <c r="W9">
        <f t="shared" si="16"/>
        <v>25.553130212157686</v>
      </c>
    </row>
    <row r="10" spans="1:23" x14ac:dyDescent="0.3">
      <c r="A10">
        <v>50</v>
      </c>
      <c r="B10" s="1" t="s">
        <v>3</v>
      </c>
      <c r="C10" t="s">
        <v>4</v>
      </c>
      <c r="D10" s="15">
        <v>60138</v>
      </c>
      <c r="E10">
        <f t="shared" si="0"/>
        <v>1.4954223119085699</v>
      </c>
      <c r="F10">
        <v>7</v>
      </c>
      <c r="G10">
        <f t="shared" si="1"/>
        <v>2.202358114508526</v>
      </c>
      <c r="H10">
        <f t="shared" si="2"/>
        <v>1.3377250100468472</v>
      </c>
      <c r="I10" s="19">
        <f t="shared" si="3"/>
        <v>2.1110897209411865</v>
      </c>
      <c r="J10" s="7">
        <v>9</v>
      </c>
      <c r="K10" s="17">
        <f t="shared" si="4"/>
        <v>27027.194453944998</v>
      </c>
      <c r="L10" s="11">
        <f t="shared" si="5"/>
        <v>44.941957587457175</v>
      </c>
      <c r="M10" s="13">
        <f t="shared" si="6"/>
        <v>33110.805546055002</v>
      </c>
      <c r="N10" s="8">
        <f t="shared" si="7"/>
        <v>2702.7194453944999</v>
      </c>
      <c r="O10" s="11">
        <f t="shared" si="8"/>
        <v>8.1626508350429319</v>
      </c>
      <c r="P10" s="13">
        <f t="shared" si="9"/>
        <v>30408.086100660501</v>
      </c>
      <c r="Q10" s="8">
        <f t="shared" si="10"/>
        <v>13513.597226972499</v>
      </c>
      <c r="R10" s="11">
        <f t="shared" si="11"/>
        <v>44.440801641504713</v>
      </c>
      <c r="S10" s="13">
        <f t="shared" si="12"/>
        <v>16894.488873688002</v>
      </c>
      <c r="T10" s="8">
        <f t="shared" si="13"/>
        <v>270.27194453944998</v>
      </c>
      <c r="U10" s="11">
        <f t="shared" si="14"/>
        <v>1.5997639618466342</v>
      </c>
      <c r="V10" s="8">
        <f t="shared" si="15"/>
        <v>16624.216929148552</v>
      </c>
      <c r="W10">
        <f t="shared" si="16"/>
        <v>27.643448284193937</v>
      </c>
    </row>
    <row r="11" spans="1:23" x14ac:dyDescent="0.3">
      <c r="A11">
        <v>383</v>
      </c>
      <c r="B11" s="1" t="s">
        <v>3</v>
      </c>
      <c r="C11" t="s">
        <v>4</v>
      </c>
      <c r="D11" s="15">
        <v>78112</v>
      </c>
      <c r="E11">
        <f t="shared" si="0"/>
        <v>2.2224944794570991</v>
      </c>
      <c r="F11">
        <v>2</v>
      </c>
      <c r="G11">
        <f t="shared" si="1"/>
        <v>-0.12440098136345219</v>
      </c>
      <c r="H11">
        <f t="shared" si="2"/>
        <v>1.308616491401569</v>
      </c>
      <c r="I11" s="19">
        <f t="shared" si="3"/>
        <v>2.0819812022959083</v>
      </c>
      <c r="J11" s="7">
        <v>10</v>
      </c>
      <c r="K11" s="17">
        <f t="shared" si="4"/>
        <v>26654.533081058638</v>
      </c>
      <c r="L11" s="11">
        <f t="shared" si="5"/>
        <v>34.12348049090874</v>
      </c>
      <c r="M11" s="13">
        <f t="shared" si="6"/>
        <v>51457.466918941362</v>
      </c>
      <c r="N11" s="8">
        <f t="shared" si="7"/>
        <v>2665.4533081058639</v>
      </c>
      <c r="O11" s="11">
        <f t="shared" si="8"/>
        <v>5.1799155063435842</v>
      </c>
      <c r="P11" s="13">
        <f t="shared" si="9"/>
        <v>48792.0136108355</v>
      </c>
      <c r="Q11" s="8">
        <f t="shared" si="10"/>
        <v>13327.266540529319</v>
      </c>
      <c r="R11" s="11">
        <f t="shared" si="11"/>
        <v>27.314442578302739</v>
      </c>
      <c r="S11" s="13">
        <f t="shared" si="12"/>
        <v>35464.747070306184</v>
      </c>
      <c r="T11" s="8">
        <f t="shared" si="13"/>
        <v>266.54533081058639</v>
      </c>
      <c r="U11" s="11">
        <f t="shared" si="14"/>
        <v>0.75157826526206539</v>
      </c>
      <c r="V11" s="8">
        <f t="shared" si="15"/>
        <v>35198.201739495598</v>
      </c>
      <c r="W11">
        <f t="shared" si="16"/>
        <v>45.061196409636928</v>
      </c>
    </row>
    <row r="12" spans="1:23" x14ac:dyDescent="0.3">
      <c r="A12">
        <v>110</v>
      </c>
      <c r="B12" s="1" t="s">
        <v>2</v>
      </c>
      <c r="C12" t="s">
        <v>5</v>
      </c>
      <c r="D12" s="15">
        <v>68740</v>
      </c>
      <c r="E12">
        <f t="shared" si="0"/>
        <v>1.8433846344440348</v>
      </c>
      <c r="F12">
        <v>3</v>
      </c>
      <c r="G12">
        <f t="shared" si="1"/>
        <v>0.34095083781094343</v>
      </c>
      <c r="H12">
        <f t="shared" si="2"/>
        <v>1.1742209482286097</v>
      </c>
      <c r="I12" s="19">
        <f t="shared" si="3"/>
        <v>1.9475856591229488</v>
      </c>
      <c r="J12" s="7">
        <v>11</v>
      </c>
      <c r="K12" s="17">
        <f t="shared" si="4"/>
        <v>24933.936157560885</v>
      </c>
      <c r="L12" s="11">
        <f t="shared" si="5"/>
        <v>36.272819548386508</v>
      </c>
      <c r="M12" s="13">
        <f t="shared" si="6"/>
        <v>43806.063842439115</v>
      </c>
      <c r="N12" s="8">
        <f t="shared" si="7"/>
        <v>2493.3936157560884</v>
      </c>
      <c r="O12" s="11">
        <f t="shared" si="8"/>
        <v>5.6918914804221687</v>
      </c>
      <c r="P12" s="13">
        <f t="shared" si="9"/>
        <v>41312.670226683025</v>
      </c>
      <c r="Q12" s="8">
        <f t="shared" si="10"/>
        <v>12466.968078780443</v>
      </c>
      <c r="R12" s="11">
        <f t="shared" si="11"/>
        <v>30.177105499049244</v>
      </c>
      <c r="S12" s="13">
        <f t="shared" si="12"/>
        <v>28845.702147902583</v>
      </c>
      <c r="T12" s="8">
        <f t="shared" si="13"/>
        <v>249.33936157560885</v>
      </c>
      <c r="U12" s="11">
        <f t="shared" si="14"/>
        <v>0.86438998883491802</v>
      </c>
      <c r="V12" s="8">
        <f t="shared" si="15"/>
        <v>28596.362786326972</v>
      </c>
      <c r="W12">
        <f t="shared" si="16"/>
        <v>41.600760527097719</v>
      </c>
    </row>
    <row r="13" spans="1:23" x14ac:dyDescent="0.3">
      <c r="A13">
        <v>31</v>
      </c>
      <c r="B13" s="1" t="s">
        <v>2</v>
      </c>
      <c r="C13" t="s">
        <v>4</v>
      </c>
      <c r="D13" s="15">
        <v>61408</v>
      </c>
      <c r="E13">
        <f t="shared" si="0"/>
        <v>1.5467954983326619</v>
      </c>
      <c r="F13">
        <v>4</v>
      </c>
      <c r="G13">
        <f t="shared" si="1"/>
        <v>0.80630265698533898</v>
      </c>
      <c r="H13">
        <f t="shared" si="2"/>
        <v>1.089337830396665</v>
      </c>
      <c r="I13" s="19">
        <f t="shared" si="3"/>
        <v>1.8627025412910041</v>
      </c>
      <c r="J13" s="7">
        <v>12</v>
      </c>
      <c r="K13" s="17">
        <f t="shared" si="4"/>
        <v>23847.221316053205</v>
      </c>
      <c r="L13" s="11">
        <f t="shared" si="5"/>
        <v>38.834062851832343</v>
      </c>
      <c r="M13" s="13">
        <f t="shared" si="6"/>
        <v>37560.778683946795</v>
      </c>
      <c r="N13" s="8">
        <f t="shared" si="7"/>
        <v>2384.7221316053206</v>
      </c>
      <c r="O13" s="11">
        <f t="shared" si="8"/>
        <v>6.3489688317471797</v>
      </c>
      <c r="P13" s="13">
        <f t="shared" si="9"/>
        <v>35176.056552341477</v>
      </c>
      <c r="Q13" s="8">
        <f t="shared" si="10"/>
        <v>11923.610658026602</v>
      </c>
      <c r="R13" s="11">
        <f t="shared" si="11"/>
        <v>33.896951013495325</v>
      </c>
      <c r="S13" s="13">
        <f t="shared" si="12"/>
        <v>23252.445894314875</v>
      </c>
      <c r="T13" s="8">
        <f t="shared" si="13"/>
        <v>238.47221316053205</v>
      </c>
      <c r="U13" s="11">
        <f t="shared" si="14"/>
        <v>1.0255790476598314</v>
      </c>
      <c r="V13" s="8">
        <f t="shared" si="15"/>
        <v>23013.973681154344</v>
      </c>
      <c r="W13">
        <f t="shared" si="16"/>
        <v>37.477158808549937</v>
      </c>
    </row>
    <row r="14" spans="1:23" x14ac:dyDescent="0.3">
      <c r="A14">
        <v>463</v>
      </c>
      <c r="B14" s="1" t="s">
        <v>3</v>
      </c>
      <c r="C14" t="s">
        <v>5</v>
      </c>
      <c r="D14" s="15">
        <v>52041</v>
      </c>
      <c r="E14">
        <f t="shared" si="0"/>
        <v>1.1678879099590629</v>
      </c>
      <c r="F14">
        <v>4</v>
      </c>
      <c r="G14">
        <f t="shared" si="1"/>
        <v>0.80630265698533898</v>
      </c>
      <c r="H14">
        <f t="shared" si="2"/>
        <v>0.86199327737250542</v>
      </c>
      <c r="I14" s="19">
        <f t="shared" si="3"/>
        <v>1.6353579882668448</v>
      </c>
      <c r="J14" s="7">
        <v>13</v>
      </c>
      <c r="K14" s="17">
        <f t="shared" si="4"/>
        <v>20936.646089582126</v>
      </c>
      <c r="L14" s="11">
        <f t="shared" si="5"/>
        <v>40.231060297807744</v>
      </c>
      <c r="M14" s="13">
        <f t="shared" si="6"/>
        <v>31104.353910417874</v>
      </c>
      <c r="N14" s="8">
        <f t="shared" si="7"/>
        <v>2093.6646089582127</v>
      </c>
      <c r="O14" s="11">
        <f t="shared" si="8"/>
        <v>6.7310982089133677</v>
      </c>
      <c r="P14" s="13">
        <f t="shared" si="9"/>
        <v>29010.689301459661</v>
      </c>
      <c r="Q14" s="8">
        <f t="shared" si="10"/>
        <v>10468.323044791063</v>
      </c>
      <c r="R14" s="11">
        <f t="shared" si="11"/>
        <v>36.084365097331052</v>
      </c>
      <c r="S14" s="13">
        <f t="shared" si="12"/>
        <v>18542.366256668596</v>
      </c>
      <c r="T14" s="8">
        <f t="shared" si="13"/>
        <v>209.36646089582126</v>
      </c>
      <c r="U14" s="11">
        <f t="shared" si="14"/>
        <v>1.1291248268840794</v>
      </c>
      <c r="V14" s="8">
        <f t="shared" si="15"/>
        <v>18332.999795772776</v>
      </c>
      <c r="W14">
        <f t="shared" si="16"/>
        <v>35.22799292052953</v>
      </c>
    </row>
    <row r="15" spans="1:23" x14ac:dyDescent="0.3">
      <c r="A15">
        <v>166</v>
      </c>
      <c r="B15" s="1" t="s">
        <v>2</v>
      </c>
      <c r="C15" t="s">
        <v>9</v>
      </c>
      <c r="D15" s="15">
        <v>47483</v>
      </c>
      <c r="E15">
        <f t="shared" si="0"/>
        <v>0.983510757422833</v>
      </c>
      <c r="F15">
        <v>5</v>
      </c>
      <c r="G15">
        <f t="shared" si="1"/>
        <v>1.2716544761597346</v>
      </c>
      <c r="H15">
        <f t="shared" si="2"/>
        <v>0.84443734968564677</v>
      </c>
      <c r="I15" s="19">
        <f t="shared" si="3"/>
        <v>1.6178020605799861</v>
      </c>
      <c r="J15" s="7">
        <v>14</v>
      </c>
      <c r="K15" s="17">
        <f t="shared" si="4"/>
        <v>20711.886588976635</v>
      </c>
      <c r="L15" s="11">
        <f t="shared" si="5"/>
        <v>43.619582985440339</v>
      </c>
      <c r="M15" s="13">
        <f t="shared" si="6"/>
        <v>26771.113411023365</v>
      </c>
      <c r="N15" s="8">
        <f t="shared" si="7"/>
        <v>2071.1886588976636</v>
      </c>
      <c r="O15" s="11">
        <f t="shared" si="8"/>
        <v>7.7366549052264064</v>
      </c>
      <c r="P15" s="13">
        <f t="shared" si="9"/>
        <v>24699.924752125702</v>
      </c>
      <c r="Q15" s="8">
        <f t="shared" si="10"/>
        <v>10355.943294488317</v>
      </c>
      <c r="R15" s="11">
        <f t="shared" si="11"/>
        <v>41.927023658633104</v>
      </c>
      <c r="S15" s="13">
        <f t="shared" si="12"/>
        <v>14343.981457637385</v>
      </c>
      <c r="T15" s="8">
        <f t="shared" si="13"/>
        <v>207.11886588976634</v>
      </c>
      <c r="U15" s="11">
        <f t="shared" si="14"/>
        <v>1.4439426494063605</v>
      </c>
      <c r="V15" s="8">
        <f t="shared" si="15"/>
        <v>14136.862591747618</v>
      </c>
      <c r="W15">
        <f t="shared" si="16"/>
        <v>29.772471393441059</v>
      </c>
    </row>
    <row r="16" spans="1:23" x14ac:dyDescent="0.3">
      <c r="A16">
        <v>638</v>
      </c>
      <c r="B16" s="1" t="s">
        <v>2</v>
      </c>
      <c r="C16" t="s">
        <v>4</v>
      </c>
      <c r="D16" s="15">
        <v>46230</v>
      </c>
      <c r="E16">
        <f t="shared" si="0"/>
        <v>0.93282524357292174</v>
      </c>
      <c r="F16">
        <v>5</v>
      </c>
      <c r="G16">
        <f t="shared" si="1"/>
        <v>1.2716544761597346</v>
      </c>
      <c r="H16">
        <f t="shared" si="2"/>
        <v>0.81402604137569989</v>
      </c>
      <c r="I16" s="19">
        <f t="shared" si="3"/>
        <v>1.5873907522700392</v>
      </c>
      <c r="J16" s="7">
        <v>15</v>
      </c>
      <c r="K16" s="17">
        <f t="shared" si="4"/>
        <v>20322.546270969986</v>
      </c>
      <c r="L16" s="11">
        <f t="shared" si="5"/>
        <v>43.95965016433049</v>
      </c>
      <c r="M16" s="13">
        <f t="shared" si="6"/>
        <v>25907.453729030014</v>
      </c>
      <c r="N16" s="8">
        <f t="shared" si="7"/>
        <v>2032.2546270969985</v>
      </c>
      <c r="O16" s="11">
        <f t="shared" si="8"/>
        <v>7.8442854645333266</v>
      </c>
      <c r="P16" s="13">
        <f t="shared" si="9"/>
        <v>23875.199101933016</v>
      </c>
      <c r="Q16" s="8">
        <f t="shared" si="10"/>
        <v>10161.273135484993</v>
      </c>
      <c r="R16" s="11">
        <f t="shared" si="11"/>
        <v>42.559951404393956</v>
      </c>
      <c r="S16" s="13">
        <f t="shared" si="12"/>
        <v>13713.925966448023</v>
      </c>
      <c r="T16" s="8">
        <f t="shared" si="13"/>
        <v>203.22546270969985</v>
      </c>
      <c r="U16" s="11">
        <f t="shared" si="14"/>
        <v>1.4818912046550612</v>
      </c>
      <c r="V16" s="8">
        <f t="shared" si="15"/>
        <v>13510.700503738324</v>
      </c>
      <c r="W16">
        <f t="shared" si="16"/>
        <v>29.224963235427914</v>
      </c>
    </row>
    <row r="17" spans="1:23" x14ac:dyDescent="0.3">
      <c r="A17">
        <v>483</v>
      </c>
      <c r="B17" s="1" t="s">
        <v>2</v>
      </c>
      <c r="C17" t="s">
        <v>4</v>
      </c>
      <c r="D17" s="15">
        <v>43207</v>
      </c>
      <c r="E17">
        <f t="shared" si="0"/>
        <v>0.81054087935242525</v>
      </c>
      <c r="F17">
        <v>5</v>
      </c>
      <c r="G17">
        <f t="shared" si="1"/>
        <v>1.2716544761597346</v>
      </c>
      <c r="H17">
        <f t="shared" si="2"/>
        <v>0.74065542284340202</v>
      </c>
      <c r="I17" s="19">
        <f t="shared" si="3"/>
        <v>1.5140201337377412</v>
      </c>
      <c r="J17" s="7">
        <v>16</v>
      </c>
      <c r="K17" s="17">
        <f t="shared" si="4"/>
        <v>19383.220028883716</v>
      </c>
      <c r="L17" s="11">
        <f t="shared" si="5"/>
        <v>44.861295690243978</v>
      </c>
      <c r="M17" s="13">
        <f t="shared" si="6"/>
        <v>23823.779971116284</v>
      </c>
      <c r="N17" s="8">
        <f t="shared" si="7"/>
        <v>1938.3220028883713</v>
      </c>
      <c r="O17" s="11">
        <f t="shared" si="8"/>
        <v>8.1360808622241052</v>
      </c>
      <c r="P17" s="13">
        <f t="shared" si="9"/>
        <v>21885.457968227915</v>
      </c>
      <c r="Q17" s="8">
        <f t="shared" si="10"/>
        <v>9691.6100144418579</v>
      </c>
      <c r="R17" s="11">
        <f t="shared" si="11"/>
        <v>44.283332012113227</v>
      </c>
      <c r="S17" s="13">
        <f t="shared" si="12"/>
        <v>12193.847953786057</v>
      </c>
      <c r="T17" s="8">
        <f t="shared" si="13"/>
        <v>193.83220028883716</v>
      </c>
      <c r="U17" s="11">
        <f t="shared" si="14"/>
        <v>1.5895901033328399</v>
      </c>
      <c r="V17" s="8">
        <f t="shared" si="15"/>
        <v>12000.01575349722</v>
      </c>
      <c r="W17">
        <f t="shared" si="16"/>
        <v>27.773313938707201</v>
      </c>
    </row>
    <row r="18" spans="1:23" x14ac:dyDescent="0.3">
      <c r="A18">
        <v>936</v>
      </c>
      <c r="B18" s="1" t="s">
        <v>2</v>
      </c>
      <c r="C18" t="s">
        <v>12</v>
      </c>
      <c r="D18" s="15">
        <v>43859</v>
      </c>
      <c r="E18">
        <f t="shared" si="0"/>
        <v>0.83691514513865206</v>
      </c>
      <c r="F18">
        <v>4</v>
      </c>
      <c r="G18">
        <f t="shared" si="1"/>
        <v>0.80630265698533898</v>
      </c>
      <c r="H18">
        <f t="shared" si="2"/>
        <v>0.66340961848025892</v>
      </c>
      <c r="I18" s="19">
        <f t="shared" si="3"/>
        <v>1.436774329374598</v>
      </c>
      <c r="J18" s="7">
        <v>17</v>
      </c>
      <c r="K18" s="17">
        <f t="shared" si="4"/>
        <v>18394.281778384684</v>
      </c>
      <c r="L18" s="11">
        <f t="shared" si="5"/>
        <v>41.939583160547855</v>
      </c>
      <c r="M18" s="13">
        <f t="shared" si="6"/>
        <v>25464.718221615316</v>
      </c>
      <c r="N18" s="8">
        <f t="shared" si="7"/>
        <v>1839.4281778384684</v>
      </c>
      <c r="O18" s="11">
        <f t="shared" si="8"/>
        <v>7.2234381776001726</v>
      </c>
      <c r="P18" s="13">
        <f t="shared" si="9"/>
        <v>23625.290043776848</v>
      </c>
      <c r="Q18" s="8">
        <f t="shared" si="10"/>
        <v>9197.140889192342</v>
      </c>
      <c r="R18" s="11">
        <f t="shared" si="11"/>
        <v>38.929218952022843</v>
      </c>
      <c r="S18" s="13">
        <f t="shared" si="12"/>
        <v>14428.149154584506</v>
      </c>
      <c r="T18" s="8">
        <f t="shared" si="13"/>
        <v>183.94281778384686</v>
      </c>
      <c r="U18" s="11">
        <f t="shared" si="14"/>
        <v>1.2748885239060586</v>
      </c>
      <c r="V18" s="8">
        <f t="shared" si="15"/>
        <v>14244.206336800658</v>
      </c>
      <c r="W18">
        <f t="shared" si="16"/>
        <v>32.47727111151795</v>
      </c>
    </row>
    <row r="19" spans="1:23" x14ac:dyDescent="0.3">
      <c r="A19">
        <v>379</v>
      </c>
      <c r="B19" s="1" t="s">
        <v>2</v>
      </c>
      <c r="C19" t="s">
        <v>12</v>
      </c>
      <c r="D19" s="15">
        <v>43261</v>
      </c>
      <c r="E19">
        <f t="shared" si="0"/>
        <v>0.81272525105864646</v>
      </c>
      <c r="F19">
        <v>4</v>
      </c>
      <c r="G19">
        <f t="shared" si="1"/>
        <v>0.80630265698533898</v>
      </c>
      <c r="H19">
        <f t="shared" si="2"/>
        <v>0.64889568203225567</v>
      </c>
      <c r="I19" s="19">
        <f t="shared" si="3"/>
        <v>1.4222603929265949</v>
      </c>
      <c r="J19" s="7">
        <v>18</v>
      </c>
      <c r="K19" s="17">
        <f t="shared" si="4"/>
        <v>18208.467324938578</v>
      </c>
      <c r="L19" s="11">
        <f t="shared" si="5"/>
        <v>42.08979756579501</v>
      </c>
      <c r="M19" s="13">
        <f t="shared" si="6"/>
        <v>25052.532675061422</v>
      </c>
      <c r="N19" s="8">
        <f t="shared" si="7"/>
        <v>1820.8467324938579</v>
      </c>
      <c r="O19" s="11">
        <f t="shared" si="8"/>
        <v>7.2681143903124106</v>
      </c>
      <c r="P19" s="13">
        <f t="shared" si="9"/>
        <v>23231.685942567565</v>
      </c>
      <c r="Q19" s="8">
        <f t="shared" si="10"/>
        <v>9104.2336624692889</v>
      </c>
      <c r="R19" s="11">
        <f t="shared" si="11"/>
        <v>39.18886336952216</v>
      </c>
      <c r="S19" s="13">
        <f t="shared" si="12"/>
        <v>14127.452280098276</v>
      </c>
      <c r="T19" s="8">
        <f t="shared" si="13"/>
        <v>182.08467324938579</v>
      </c>
      <c r="U19" s="11">
        <f t="shared" si="14"/>
        <v>1.2888712673685219</v>
      </c>
      <c r="V19" s="8">
        <f t="shared" si="15"/>
        <v>13945.367606848889</v>
      </c>
      <c r="W19">
        <f t="shared" si="16"/>
        <v>32.235425919070039</v>
      </c>
    </row>
    <row r="20" spans="1:23" x14ac:dyDescent="0.3">
      <c r="A20">
        <v>201</v>
      </c>
      <c r="B20" s="1" t="s">
        <v>2</v>
      </c>
      <c r="C20" t="s">
        <v>4</v>
      </c>
      <c r="D20" s="15">
        <v>48870</v>
      </c>
      <c r="E20">
        <f t="shared" si="0"/>
        <v>1.0396167492104045</v>
      </c>
      <c r="F20">
        <v>2</v>
      </c>
      <c r="G20">
        <f t="shared" si="1"/>
        <v>-0.12440098136345219</v>
      </c>
      <c r="H20">
        <f t="shared" si="2"/>
        <v>0.59888985325355226</v>
      </c>
      <c r="I20" s="19">
        <f t="shared" si="3"/>
        <v>1.3722545641478914</v>
      </c>
      <c r="J20" s="7">
        <v>19</v>
      </c>
      <c r="K20" s="17">
        <f t="shared" si="4"/>
        <v>17568.268452846041</v>
      </c>
      <c r="L20" s="11">
        <f t="shared" si="5"/>
        <v>35.948983942799345</v>
      </c>
      <c r="M20" s="13">
        <f t="shared" si="6"/>
        <v>31301.731547153959</v>
      </c>
      <c r="N20" s="8">
        <f t="shared" si="7"/>
        <v>1756.8268452846039</v>
      </c>
      <c r="O20" s="11">
        <f t="shared" si="8"/>
        <v>5.6125548282786282</v>
      </c>
      <c r="P20" s="13">
        <f t="shared" si="9"/>
        <v>29544.904701869356</v>
      </c>
      <c r="Q20" s="8">
        <f t="shared" si="10"/>
        <v>8784.1342264230207</v>
      </c>
      <c r="R20" s="11">
        <f t="shared" si="11"/>
        <v>29.731469148611716</v>
      </c>
      <c r="S20" s="13">
        <f t="shared" si="12"/>
        <v>20760.770475446334</v>
      </c>
      <c r="T20" s="8">
        <f t="shared" si="13"/>
        <v>175.68268452846041</v>
      </c>
      <c r="U20" s="11">
        <f t="shared" si="14"/>
        <v>0.84622429950872735</v>
      </c>
      <c r="V20" s="8">
        <f t="shared" si="15"/>
        <v>20585.087790917874</v>
      </c>
      <c r="W20">
        <f t="shared" si="16"/>
        <v>42.122135852093052</v>
      </c>
    </row>
    <row r="21" spans="1:23" x14ac:dyDescent="0.3">
      <c r="A21">
        <v>494</v>
      </c>
      <c r="B21" s="1" t="s">
        <v>2</v>
      </c>
      <c r="C21" t="s">
        <v>10</v>
      </c>
      <c r="D21" s="15">
        <v>47273</v>
      </c>
      <c r="E21">
        <f t="shared" si="0"/>
        <v>0.97501597856530597</v>
      </c>
      <c r="F21">
        <v>2</v>
      </c>
      <c r="G21">
        <f t="shared" si="1"/>
        <v>-0.12440098136345219</v>
      </c>
      <c r="H21">
        <f t="shared" si="2"/>
        <v>0.56012939086649316</v>
      </c>
      <c r="I21" s="19">
        <f t="shared" si="3"/>
        <v>1.3334941017608324</v>
      </c>
      <c r="J21" s="7">
        <v>20</v>
      </c>
      <c r="K21" s="17">
        <f t="shared" si="4"/>
        <v>17072.038215131266</v>
      </c>
      <c r="L21" s="11">
        <f t="shared" si="5"/>
        <v>36.11371864517011</v>
      </c>
      <c r="M21" s="13">
        <f t="shared" si="6"/>
        <v>30200.961784868734</v>
      </c>
      <c r="N21" s="8">
        <f t="shared" si="7"/>
        <v>1707.2038215131265</v>
      </c>
      <c r="O21" s="11">
        <f t="shared" si="8"/>
        <v>5.6528127603156957</v>
      </c>
      <c r="P21" s="13">
        <f t="shared" si="9"/>
        <v>28493.757963355609</v>
      </c>
      <c r="Q21" s="8">
        <f t="shared" si="10"/>
        <v>8536.019107565633</v>
      </c>
      <c r="R21" s="11">
        <f t="shared" si="11"/>
        <v>29.957505494864449</v>
      </c>
      <c r="S21" s="13">
        <f t="shared" si="12"/>
        <v>19957.738855789976</v>
      </c>
      <c r="T21" s="8">
        <f t="shared" si="13"/>
        <v>170.72038215131263</v>
      </c>
      <c r="U21" s="11">
        <f t="shared" si="14"/>
        <v>0.85540943984135065</v>
      </c>
      <c r="V21" s="8">
        <f t="shared" si="15"/>
        <v>19787.018473638662</v>
      </c>
      <c r="W21">
        <f t="shared" si="16"/>
        <v>41.856912981276125</v>
      </c>
    </row>
    <row r="22" spans="1:23" x14ac:dyDescent="0.3">
      <c r="A22">
        <v>32</v>
      </c>
      <c r="B22" s="1" t="s">
        <v>3</v>
      </c>
      <c r="C22" t="s">
        <v>4</v>
      </c>
      <c r="D22" s="15">
        <v>34459</v>
      </c>
      <c r="E22">
        <f t="shared" si="0"/>
        <v>0.45667266294458436</v>
      </c>
      <c r="F22">
        <v>5</v>
      </c>
      <c r="G22">
        <f t="shared" si="1"/>
        <v>1.2716544761597346</v>
      </c>
      <c r="H22">
        <f t="shared" si="2"/>
        <v>0.5283344929986975</v>
      </c>
      <c r="I22" s="19">
        <f t="shared" si="3"/>
        <v>1.3016992038930368</v>
      </c>
      <c r="J22" s="7">
        <v>21</v>
      </c>
      <c r="K22" s="17">
        <f t="shared" si="4"/>
        <v>16664.984512585113</v>
      </c>
      <c r="L22" s="11">
        <f t="shared" si="5"/>
        <v>48.361776350402259</v>
      </c>
      <c r="M22" s="13">
        <f t="shared" si="6"/>
        <v>17794.015487414887</v>
      </c>
      <c r="N22" s="8">
        <f t="shared" si="7"/>
        <v>1666.4984512585113</v>
      </c>
      <c r="O22" s="11">
        <f t="shared" si="8"/>
        <v>9.365499611019052</v>
      </c>
      <c r="P22" s="13">
        <f t="shared" si="9"/>
        <v>16127.517036156376</v>
      </c>
      <c r="Q22" s="8">
        <f t="shared" si="10"/>
        <v>8332.4922562925567</v>
      </c>
      <c r="R22" s="11">
        <f t="shared" si="11"/>
        <v>51.666305715950521</v>
      </c>
      <c r="S22" s="13">
        <f t="shared" si="12"/>
        <v>7795.0247798638193</v>
      </c>
      <c r="T22" s="8">
        <f t="shared" si="13"/>
        <v>166.64984512585113</v>
      </c>
      <c r="U22" s="11">
        <f t="shared" si="14"/>
        <v>2.1379001328686287</v>
      </c>
      <c r="V22" s="8">
        <f t="shared" si="15"/>
        <v>7628.374934737968</v>
      </c>
      <c r="W22">
        <f t="shared" si="16"/>
        <v>22.137540075852367</v>
      </c>
    </row>
    <row r="23" spans="1:23" x14ac:dyDescent="0.3">
      <c r="A23">
        <v>531</v>
      </c>
      <c r="B23" s="1" t="s">
        <v>2</v>
      </c>
      <c r="C23" t="s">
        <v>5</v>
      </c>
      <c r="D23" s="15">
        <v>34377</v>
      </c>
      <c r="E23">
        <f t="shared" si="0"/>
        <v>0.4533556540573595</v>
      </c>
      <c r="F23">
        <v>5</v>
      </c>
      <c r="G23">
        <f t="shared" si="1"/>
        <v>1.2716544761597346</v>
      </c>
      <c r="H23">
        <f t="shared" si="2"/>
        <v>0.52634428766636265</v>
      </c>
      <c r="I23" s="19">
        <f t="shared" si="3"/>
        <v>1.299708998560702</v>
      </c>
      <c r="J23" s="7">
        <v>22</v>
      </c>
      <c r="K23" s="17">
        <f t="shared" si="4"/>
        <v>16639.5049387012</v>
      </c>
      <c r="L23" s="11">
        <f t="shared" si="5"/>
        <v>48.40301637345086</v>
      </c>
      <c r="M23" s="13">
        <f t="shared" si="6"/>
        <v>17737.4950612988</v>
      </c>
      <c r="N23" s="8">
        <f t="shared" si="7"/>
        <v>1663.95049387012</v>
      </c>
      <c r="O23" s="11">
        <f t="shared" si="8"/>
        <v>9.3809779121555383</v>
      </c>
      <c r="P23" s="13">
        <f t="shared" si="9"/>
        <v>16073.54456742868</v>
      </c>
      <c r="Q23" s="8">
        <f t="shared" si="10"/>
        <v>8319.7524693506002</v>
      </c>
      <c r="R23" s="11">
        <f t="shared" si="11"/>
        <v>51.760533804159728</v>
      </c>
      <c r="S23" s="13">
        <f t="shared" si="12"/>
        <v>7753.79209807808</v>
      </c>
      <c r="T23" s="8">
        <f t="shared" si="13"/>
        <v>166.39504938701199</v>
      </c>
      <c r="U23" s="11">
        <f t="shared" si="14"/>
        <v>2.1459828595127806</v>
      </c>
      <c r="V23" s="8">
        <f t="shared" si="15"/>
        <v>7587.3970486910684</v>
      </c>
      <c r="W23">
        <f t="shared" si="16"/>
        <v>22.071143638744125</v>
      </c>
    </row>
    <row r="24" spans="1:23" x14ac:dyDescent="0.3">
      <c r="A24">
        <v>995</v>
      </c>
      <c r="B24" s="1" t="s">
        <v>3</v>
      </c>
      <c r="C24" t="s">
        <v>5</v>
      </c>
      <c r="D24" s="15">
        <v>41092</v>
      </c>
      <c r="E24">
        <f t="shared" si="0"/>
        <v>0.72498632085876002</v>
      </c>
      <c r="F24">
        <v>3</v>
      </c>
      <c r="G24">
        <f t="shared" si="1"/>
        <v>0.34095083781094343</v>
      </c>
      <c r="H24">
        <f t="shared" si="2"/>
        <v>0.50318196007744465</v>
      </c>
      <c r="I24" s="19">
        <f t="shared" si="3"/>
        <v>1.2765466709717839</v>
      </c>
      <c r="J24" s="7">
        <v>23</v>
      </c>
      <c r="K24" s="17">
        <f t="shared" si="4"/>
        <v>16342.969587530728</v>
      </c>
      <c r="L24" s="11">
        <f t="shared" si="5"/>
        <v>39.77165771325496</v>
      </c>
      <c r="M24" s="13">
        <f t="shared" si="6"/>
        <v>24749.03041246927</v>
      </c>
      <c r="N24" s="8">
        <f t="shared" si="7"/>
        <v>1634.2969587530729</v>
      </c>
      <c r="O24" s="11">
        <f t="shared" si="8"/>
        <v>6.6034787283208773</v>
      </c>
      <c r="P24" s="13">
        <f t="shared" si="9"/>
        <v>23114.733453716199</v>
      </c>
      <c r="Q24" s="8">
        <f t="shared" si="10"/>
        <v>8171.484793765364</v>
      </c>
      <c r="R24" s="11">
        <f t="shared" si="11"/>
        <v>35.351845220830867</v>
      </c>
      <c r="S24" s="13">
        <f t="shared" si="12"/>
        <v>14943.248659950834</v>
      </c>
      <c r="T24" s="8">
        <f t="shared" si="13"/>
        <v>163.42969587530729</v>
      </c>
      <c r="U24" s="11">
        <f t="shared" si="14"/>
        <v>1.0936691183712459</v>
      </c>
      <c r="V24" s="8">
        <f t="shared" si="15"/>
        <v>14779.818964075526</v>
      </c>
      <c r="W24">
        <f t="shared" si="16"/>
        <v>35.967631081659512</v>
      </c>
    </row>
    <row r="25" spans="1:23" x14ac:dyDescent="0.3">
      <c r="A25">
        <v>524</v>
      </c>
      <c r="B25" s="1" t="s">
        <v>2</v>
      </c>
      <c r="C25" t="s">
        <v>12</v>
      </c>
      <c r="D25" s="15">
        <v>32138</v>
      </c>
      <c r="E25">
        <f t="shared" si="0"/>
        <v>0.36278513090496406</v>
      </c>
      <c r="F25">
        <v>5</v>
      </c>
      <c r="G25">
        <f t="shared" si="1"/>
        <v>1.2716544761597346</v>
      </c>
      <c r="H25">
        <f t="shared" si="2"/>
        <v>0.47200197377492537</v>
      </c>
      <c r="I25" s="19">
        <f t="shared" si="3"/>
        <v>1.2453666846692646</v>
      </c>
      <c r="J25" s="7">
        <v>24</v>
      </c>
      <c r="K25" s="17">
        <f t="shared" si="4"/>
        <v>15943.788281066014</v>
      </c>
      <c r="L25" s="11">
        <f t="shared" si="5"/>
        <v>49.610393556120528</v>
      </c>
      <c r="M25" s="13">
        <f t="shared" si="6"/>
        <v>16194.211718933986</v>
      </c>
      <c r="N25" s="8">
        <f t="shared" si="7"/>
        <v>1594.3788281066015</v>
      </c>
      <c r="O25" s="11">
        <f t="shared" si="8"/>
        <v>9.8453623787225286</v>
      </c>
      <c r="P25" s="13">
        <f t="shared" si="9"/>
        <v>14599.832890827385</v>
      </c>
      <c r="Q25" s="8">
        <f t="shared" si="10"/>
        <v>7971.894140533007</v>
      </c>
      <c r="R25" s="11">
        <f t="shared" si="11"/>
        <v>54.602639633920035</v>
      </c>
      <c r="S25" s="13">
        <f t="shared" si="12"/>
        <v>6627.9387502943782</v>
      </c>
      <c r="T25" s="8">
        <f t="shared" si="13"/>
        <v>159.43788281066014</v>
      </c>
      <c r="U25" s="11">
        <f t="shared" si="14"/>
        <v>2.4055424894139033</v>
      </c>
      <c r="V25" s="8">
        <f t="shared" si="15"/>
        <v>6468.5008674837181</v>
      </c>
      <c r="W25">
        <f t="shared" si="16"/>
        <v>20.127266374645959</v>
      </c>
    </row>
    <row r="26" spans="1:23" x14ac:dyDescent="0.3">
      <c r="A26">
        <v>981</v>
      </c>
      <c r="B26" s="1" t="s">
        <v>2</v>
      </c>
      <c r="C26" t="s">
        <v>11</v>
      </c>
      <c r="D26" s="15">
        <v>35392</v>
      </c>
      <c r="E26">
        <f t="shared" si="0"/>
        <v>0.49441375186874026</v>
      </c>
      <c r="F26">
        <v>4</v>
      </c>
      <c r="G26">
        <f t="shared" si="1"/>
        <v>0.80630265698533898</v>
      </c>
      <c r="H26">
        <f t="shared" si="2"/>
        <v>0.45790878251831196</v>
      </c>
      <c r="I26" s="19">
        <f t="shared" si="3"/>
        <v>1.2312734934126512</v>
      </c>
      <c r="J26" s="7">
        <v>25</v>
      </c>
      <c r="K26" s="17">
        <f t="shared" si="4"/>
        <v>15763.360411615111</v>
      </c>
      <c r="L26" s="11">
        <f t="shared" si="5"/>
        <v>44.539332085259694</v>
      </c>
      <c r="M26" s="13">
        <f t="shared" si="6"/>
        <v>19628.639588384889</v>
      </c>
      <c r="N26" s="8">
        <f t="shared" si="7"/>
        <v>1576.336041161511</v>
      </c>
      <c r="O26" s="11">
        <f t="shared" si="8"/>
        <v>8.0307961948330693</v>
      </c>
      <c r="P26" s="13">
        <f t="shared" si="9"/>
        <v>18052.303547223379</v>
      </c>
      <c r="Q26" s="8">
        <f t="shared" si="10"/>
        <v>7881.6802058075555</v>
      </c>
      <c r="R26" s="11">
        <f t="shared" si="11"/>
        <v>43.660246379026987</v>
      </c>
      <c r="S26" s="13">
        <f t="shared" si="12"/>
        <v>10170.623341415823</v>
      </c>
      <c r="T26" s="8">
        <f t="shared" si="13"/>
        <v>157.6336041161511</v>
      </c>
      <c r="U26" s="11">
        <f t="shared" si="14"/>
        <v>1.549891278288233</v>
      </c>
      <c r="V26" s="8">
        <f t="shared" si="15"/>
        <v>10012.989737299673</v>
      </c>
      <c r="W26">
        <f t="shared" si="16"/>
        <v>28.291675342731899</v>
      </c>
    </row>
    <row r="27" spans="1:23" x14ac:dyDescent="0.3">
      <c r="A27">
        <v>688</v>
      </c>
      <c r="B27" s="1" t="s">
        <v>2</v>
      </c>
      <c r="C27" t="s">
        <v>4</v>
      </c>
      <c r="D27" s="15">
        <v>38287</v>
      </c>
      <c r="E27">
        <f t="shared" si="0"/>
        <v>0.61152034611893447</v>
      </c>
      <c r="F27">
        <v>3</v>
      </c>
      <c r="G27">
        <f t="shared" si="1"/>
        <v>0.34095083781094343</v>
      </c>
      <c r="H27">
        <f t="shared" si="2"/>
        <v>0.43510237523354939</v>
      </c>
      <c r="I27" s="19">
        <f t="shared" si="3"/>
        <v>1.2084670861278886</v>
      </c>
      <c r="J27" s="7">
        <v>26</v>
      </c>
      <c r="K27" s="17">
        <f t="shared" si="4"/>
        <v>15471.381724794381</v>
      </c>
      <c r="L27" s="11">
        <f t="shared" si="5"/>
        <v>40.408968382987389</v>
      </c>
      <c r="M27" s="13">
        <f t="shared" si="6"/>
        <v>22815.618275205619</v>
      </c>
      <c r="N27" s="8">
        <f t="shared" si="7"/>
        <v>1547.138172479438</v>
      </c>
      <c r="O27" s="11">
        <f t="shared" si="8"/>
        <v>6.7810486387772233</v>
      </c>
      <c r="P27" s="13">
        <f t="shared" si="9"/>
        <v>21268.480102726182</v>
      </c>
      <c r="Q27" s="8">
        <f t="shared" si="10"/>
        <v>7735.6908623971904</v>
      </c>
      <c r="R27" s="11">
        <f t="shared" si="11"/>
        <v>36.3716204685714</v>
      </c>
      <c r="S27" s="13">
        <f t="shared" si="12"/>
        <v>13532.789240328992</v>
      </c>
      <c r="T27" s="8">
        <f t="shared" si="13"/>
        <v>154.71381724794381</v>
      </c>
      <c r="U27" s="11">
        <f t="shared" si="14"/>
        <v>1.1432515093553812</v>
      </c>
      <c r="V27" s="8">
        <f t="shared" si="15"/>
        <v>13378.075423081047</v>
      </c>
      <c r="W27">
        <f t="shared" si="16"/>
        <v>34.941560903390304</v>
      </c>
    </row>
    <row r="28" spans="1:23" x14ac:dyDescent="0.3">
      <c r="A28">
        <v>521</v>
      </c>
      <c r="B28" s="1" t="s">
        <v>2</v>
      </c>
      <c r="C28" t="s">
        <v>11</v>
      </c>
      <c r="D28" s="15">
        <v>42605</v>
      </c>
      <c r="E28">
        <f t="shared" si="0"/>
        <v>0.78618917996084769</v>
      </c>
      <c r="F28">
        <v>1</v>
      </c>
      <c r="G28">
        <f t="shared" si="1"/>
        <v>-0.58975280053784784</v>
      </c>
      <c r="H28">
        <f t="shared" si="2"/>
        <v>0.35376294786893903</v>
      </c>
      <c r="I28" s="19">
        <f t="shared" si="3"/>
        <v>1.1271276587632784</v>
      </c>
      <c r="J28" s="7">
        <v>27</v>
      </c>
      <c r="K28" s="17">
        <f t="shared" si="4"/>
        <v>14430.034927285578</v>
      </c>
      <c r="L28" s="11">
        <f t="shared" si="5"/>
        <v>33.869346150183262</v>
      </c>
      <c r="M28" s="13">
        <f t="shared" si="6"/>
        <v>28174.965072714422</v>
      </c>
      <c r="N28" s="8">
        <f t="shared" si="7"/>
        <v>1443.0034927285578</v>
      </c>
      <c r="O28" s="11">
        <f t="shared" si="8"/>
        <v>5.1215804136914818</v>
      </c>
      <c r="P28" s="13">
        <f t="shared" si="9"/>
        <v>26731.961579985866</v>
      </c>
      <c r="Q28" s="8">
        <f t="shared" si="10"/>
        <v>7215.0174636427892</v>
      </c>
      <c r="R28" s="11">
        <f t="shared" si="11"/>
        <v>26.990228315473303</v>
      </c>
      <c r="S28" s="13">
        <f t="shared" si="12"/>
        <v>19516.944116343075</v>
      </c>
      <c r="T28" s="8">
        <f t="shared" si="13"/>
        <v>144.30034927285578</v>
      </c>
      <c r="U28" s="11">
        <f t="shared" si="14"/>
        <v>0.73935934033864315</v>
      </c>
      <c r="V28" s="8">
        <f t="shared" si="15"/>
        <v>19372.643767070218</v>
      </c>
      <c r="W28">
        <f t="shared" si="16"/>
        <v>45.470352698204948</v>
      </c>
    </row>
    <row r="29" spans="1:23" x14ac:dyDescent="0.3">
      <c r="A29">
        <v>977</v>
      </c>
      <c r="B29" s="1" t="s">
        <v>2</v>
      </c>
      <c r="C29" t="s">
        <v>4</v>
      </c>
      <c r="D29" s="15">
        <v>38911</v>
      </c>
      <c r="E29">
        <f t="shared" si="0"/>
        <v>0.63676197472415774</v>
      </c>
      <c r="F29">
        <v>1</v>
      </c>
      <c r="G29">
        <f t="shared" si="1"/>
        <v>-0.58975280053784784</v>
      </c>
      <c r="H29">
        <f t="shared" si="2"/>
        <v>0.26410662472692503</v>
      </c>
      <c r="I29" s="19">
        <f t="shared" si="3"/>
        <v>1.0374713356212641</v>
      </c>
      <c r="J29" s="7">
        <v>28</v>
      </c>
      <c r="K29" s="17">
        <f t="shared" si="4"/>
        <v>13282.211196466296</v>
      </c>
      <c r="L29" s="11">
        <f t="shared" si="5"/>
        <v>34.13484926233275</v>
      </c>
      <c r="M29" s="13">
        <f t="shared" si="6"/>
        <v>25628.788803533702</v>
      </c>
      <c r="N29" s="8">
        <f t="shared" si="7"/>
        <v>1328.2211196466296</v>
      </c>
      <c r="O29" s="11">
        <f t="shared" si="8"/>
        <v>5.1825356626431534</v>
      </c>
      <c r="P29" s="13">
        <f t="shared" si="9"/>
        <v>24300.567683887071</v>
      </c>
      <c r="Q29" s="8">
        <f t="shared" si="10"/>
        <v>6641.1055982331482</v>
      </c>
      <c r="R29" s="11">
        <f t="shared" si="11"/>
        <v>27.329014221493487</v>
      </c>
      <c r="S29" s="13">
        <f t="shared" si="12"/>
        <v>17659.462085653922</v>
      </c>
      <c r="T29" s="8">
        <f t="shared" si="13"/>
        <v>132.82211196466298</v>
      </c>
      <c r="U29" s="11">
        <f t="shared" si="14"/>
        <v>0.75212999875326969</v>
      </c>
      <c r="V29" s="8">
        <f t="shared" si="15"/>
        <v>17526.63997368926</v>
      </c>
      <c r="W29">
        <f t="shared" si="16"/>
        <v>45.042892687644262</v>
      </c>
    </row>
    <row r="30" spans="1:23" x14ac:dyDescent="0.3">
      <c r="A30">
        <v>773</v>
      </c>
      <c r="B30" s="1" t="s">
        <v>2</v>
      </c>
      <c r="C30" t="s">
        <v>11</v>
      </c>
      <c r="D30" s="15">
        <v>31182</v>
      </c>
      <c r="E30">
        <f t="shared" si="0"/>
        <v>0.32411366143926951</v>
      </c>
      <c r="F30">
        <v>3</v>
      </c>
      <c r="G30">
        <f t="shared" si="1"/>
        <v>0.34095083781094343</v>
      </c>
      <c r="H30">
        <f t="shared" si="2"/>
        <v>0.26265836442575041</v>
      </c>
      <c r="I30" s="19">
        <f t="shared" si="3"/>
        <v>1.0360230753200896</v>
      </c>
      <c r="J30" s="7">
        <v>29</v>
      </c>
      <c r="K30" s="17">
        <f t="shared" si="4"/>
        <v>13263.669865706408</v>
      </c>
      <c r="L30" s="11">
        <f t="shared" si="5"/>
        <v>42.536302564641169</v>
      </c>
      <c r="M30" s="13">
        <f t="shared" si="6"/>
        <v>17918.330134293592</v>
      </c>
      <c r="N30" s="8">
        <f t="shared" si="7"/>
        <v>1326.3669865706408</v>
      </c>
      <c r="O30" s="11">
        <f t="shared" si="8"/>
        <v>7.402291266149458</v>
      </c>
      <c r="P30" s="13">
        <f t="shared" si="9"/>
        <v>16591.963147722952</v>
      </c>
      <c r="Q30" s="8">
        <f t="shared" si="10"/>
        <v>6631.834932853204</v>
      </c>
      <c r="R30" s="11">
        <f t="shared" si="11"/>
        <v>39.970164312734404</v>
      </c>
      <c r="S30" s="13">
        <f t="shared" si="12"/>
        <v>9960.1282148697483</v>
      </c>
      <c r="T30" s="8">
        <f t="shared" si="13"/>
        <v>132.63669865706407</v>
      </c>
      <c r="U30" s="11">
        <f t="shared" si="14"/>
        <v>1.3316766189721043</v>
      </c>
      <c r="V30" s="8">
        <f t="shared" si="15"/>
        <v>9827.4915162126836</v>
      </c>
      <c r="W30">
        <f t="shared" si="16"/>
        <v>31.516552870927729</v>
      </c>
    </row>
    <row r="31" spans="1:23" x14ac:dyDescent="0.3">
      <c r="A31">
        <v>607</v>
      </c>
      <c r="B31" s="1" t="s">
        <v>2</v>
      </c>
      <c r="C31" t="s">
        <v>7</v>
      </c>
      <c r="D31" s="15">
        <v>38169</v>
      </c>
      <c r="E31">
        <f t="shared" si="0"/>
        <v>0.60674708942756217</v>
      </c>
      <c r="F31">
        <v>1</v>
      </c>
      <c r="G31">
        <f t="shared" si="1"/>
        <v>-0.58975280053784784</v>
      </c>
      <c r="H31">
        <f t="shared" si="2"/>
        <v>0.24609769354896774</v>
      </c>
      <c r="I31" s="19">
        <f t="shared" si="3"/>
        <v>1.0194624044433069</v>
      </c>
      <c r="J31" s="7">
        <v>30</v>
      </c>
      <c r="K31" s="17">
        <f t="shared" si="4"/>
        <v>13051.652125467948</v>
      </c>
      <c r="L31" s="11">
        <f t="shared" si="5"/>
        <v>34.194377965018596</v>
      </c>
      <c r="M31" s="13">
        <f t="shared" si="6"/>
        <v>25117.347874532054</v>
      </c>
      <c r="N31" s="8">
        <f t="shared" si="7"/>
        <v>1305.1652125467949</v>
      </c>
      <c r="O31" s="11">
        <f t="shared" si="8"/>
        <v>5.1962700005846481</v>
      </c>
      <c r="P31" s="13">
        <f t="shared" si="9"/>
        <v>23812.182661985258</v>
      </c>
      <c r="Q31" s="8">
        <f t="shared" si="10"/>
        <v>6525.8260627339741</v>
      </c>
      <c r="R31" s="11">
        <f t="shared" si="11"/>
        <v>27.405409052031459</v>
      </c>
      <c r="S31" s="13">
        <f t="shared" si="12"/>
        <v>17286.356599251285</v>
      </c>
      <c r="T31" s="8">
        <f t="shared" si="13"/>
        <v>130.5165212546795</v>
      </c>
      <c r="U31" s="11">
        <f t="shared" si="14"/>
        <v>0.75502619944987415</v>
      </c>
      <c r="V31" s="8">
        <f t="shared" si="15"/>
        <v>17155.840077996607</v>
      </c>
      <c r="W31">
        <f t="shared" si="16"/>
        <v>44.947051476320063</v>
      </c>
    </row>
    <row r="32" spans="1:23" x14ac:dyDescent="0.3">
      <c r="A32">
        <v>796</v>
      </c>
      <c r="B32" s="1" t="s">
        <v>2</v>
      </c>
      <c r="C32" t="s">
        <v>6</v>
      </c>
      <c r="D32" s="15">
        <v>32993</v>
      </c>
      <c r="E32">
        <f t="shared" si="0"/>
        <v>0.39737101625346699</v>
      </c>
      <c r="F32">
        <v>2</v>
      </c>
      <c r="G32">
        <f t="shared" si="1"/>
        <v>-0.12440098136345219</v>
      </c>
      <c r="H32">
        <f t="shared" si="2"/>
        <v>0.21354241347938974</v>
      </c>
      <c r="I32" s="19">
        <f t="shared" si="3"/>
        <v>0.98690712437372896</v>
      </c>
      <c r="J32" s="7">
        <v>31</v>
      </c>
      <c r="K32" s="17">
        <f t="shared" si="4"/>
        <v>12634.863641200756</v>
      </c>
      <c r="L32" s="11">
        <f t="shared" si="5"/>
        <v>38.29558888612965</v>
      </c>
      <c r="M32" s="13">
        <f t="shared" si="6"/>
        <v>20358.136358799245</v>
      </c>
      <c r="N32" s="8">
        <f t="shared" si="7"/>
        <v>1263.4863641200757</v>
      </c>
      <c r="O32" s="11">
        <f t="shared" si="8"/>
        <v>6.2062967938318598</v>
      </c>
      <c r="P32" s="13">
        <f t="shared" si="9"/>
        <v>19094.64999467917</v>
      </c>
      <c r="Q32" s="8">
        <f t="shared" si="10"/>
        <v>6317.4318206003782</v>
      </c>
      <c r="R32" s="11">
        <f t="shared" si="11"/>
        <v>33.084826495174127</v>
      </c>
      <c r="S32" s="13">
        <f t="shared" si="12"/>
        <v>12777.218174078793</v>
      </c>
      <c r="T32" s="8">
        <f t="shared" si="13"/>
        <v>126.34863641200756</v>
      </c>
      <c r="U32" s="11">
        <f t="shared" si="14"/>
        <v>0.98885872253736495</v>
      </c>
      <c r="V32" s="8">
        <f t="shared" si="15"/>
        <v>12650.869537666786</v>
      </c>
      <c r="W32">
        <f t="shared" si="16"/>
        <v>38.344101893331271</v>
      </c>
    </row>
    <row r="33" spans="1:23" x14ac:dyDescent="0.3">
      <c r="A33">
        <v>251</v>
      </c>
      <c r="B33" s="1" t="s">
        <v>1</v>
      </c>
      <c r="C33" t="s">
        <v>6</v>
      </c>
      <c r="D33" s="15">
        <v>28648</v>
      </c>
      <c r="E33">
        <f t="shared" si="0"/>
        <v>0.22160999655844316</v>
      </c>
      <c r="F33">
        <v>3</v>
      </c>
      <c r="G33">
        <f t="shared" si="1"/>
        <v>0.34095083781094343</v>
      </c>
      <c r="H33">
        <f t="shared" si="2"/>
        <v>0.20115616549725457</v>
      </c>
      <c r="I33" s="19">
        <f t="shared" si="3"/>
        <v>0.97452087639159379</v>
      </c>
      <c r="J33" s="7">
        <v>32</v>
      </c>
      <c r="K33" s="17">
        <f t="shared" si="4"/>
        <v>12476.288887391287</v>
      </c>
      <c r="L33" s="11">
        <f t="shared" si="5"/>
        <v>43.550296311754003</v>
      </c>
      <c r="M33" s="13">
        <f t="shared" si="6"/>
        <v>16171.711112608713</v>
      </c>
      <c r="N33" s="8">
        <f t="shared" si="7"/>
        <v>1247.6288887391288</v>
      </c>
      <c r="O33" s="11">
        <f t="shared" si="8"/>
        <v>7.7148848384162712</v>
      </c>
      <c r="P33" s="13">
        <f t="shared" si="9"/>
        <v>14924.082223869584</v>
      </c>
      <c r="Q33" s="8">
        <f t="shared" si="10"/>
        <v>6238.1444436956435</v>
      </c>
      <c r="R33" s="11">
        <f t="shared" si="11"/>
        <v>41.799183025930752</v>
      </c>
      <c r="S33" s="13">
        <f t="shared" si="12"/>
        <v>8685.9377801739392</v>
      </c>
      <c r="T33" s="8">
        <f t="shared" si="13"/>
        <v>124.76288887391287</v>
      </c>
      <c r="U33" s="11">
        <f t="shared" si="14"/>
        <v>1.4363778791817967</v>
      </c>
      <c r="V33" s="8">
        <f t="shared" si="15"/>
        <v>8561.1748913000265</v>
      </c>
      <c r="W33">
        <f t="shared" si="16"/>
        <v>29.88402293807605</v>
      </c>
    </row>
    <row r="34" spans="1:23" x14ac:dyDescent="0.3">
      <c r="A34">
        <v>930</v>
      </c>
      <c r="B34" s="1" t="s">
        <v>2</v>
      </c>
      <c r="C34" t="s">
        <v>11</v>
      </c>
      <c r="D34" s="15">
        <v>20681</v>
      </c>
      <c r="E34">
        <f t="shared" ref="E34:E65" si="17">STANDARDIZE(D34,$D$103,$D$104)</f>
        <v>-0.1006657327649757</v>
      </c>
      <c r="F34">
        <v>5</v>
      </c>
      <c r="G34">
        <f t="shared" ref="G34:G65" si="18">STANDARDIZE(F34,$F$103,$F$104)</f>
        <v>1.2716544761597346</v>
      </c>
      <c r="H34">
        <f t="shared" ref="H34:H65" si="19">(E34*0.6)+(G34*0.4)/2</f>
        <v>0.19393145557296149</v>
      </c>
      <c r="I34" s="19">
        <f t="shared" ref="I34:I65" si="20">H34-$H$102</f>
        <v>0.96729616646730077</v>
      </c>
      <c r="J34" s="7">
        <v>33</v>
      </c>
      <c r="K34" s="17">
        <f t="shared" ref="K34:K65" si="21">(I34/$I$103)*1000000</f>
        <v>12383.794647065888</v>
      </c>
      <c r="L34" s="11">
        <f t="shared" ref="L34:L65" si="22">K34/D34*100</f>
        <v>59.880057284782595</v>
      </c>
      <c r="M34" s="13">
        <f t="shared" ref="M34:M65" si="23">D34-K34</f>
        <v>8297.2053529341119</v>
      </c>
      <c r="N34" s="8">
        <f t="shared" ref="N34:N65" si="24">(I34/$I$103)*100000</f>
        <v>1238.3794647065888</v>
      </c>
      <c r="O34" s="11">
        <f t="shared" ref="O34:O65" si="25">N34/M34*100</f>
        <v>14.925259916203773</v>
      </c>
      <c r="P34" s="13">
        <f t="shared" ref="P34:P65" si="26">M34-N34</f>
        <v>7058.8258882275231</v>
      </c>
      <c r="Q34" s="8">
        <f t="shared" ref="Q34:Q65" si="27">(I34/$I$103)*500000</f>
        <v>6191.897323532944</v>
      </c>
      <c r="R34" s="11">
        <f t="shared" ref="R34:R65" si="28">Q34/P34*100</f>
        <v>87.718516104209144</v>
      </c>
      <c r="S34" s="13">
        <f t="shared" ref="S34:S65" si="29">P34-Q34</f>
        <v>866.92856469457911</v>
      </c>
      <c r="T34" s="8">
        <f t="shared" ref="T34:T65" si="30">(I34/$I$103)*10000</f>
        <v>123.83794647065889</v>
      </c>
      <c r="U34" s="11">
        <f t="shared" ref="U34:U65" si="31">T34/S34*100</f>
        <v>14.284677136493626</v>
      </c>
      <c r="V34" s="8">
        <f t="shared" si="15"/>
        <v>743.09061822392027</v>
      </c>
      <c r="W34">
        <f t="shared" si="16"/>
        <v>3.593107771500025</v>
      </c>
    </row>
    <row r="35" spans="1:23" x14ac:dyDescent="0.3">
      <c r="A35">
        <v>590</v>
      </c>
      <c r="B35" s="1" t="s">
        <v>2</v>
      </c>
      <c r="C35" t="s">
        <v>9</v>
      </c>
      <c r="D35" s="15">
        <v>33815</v>
      </c>
      <c r="E35">
        <f t="shared" si="17"/>
        <v>0.43062200778150145</v>
      </c>
      <c r="F35">
        <v>1</v>
      </c>
      <c r="G35">
        <f t="shared" si="18"/>
        <v>-0.58975280053784784</v>
      </c>
      <c r="H35">
        <f t="shared" si="19"/>
        <v>0.14042264456133127</v>
      </c>
      <c r="I35" s="19">
        <f t="shared" si="20"/>
        <v>0.91378735545567047</v>
      </c>
      <c r="J35" s="7">
        <v>34</v>
      </c>
      <c r="K35" s="17">
        <f t="shared" si="21"/>
        <v>11698.748897534235</v>
      </c>
      <c r="L35" s="11">
        <f t="shared" si="22"/>
        <v>34.596329728032629</v>
      </c>
      <c r="M35" s="13">
        <f t="shared" si="23"/>
        <v>22116.251102465765</v>
      </c>
      <c r="N35" s="8">
        <f t="shared" si="24"/>
        <v>1169.8748897534235</v>
      </c>
      <c r="O35" s="11">
        <f t="shared" si="25"/>
        <v>5.2896618162514573</v>
      </c>
      <c r="P35" s="13">
        <f t="shared" si="26"/>
        <v>20946.376212712341</v>
      </c>
      <c r="Q35" s="8">
        <f t="shared" si="27"/>
        <v>5849.3744487671174</v>
      </c>
      <c r="R35" s="11">
        <f t="shared" si="28"/>
        <v>27.925472116829148</v>
      </c>
      <c r="S35" s="13">
        <f t="shared" si="29"/>
        <v>15097.001763945224</v>
      </c>
      <c r="T35" s="8">
        <f t="shared" si="30"/>
        <v>116.98748897534234</v>
      </c>
      <c r="U35" s="11">
        <f t="shared" si="31"/>
        <v>0.77490544682012807</v>
      </c>
      <c r="V35" s="8">
        <f t="shared" si="15"/>
        <v>14980.014274969881</v>
      </c>
      <c r="W35">
        <f t="shared" si="16"/>
        <v>44.299909137867452</v>
      </c>
    </row>
    <row r="36" spans="1:23" x14ac:dyDescent="0.3">
      <c r="A36">
        <v>570</v>
      </c>
      <c r="B36" s="1" t="s">
        <v>1</v>
      </c>
      <c r="C36" t="s">
        <v>10</v>
      </c>
      <c r="D36" s="15">
        <v>31895</v>
      </c>
      <c r="E36">
        <f t="shared" si="17"/>
        <v>0.35295545822696844</v>
      </c>
      <c r="F36">
        <v>1</v>
      </c>
      <c r="G36">
        <f t="shared" si="18"/>
        <v>-0.58975280053784784</v>
      </c>
      <c r="H36">
        <f t="shared" si="19"/>
        <v>9.3822714828611486E-2</v>
      </c>
      <c r="I36" s="19">
        <f t="shared" si="20"/>
        <v>0.86718742572295071</v>
      </c>
      <c r="J36" s="7">
        <v>35</v>
      </c>
      <c r="K36" s="17">
        <f t="shared" si="21"/>
        <v>11102.153996837698</v>
      </c>
      <c r="L36" s="11">
        <f t="shared" si="22"/>
        <v>34.80844645504844</v>
      </c>
      <c r="M36" s="13">
        <f t="shared" si="23"/>
        <v>20792.846003162304</v>
      </c>
      <c r="N36" s="8">
        <f t="shared" si="24"/>
        <v>1110.2153996837696</v>
      </c>
      <c r="O36" s="11">
        <f t="shared" si="25"/>
        <v>5.3394104852934579</v>
      </c>
      <c r="P36" s="13">
        <f t="shared" si="26"/>
        <v>19682.630603478534</v>
      </c>
      <c r="Q36" s="8">
        <f t="shared" si="27"/>
        <v>5551.0769984188491</v>
      </c>
      <c r="R36" s="11">
        <f t="shared" si="28"/>
        <v>28.202922212226046</v>
      </c>
      <c r="S36" s="13">
        <f t="shared" si="29"/>
        <v>14131.553605059686</v>
      </c>
      <c r="T36" s="8">
        <f t="shared" si="30"/>
        <v>111.02153996837697</v>
      </c>
      <c r="U36" s="11">
        <f t="shared" si="31"/>
        <v>0.78562869356860121</v>
      </c>
      <c r="V36" s="8">
        <f t="shared" si="15"/>
        <v>14020.532065091309</v>
      </c>
      <c r="W36">
        <f t="shared" si="16"/>
        <v>43.958401207372027</v>
      </c>
    </row>
    <row r="37" spans="1:23" x14ac:dyDescent="0.3">
      <c r="A37">
        <v>641</v>
      </c>
      <c r="B37" s="1" t="s">
        <v>1</v>
      </c>
      <c r="C37" t="s">
        <v>4</v>
      </c>
      <c r="D37" s="15">
        <v>16432</v>
      </c>
      <c r="E37">
        <f t="shared" si="17"/>
        <v>-0.27254342498227291</v>
      </c>
      <c r="F37">
        <v>5</v>
      </c>
      <c r="G37">
        <f t="shared" si="18"/>
        <v>1.2716544761597346</v>
      </c>
      <c r="H37">
        <f t="shared" si="19"/>
        <v>9.0804840242583174E-2</v>
      </c>
      <c r="I37" s="19">
        <f t="shared" si="20"/>
        <v>0.8641695511369224</v>
      </c>
      <c r="J37" s="7">
        <v>36</v>
      </c>
      <c r="K37" s="17">
        <f t="shared" si="21"/>
        <v>11063.517702764017</v>
      </c>
      <c r="L37" s="11">
        <f t="shared" si="22"/>
        <v>67.329099943792698</v>
      </c>
      <c r="M37" s="13">
        <f t="shared" si="23"/>
        <v>5368.4822972359834</v>
      </c>
      <c r="N37" s="8">
        <f t="shared" si="24"/>
        <v>1106.3517702764018</v>
      </c>
      <c r="O37" s="11">
        <f t="shared" si="25"/>
        <v>20.60827826229432</v>
      </c>
      <c r="P37" s="13">
        <f t="shared" si="26"/>
        <v>4262.1305269595814</v>
      </c>
      <c r="Q37" s="8">
        <f t="shared" si="27"/>
        <v>5531.7588513820083</v>
      </c>
      <c r="R37" s="11">
        <f t="shared" si="28"/>
        <v>129.78858381721417</v>
      </c>
      <c r="S37" s="13">
        <f t="shared" si="29"/>
        <v>-1269.6283244224269</v>
      </c>
      <c r="T37" s="8">
        <f t="shared" si="30"/>
        <v>110.63517702764017</v>
      </c>
      <c r="U37" s="11">
        <f t="shared" si="31"/>
        <v>-8.7139814778446905</v>
      </c>
      <c r="V37" s="8">
        <f t="shared" si="15"/>
        <v>-1380.263501450067</v>
      </c>
      <c r="W37">
        <f t="shared" si="16"/>
        <v>-8.3998509095062506</v>
      </c>
    </row>
    <row r="38" spans="1:23" x14ac:dyDescent="0.3">
      <c r="A38">
        <v>397</v>
      </c>
      <c r="B38" s="1" t="s">
        <v>2</v>
      </c>
      <c r="C38" t="s">
        <v>4</v>
      </c>
      <c r="D38" s="15">
        <v>29955</v>
      </c>
      <c r="E38">
        <f t="shared" si="17"/>
        <v>0.27447988211457575</v>
      </c>
      <c r="F38">
        <v>1</v>
      </c>
      <c r="G38">
        <f t="shared" si="18"/>
        <v>-0.58975280053784784</v>
      </c>
      <c r="H38">
        <f t="shared" si="19"/>
        <v>4.6737369161175879E-2</v>
      </c>
      <c r="I38" s="19">
        <f t="shared" si="20"/>
        <v>0.8201020800555151</v>
      </c>
      <c r="J38" s="7">
        <v>37</v>
      </c>
      <c r="K38" s="17">
        <f t="shared" si="21"/>
        <v>10499.344565925569</v>
      </c>
      <c r="L38" s="11">
        <f t="shared" si="22"/>
        <v>35.050390805960838</v>
      </c>
      <c r="M38" s="13">
        <f t="shared" si="23"/>
        <v>19455.655434074433</v>
      </c>
      <c r="N38" s="8">
        <f t="shared" si="24"/>
        <v>1049.9344565925569</v>
      </c>
      <c r="O38" s="11">
        <f t="shared" si="25"/>
        <v>5.3965514559520447</v>
      </c>
      <c r="P38" s="13">
        <f t="shared" si="26"/>
        <v>18405.720977481877</v>
      </c>
      <c r="Q38" s="8">
        <f t="shared" si="27"/>
        <v>5249.6722829627843</v>
      </c>
      <c r="R38" s="11">
        <f t="shared" si="28"/>
        <v>28.521959500447686</v>
      </c>
      <c r="S38" s="13">
        <f t="shared" si="29"/>
        <v>13156.048694519093</v>
      </c>
      <c r="T38" s="8">
        <f t="shared" si="30"/>
        <v>104.9934456592557</v>
      </c>
      <c r="U38" s="11">
        <f t="shared" si="31"/>
        <v>0.79806215450537765</v>
      </c>
      <c r="V38" s="8">
        <f t="shared" si="15"/>
        <v>13051.055248859837</v>
      </c>
      <c r="W38">
        <f t="shared" si="16"/>
        <v>43.568870802403062</v>
      </c>
    </row>
    <row r="39" spans="1:23" x14ac:dyDescent="0.3">
      <c r="A39">
        <v>429</v>
      </c>
      <c r="B39" s="1" t="s">
        <v>2</v>
      </c>
      <c r="C39" t="s">
        <v>12</v>
      </c>
      <c r="D39" s="15">
        <v>22225</v>
      </c>
      <c r="E39">
        <f t="shared" si="17"/>
        <v>-3.8208882498205435E-2</v>
      </c>
      <c r="F39">
        <v>3</v>
      </c>
      <c r="G39">
        <f t="shared" si="18"/>
        <v>0.34095083781094343</v>
      </c>
      <c r="H39">
        <f t="shared" si="19"/>
        <v>4.5264838063265436E-2</v>
      </c>
      <c r="I39" s="19">
        <f t="shared" si="20"/>
        <v>0.81862954895760465</v>
      </c>
      <c r="J39" s="7">
        <v>38</v>
      </c>
      <c r="K39" s="17">
        <f t="shared" si="21"/>
        <v>10480.492508654899</v>
      </c>
      <c r="L39" s="11">
        <f t="shared" si="22"/>
        <v>47.156321748728459</v>
      </c>
      <c r="M39" s="13">
        <f t="shared" si="23"/>
        <v>11744.507491345101</v>
      </c>
      <c r="N39" s="8">
        <f t="shared" si="24"/>
        <v>1048.04925086549</v>
      </c>
      <c r="O39" s="11">
        <f t="shared" si="25"/>
        <v>8.923739472581806</v>
      </c>
      <c r="P39" s="13">
        <f t="shared" si="26"/>
        <v>10696.458240479611</v>
      </c>
      <c r="Q39" s="8">
        <f t="shared" si="27"/>
        <v>5240.2462543274496</v>
      </c>
      <c r="R39" s="11">
        <f t="shared" si="28"/>
        <v>48.990480180591867</v>
      </c>
      <c r="S39" s="13">
        <f t="shared" si="29"/>
        <v>5456.2119861521614</v>
      </c>
      <c r="T39" s="8">
        <f t="shared" si="30"/>
        <v>104.80492508654899</v>
      </c>
      <c r="U39" s="11">
        <f t="shared" si="31"/>
        <v>1.9208367518077258</v>
      </c>
      <c r="V39" s="8">
        <f t="shared" si="15"/>
        <v>5351.4070610656127</v>
      </c>
      <c r="W39">
        <f t="shared" si="16"/>
        <v>24.078321984547188</v>
      </c>
    </row>
    <row r="40" spans="1:23" x14ac:dyDescent="0.3">
      <c r="A40">
        <v>650</v>
      </c>
      <c r="B40" s="1" t="s">
        <v>1</v>
      </c>
      <c r="C40" t="s">
        <v>12</v>
      </c>
      <c r="D40" s="15">
        <v>25912</v>
      </c>
      <c r="E40">
        <f t="shared" si="17"/>
        <v>0.11093516344323368</v>
      </c>
      <c r="F40">
        <v>2</v>
      </c>
      <c r="G40">
        <f t="shared" si="18"/>
        <v>-0.12440098136345219</v>
      </c>
      <c r="H40">
        <f t="shared" si="19"/>
        <v>4.1680901793249757E-2</v>
      </c>
      <c r="I40" s="19">
        <f t="shared" si="20"/>
        <v>0.81504561268758902</v>
      </c>
      <c r="J40" s="7">
        <v>39</v>
      </c>
      <c r="K40" s="17">
        <f t="shared" si="21"/>
        <v>10434.609218371494</v>
      </c>
      <c r="L40" s="11">
        <f t="shared" si="22"/>
        <v>40.269408839037872</v>
      </c>
      <c r="M40" s="13">
        <f t="shared" si="23"/>
        <v>15477.390781628506</v>
      </c>
      <c r="N40" s="8">
        <f t="shared" si="24"/>
        <v>1043.4609218371493</v>
      </c>
      <c r="O40" s="11">
        <f t="shared" si="25"/>
        <v>6.7418399946050727</v>
      </c>
      <c r="P40" s="13">
        <f t="shared" si="26"/>
        <v>14433.929859791357</v>
      </c>
      <c r="Q40" s="8">
        <f t="shared" si="27"/>
        <v>5217.3046091857468</v>
      </c>
      <c r="R40" s="11">
        <f t="shared" si="28"/>
        <v>36.146113081230972</v>
      </c>
      <c r="S40" s="13">
        <f t="shared" si="29"/>
        <v>9216.6252506056098</v>
      </c>
      <c r="T40" s="8">
        <f t="shared" si="30"/>
        <v>104.34609218371493</v>
      </c>
      <c r="U40" s="11">
        <f t="shared" si="31"/>
        <v>1.1321507530845796</v>
      </c>
      <c r="V40" s="8">
        <f t="shared" si="15"/>
        <v>9112.2791584218958</v>
      </c>
      <c r="W40">
        <f t="shared" si="16"/>
        <v>35.166251769149028</v>
      </c>
    </row>
    <row r="41" spans="1:23" x14ac:dyDescent="0.3">
      <c r="A41">
        <v>394</v>
      </c>
      <c r="B41" s="1" t="s">
        <v>2</v>
      </c>
      <c r="C41" t="s">
        <v>8</v>
      </c>
      <c r="D41" s="15">
        <v>17636</v>
      </c>
      <c r="E41">
        <f t="shared" si="17"/>
        <v>-0.22384002619911783</v>
      </c>
      <c r="F41">
        <v>4</v>
      </c>
      <c r="G41">
        <f t="shared" si="18"/>
        <v>0.80630265698533898</v>
      </c>
      <c r="H41">
        <f t="shared" si="19"/>
        <v>2.6956515677597104E-2</v>
      </c>
      <c r="I41" s="19">
        <f t="shared" si="20"/>
        <v>0.80032122657193638</v>
      </c>
      <c r="J41" s="7">
        <v>40</v>
      </c>
      <c r="K41" s="17">
        <f t="shared" si="21"/>
        <v>10246.100486215244</v>
      </c>
      <c r="L41" s="11">
        <f t="shared" si="22"/>
        <v>58.097643945425517</v>
      </c>
      <c r="M41" s="13">
        <f t="shared" si="23"/>
        <v>7389.899513784756</v>
      </c>
      <c r="N41" s="8">
        <f t="shared" si="24"/>
        <v>1024.6100486215244</v>
      </c>
      <c r="O41" s="11">
        <f t="shared" si="25"/>
        <v>13.865006509361418</v>
      </c>
      <c r="P41" s="13">
        <f t="shared" si="26"/>
        <v>6365.2894651632314</v>
      </c>
      <c r="Q41" s="8">
        <f t="shared" si="27"/>
        <v>5123.050243107622</v>
      </c>
      <c r="R41" s="11">
        <f t="shared" si="28"/>
        <v>80.484167627343666</v>
      </c>
      <c r="S41" s="13">
        <f t="shared" si="29"/>
        <v>1242.2392220556094</v>
      </c>
      <c r="T41" s="8">
        <f t="shared" si="30"/>
        <v>102.46100486215245</v>
      </c>
      <c r="U41" s="11">
        <f t="shared" si="31"/>
        <v>8.2480896628431957</v>
      </c>
      <c r="V41" s="8">
        <f t="shared" si="15"/>
        <v>1139.7782171934568</v>
      </c>
      <c r="W41">
        <f t="shared" si="16"/>
        <v>6.4627932478649175</v>
      </c>
    </row>
    <row r="42" spans="1:23" x14ac:dyDescent="0.3">
      <c r="A42">
        <v>794</v>
      </c>
      <c r="B42" s="1" t="s">
        <v>2</v>
      </c>
      <c r="C42" t="s">
        <v>4</v>
      </c>
      <c r="D42" s="15">
        <v>27403</v>
      </c>
      <c r="E42">
        <f t="shared" si="17"/>
        <v>0.17124809333167568</v>
      </c>
      <c r="F42">
        <v>1</v>
      </c>
      <c r="G42">
        <f t="shared" si="18"/>
        <v>-0.58975280053784784</v>
      </c>
      <c r="H42">
        <f t="shared" si="19"/>
        <v>-1.5201704108564168E-2</v>
      </c>
      <c r="I42" s="19">
        <f t="shared" si="20"/>
        <v>0.75816300678577508</v>
      </c>
      <c r="J42" s="7">
        <v>41</v>
      </c>
      <c r="K42" s="17">
        <f t="shared" si="21"/>
        <v>9706.3705104164201</v>
      </c>
      <c r="L42" s="11">
        <f t="shared" si="22"/>
        <v>35.42083169877904</v>
      </c>
      <c r="M42" s="13">
        <f t="shared" si="23"/>
        <v>17696.629489583582</v>
      </c>
      <c r="N42" s="8">
        <f t="shared" si="24"/>
        <v>970.63705104164194</v>
      </c>
      <c r="O42" s="11">
        <f t="shared" si="25"/>
        <v>5.4848695996769825</v>
      </c>
      <c r="P42" s="13">
        <f t="shared" si="26"/>
        <v>16725.99243854194</v>
      </c>
      <c r="Q42" s="8">
        <f t="shared" si="27"/>
        <v>4853.18525520821</v>
      </c>
      <c r="R42" s="11">
        <f t="shared" si="28"/>
        <v>29.015828346454033</v>
      </c>
      <c r="S42" s="13">
        <f t="shared" si="29"/>
        <v>11872.807183333731</v>
      </c>
      <c r="T42" s="8">
        <f t="shared" si="30"/>
        <v>97.0637051041642</v>
      </c>
      <c r="U42" s="11">
        <f t="shared" si="31"/>
        <v>0.81752953286747443</v>
      </c>
      <c r="V42" s="8">
        <f t="shared" si="15"/>
        <v>11775.743478229566</v>
      </c>
      <c r="W42">
        <f t="shared" si="16"/>
        <v>42.972460964965755</v>
      </c>
    </row>
    <row r="43" spans="1:23" x14ac:dyDescent="0.3">
      <c r="A43">
        <v>189</v>
      </c>
      <c r="B43" s="1" t="s">
        <v>2</v>
      </c>
      <c r="C43" t="s">
        <v>4</v>
      </c>
      <c r="D43" s="15">
        <v>10426</v>
      </c>
      <c r="E43">
        <f t="shared" si="17"/>
        <v>-0.51549410030754639</v>
      </c>
      <c r="F43">
        <v>5</v>
      </c>
      <c r="G43">
        <f t="shared" si="18"/>
        <v>1.2716544761597346</v>
      </c>
      <c r="H43">
        <f t="shared" si="19"/>
        <v>-5.4965564952580925E-2</v>
      </c>
      <c r="I43" s="19">
        <f t="shared" si="20"/>
        <v>0.71839914594175824</v>
      </c>
      <c r="J43" s="7">
        <v>42</v>
      </c>
      <c r="K43" s="17">
        <f t="shared" si="21"/>
        <v>9197.2942790226552</v>
      </c>
      <c r="L43" s="11">
        <f t="shared" si="22"/>
        <v>88.214984452548009</v>
      </c>
      <c r="M43" s="13">
        <f t="shared" si="23"/>
        <v>1228.7057209773448</v>
      </c>
      <c r="N43" s="8">
        <f t="shared" si="24"/>
        <v>919.72942790226557</v>
      </c>
      <c r="O43" s="11">
        <f t="shared" si="25"/>
        <v>74.853515548921564</v>
      </c>
      <c r="P43" s="13">
        <f t="shared" si="26"/>
        <v>308.97629307507918</v>
      </c>
      <c r="Q43" s="8">
        <f t="shared" si="27"/>
        <v>4598.6471395113276</v>
      </c>
      <c r="R43" s="11">
        <f t="shared" si="28"/>
        <v>1488.3495085475336</v>
      </c>
      <c r="S43" s="13">
        <f t="shared" si="29"/>
        <v>-4289.6708464362482</v>
      </c>
      <c r="T43" s="8">
        <f t="shared" si="30"/>
        <v>91.972942790226554</v>
      </c>
      <c r="U43" s="11">
        <f t="shared" si="31"/>
        <v>-2.1440559446801237</v>
      </c>
      <c r="V43" s="8">
        <f t="shared" si="15"/>
        <v>-4381.6437892264748</v>
      </c>
      <c r="W43">
        <f t="shared" si="16"/>
        <v>-42.026124968602289</v>
      </c>
    </row>
    <row r="44" spans="1:23" x14ac:dyDescent="0.3">
      <c r="A44">
        <v>314</v>
      </c>
      <c r="B44" s="1" t="s">
        <v>2</v>
      </c>
      <c r="C44" t="s">
        <v>7</v>
      </c>
      <c r="D44" s="15">
        <v>11318</v>
      </c>
      <c r="E44">
        <f t="shared" si="17"/>
        <v>-0.47941151582700292</v>
      </c>
      <c r="F44">
        <v>4</v>
      </c>
      <c r="G44">
        <f t="shared" si="18"/>
        <v>0.80630265698533898</v>
      </c>
      <c r="H44">
        <f t="shared" si="19"/>
        <v>-0.12638637809913394</v>
      </c>
      <c r="I44" s="19">
        <f t="shared" si="20"/>
        <v>0.64697833279520522</v>
      </c>
      <c r="J44" s="7">
        <v>43</v>
      </c>
      <c r="K44" s="17">
        <f t="shared" si="21"/>
        <v>8282.9303911106945</v>
      </c>
      <c r="L44" s="11">
        <f t="shared" si="22"/>
        <v>73.183693153478487</v>
      </c>
      <c r="M44" s="13">
        <f t="shared" si="23"/>
        <v>3035.0696088893055</v>
      </c>
      <c r="N44" s="8">
        <f t="shared" si="24"/>
        <v>828.29303911106945</v>
      </c>
      <c r="O44" s="11">
        <f t="shared" si="25"/>
        <v>27.290742745573677</v>
      </c>
      <c r="P44" s="13">
        <f t="shared" si="26"/>
        <v>2206.7765697782361</v>
      </c>
      <c r="Q44" s="8">
        <f t="shared" si="27"/>
        <v>4141.4651955553472</v>
      </c>
      <c r="R44" s="11">
        <f t="shared" si="28"/>
        <v>187.67034471330882</v>
      </c>
      <c r="S44" s="13">
        <f t="shared" si="29"/>
        <v>-1934.6886257771112</v>
      </c>
      <c r="T44" s="8">
        <f t="shared" si="30"/>
        <v>82.829303911106948</v>
      </c>
      <c r="U44" s="11">
        <f t="shared" si="31"/>
        <v>-4.2812731106969055</v>
      </c>
      <c r="V44" s="8">
        <f t="shared" si="15"/>
        <v>-2017.5179296882181</v>
      </c>
      <c r="W44">
        <f t="shared" si="16"/>
        <v>-17.825745977100354</v>
      </c>
    </row>
    <row r="45" spans="1:23" x14ac:dyDescent="0.3">
      <c r="A45">
        <v>82</v>
      </c>
      <c r="B45" s="1" t="s">
        <v>1</v>
      </c>
      <c r="C45" t="s">
        <v>11</v>
      </c>
      <c r="D45" s="15">
        <v>16213</v>
      </c>
      <c r="E45">
        <f t="shared" si="17"/>
        <v>-0.28140226579083683</v>
      </c>
      <c r="F45">
        <v>2</v>
      </c>
      <c r="G45">
        <f t="shared" si="18"/>
        <v>-0.12440098136345219</v>
      </c>
      <c r="H45">
        <f t="shared" si="19"/>
        <v>-0.19372155574719255</v>
      </c>
      <c r="I45" s="19">
        <f t="shared" si="20"/>
        <v>0.5796431551471467</v>
      </c>
      <c r="J45" s="7">
        <v>44</v>
      </c>
      <c r="K45" s="17">
        <f t="shared" si="21"/>
        <v>7420.8727903216341</v>
      </c>
      <c r="L45" s="11">
        <f t="shared" si="22"/>
        <v>45.77112681380148</v>
      </c>
      <c r="M45" s="13">
        <f t="shared" si="23"/>
        <v>8792.127209678365</v>
      </c>
      <c r="N45" s="8">
        <f t="shared" si="24"/>
        <v>742.08727903216334</v>
      </c>
      <c r="O45" s="11">
        <f t="shared" si="25"/>
        <v>8.4403610336219259</v>
      </c>
      <c r="P45" s="13">
        <f t="shared" si="26"/>
        <v>8050.0399306462014</v>
      </c>
      <c r="Q45" s="8">
        <f t="shared" si="27"/>
        <v>3710.436395160817</v>
      </c>
      <c r="R45" s="11">
        <f t="shared" si="28"/>
        <v>46.092148947427262</v>
      </c>
      <c r="S45" s="13">
        <f t="shared" si="29"/>
        <v>4339.6035354853848</v>
      </c>
      <c r="T45" s="8">
        <f t="shared" si="30"/>
        <v>74.208727903216342</v>
      </c>
      <c r="U45" s="11">
        <f t="shared" si="31"/>
        <v>1.7100347369616586</v>
      </c>
      <c r="V45" s="8">
        <f t="shared" si="15"/>
        <v>4265.3948075821681</v>
      </c>
      <c r="W45">
        <f t="shared" si="16"/>
        <v>26.30848582977961</v>
      </c>
    </row>
    <row r="46" spans="1:23" x14ac:dyDescent="0.3">
      <c r="A46">
        <v>10</v>
      </c>
      <c r="B46" s="1" t="s">
        <v>2</v>
      </c>
      <c r="C46" t="s">
        <v>8</v>
      </c>
      <c r="D46" s="15">
        <v>15410</v>
      </c>
      <c r="E46">
        <f t="shared" si="17"/>
        <v>-0.31388468208890452</v>
      </c>
      <c r="F46">
        <v>2</v>
      </c>
      <c r="G46">
        <f t="shared" si="18"/>
        <v>-0.12440098136345219</v>
      </c>
      <c r="H46">
        <f t="shared" si="19"/>
        <v>-0.21321100552603314</v>
      </c>
      <c r="I46" s="19">
        <f t="shared" si="20"/>
        <v>0.56015370536830611</v>
      </c>
      <c r="J46" s="7">
        <v>45</v>
      </c>
      <c r="K46" s="17">
        <f t="shared" si="21"/>
        <v>7171.3594021657382</v>
      </c>
      <c r="L46" s="11">
        <f t="shared" si="22"/>
        <v>46.537049981607645</v>
      </c>
      <c r="M46" s="13">
        <f t="shared" si="23"/>
        <v>8238.6405978342627</v>
      </c>
      <c r="N46" s="8">
        <f t="shared" si="24"/>
        <v>717.13594021657377</v>
      </c>
      <c r="O46" s="11">
        <f t="shared" si="25"/>
        <v>8.7045421110503511</v>
      </c>
      <c r="P46" s="13">
        <f t="shared" si="26"/>
        <v>7521.5046576176892</v>
      </c>
      <c r="Q46" s="8">
        <f t="shared" si="27"/>
        <v>3585.6797010828691</v>
      </c>
      <c r="R46" s="11">
        <f t="shared" si="28"/>
        <v>47.672372275291167</v>
      </c>
      <c r="S46" s="13">
        <f t="shared" si="29"/>
        <v>3935.8249565348201</v>
      </c>
      <c r="T46" s="8">
        <f t="shared" si="30"/>
        <v>71.713594021657372</v>
      </c>
      <c r="U46" s="11">
        <f t="shared" si="31"/>
        <v>1.8220727500238085</v>
      </c>
      <c r="V46" s="8">
        <f t="shared" si="15"/>
        <v>3864.1113625131629</v>
      </c>
      <c r="W46">
        <f t="shared" si="16"/>
        <v>25.075349529611699</v>
      </c>
    </row>
    <row r="47" spans="1:23" x14ac:dyDescent="0.3">
      <c r="A47">
        <v>55</v>
      </c>
      <c r="B47" s="1" t="s">
        <v>1</v>
      </c>
      <c r="C47" t="s">
        <v>5</v>
      </c>
      <c r="D47" s="15">
        <v>9570</v>
      </c>
      <c r="E47">
        <f t="shared" si="17"/>
        <v>-0.55012043698394231</v>
      </c>
      <c r="F47">
        <v>2</v>
      </c>
      <c r="G47">
        <f t="shared" si="18"/>
        <v>-0.12440098136345219</v>
      </c>
      <c r="H47">
        <f t="shared" si="19"/>
        <v>-0.35495245846305584</v>
      </c>
      <c r="I47" s="19">
        <f t="shared" si="20"/>
        <v>0.41841225243128338</v>
      </c>
      <c r="J47" s="7">
        <v>46</v>
      </c>
      <c r="K47" s="17">
        <f t="shared" si="21"/>
        <v>5356.7165792137657</v>
      </c>
      <c r="L47" s="11">
        <f t="shared" si="22"/>
        <v>55.974049939537785</v>
      </c>
      <c r="M47" s="13">
        <f t="shared" si="23"/>
        <v>4213.2834207862343</v>
      </c>
      <c r="N47" s="8">
        <f t="shared" si="24"/>
        <v>535.67165792137655</v>
      </c>
      <c r="O47" s="11">
        <f t="shared" si="25"/>
        <v>12.713876671069418</v>
      </c>
      <c r="P47" s="13">
        <f t="shared" si="26"/>
        <v>3677.6117628648576</v>
      </c>
      <c r="Q47" s="8">
        <f t="shared" si="27"/>
        <v>2678.3582896068829</v>
      </c>
      <c r="R47" s="11">
        <f t="shared" si="28"/>
        <v>72.828739473044408</v>
      </c>
      <c r="S47" s="13">
        <f t="shared" si="29"/>
        <v>999.25347325797475</v>
      </c>
      <c r="T47" s="8">
        <f t="shared" si="30"/>
        <v>53.567165792137658</v>
      </c>
      <c r="U47" s="11">
        <f t="shared" si="31"/>
        <v>5.3607184989296863</v>
      </c>
      <c r="V47" s="8">
        <f t="shared" si="15"/>
        <v>945.6863074658371</v>
      </c>
      <c r="W47">
        <f t="shared" si="16"/>
        <v>9.8817795973441704</v>
      </c>
    </row>
    <row r="48" spans="1:23" x14ac:dyDescent="0.3">
      <c r="A48">
        <v>746</v>
      </c>
      <c r="B48" s="1" t="s">
        <v>1</v>
      </c>
      <c r="C48" t="s">
        <v>9</v>
      </c>
      <c r="D48" s="15">
        <v>9284</v>
      </c>
      <c r="E48">
        <f t="shared" si="17"/>
        <v>-0.56168951676133627</v>
      </c>
      <c r="F48">
        <v>2</v>
      </c>
      <c r="G48">
        <f t="shared" si="18"/>
        <v>-0.12440098136345219</v>
      </c>
      <c r="H48">
        <f t="shared" si="19"/>
        <v>-0.3618939063294922</v>
      </c>
      <c r="I48" s="19">
        <f t="shared" si="20"/>
        <v>0.41147080456484703</v>
      </c>
      <c r="J48" s="7">
        <v>47</v>
      </c>
      <c r="K48" s="17">
        <f t="shared" si="21"/>
        <v>5267.8487971308441</v>
      </c>
      <c r="L48" s="11">
        <f t="shared" si="22"/>
        <v>56.741154643804869</v>
      </c>
      <c r="M48" s="13">
        <f t="shared" si="23"/>
        <v>4016.1512028691559</v>
      </c>
      <c r="N48" s="8">
        <f t="shared" si="24"/>
        <v>526.78487971308448</v>
      </c>
      <c r="O48" s="11">
        <f t="shared" si="25"/>
        <v>13.116659535546049</v>
      </c>
      <c r="P48" s="13">
        <f t="shared" si="26"/>
        <v>3489.3663231560713</v>
      </c>
      <c r="Q48" s="8">
        <f t="shared" si="27"/>
        <v>2633.9243985654221</v>
      </c>
      <c r="R48" s="11">
        <f t="shared" si="28"/>
        <v>75.484318774048447</v>
      </c>
      <c r="S48" s="13">
        <f t="shared" si="29"/>
        <v>855.44192459064925</v>
      </c>
      <c r="T48" s="8">
        <f t="shared" si="30"/>
        <v>52.678487971308442</v>
      </c>
      <c r="U48" s="11">
        <f t="shared" si="31"/>
        <v>6.158043749903471</v>
      </c>
      <c r="V48" s="8">
        <f t="shared" si="15"/>
        <v>802.76343661934084</v>
      </c>
      <c r="W48">
        <f t="shared" si="16"/>
        <v>8.6467410234741582</v>
      </c>
    </row>
    <row r="49" spans="1:23" x14ac:dyDescent="0.3">
      <c r="A49">
        <v>14</v>
      </c>
      <c r="B49" s="1" t="s">
        <v>1</v>
      </c>
      <c r="C49" t="s">
        <v>11</v>
      </c>
      <c r="D49" s="15">
        <v>9119</v>
      </c>
      <c r="E49">
        <f t="shared" si="17"/>
        <v>-0.56836398586367898</v>
      </c>
      <c r="F49">
        <v>2</v>
      </c>
      <c r="G49">
        <f t="shared" si="18"/>
        <v>-0.12440098136345219</v>
      </c>
      <c r="H49">
        <f t="shared" si="19"/>
        <v>-0.36589858779089784</v>
      </c>
      <c r="I49" s="19">
        <f t="shared" si="20"/>
        <v>0.40746612310344138</v>
      </c>
      <c r="J49" s="7">
        <v>48</v>
      </c>
      <c r="K49" s="17">
        <f t="shared" si="21"/>
        <v>5216.5789228522353</v>
      </c>
      <c r="L49" s="11">
        <f t="shared" si="22"/>
        <v>57.205602838603312</v>
      </c>
      <c r="M49" s="13">
        <f t="shared" si="23"/>
        <v>3902.4210771477647</v>
      </c>
      <c r="N49" s="8">
        <f t="shared" si="24"/>
        <v>521.65789228522351</v>
      </c>
      <c r="O49" s="11">
        <f t="shared" si="25"/>
        <v>13.367544966892639</v>
      </c>
      <c r="P49" s="13">
        <f t="shared" si="26"/>
        <v>3380.763184862541</v>
      </c>
      <c r="Q49" s="8">
        <f t="shared" si="27"/>
        <v>2608.2894614261177</v>
      </c>
      <c r="R49" s="11">
        <f t="shared" si="28"/>
        <v>77.150907023148037</v>
      </c>
      <c r="S49" s="13">
        <f t="shared" si="29"/>
        <v>772.47372343642337</v>
      </c>
      <c r="T49" s="8">
        <f t="shared" si="30"/>
        <v>52.16578922852235</v>
      </c>
      <c r="U49" s="11">
        <f t="shared" si="31"/>
        <v>6.7530826804642414</v>
      </c>
      <c r="V49" s="8">
        <f t="shared" si="15"/>
        <v>720.30793420790098</v>
      </c>
      <c r="W49">
        <f t="shared" si="16"/>
        <v>7.8989794298486782</v>
      </c>
    </row>
    <row r="50" spans="1:23" x14ac:dyDescent="0.3">
      <c r="A50">
        <v>735</v>
      </c>
      <c r="B50" s="1" t="s">
        <v>1</v>
      </c>
      <c r="C50" t="s">
        <v>6</v>
      </c>
      <c r="D50" s="15">
        <v>8477</v>
      </c>
      <c r="E50">
        <f t="shared" si="17"/>
        <v>-0.59433373837097592</v>
      </c>
      <c r="F50">
        <v>2</v>
      </c>
      <c r="G50">
        <f t="shared" si="18"/>
        <v>-0.12440098136345219</v>
      </c>
      <c r="H50">
        <f t="shared" si="19"/>
        <v>-0.38148043929527597</v>
      </c>
      <c r="I50" s="19">
        <f t="shared" si="20"/>
        <v>0.39188427159906325</v>
      </c>
      <c r="J50" s="7">
        <v>49</v>
      </c>
      <c r="K50" s="17">
        <f t="shared" si="21"/>
        <v>5017.0925029318305</v>
      </c>
      <c r="L50" s="11">
        <f t="shared" si="22"/>
        <v>59.184764691893719</v>
      </c>
      <c r="M50" s="13">
        <f t="shared" si="23"/>
        <v>3459.9074970681695</v>
      </c>
      <c r="N50" s="8">
        <f t="shared" si="24"/>
        <v>501.70925029318306</v>
      </c>
      <c r="O50" s="11">
        <f t="shared" si="25"/>
        <v>14.500655023821235</v>
      </c>
      <c r="P50" s="13">
        <f t="shared" si="26"/>
        <v>2958.1982467749863</v>
      </c>
      <c r="Q50" s="8">
        <f t="shared" si="27"/>
        <v>2508.5462514659152</v>
      </c>
      <c r="R50" s="11">
        <f t="shared" si="28"/>
        <v>84.799801845624117</v>
      </c>
      <c r="S50" s="13">
        <f t="shared" si="29"/>
        <v>449.65199530907103</v>
      </c>
      <c r="T50" s="8">
        <f t="shared" si="30"/>
        <v>50.170925029318305</v>
      </c>
      <c r="U50" s="11">
        <f t="shared" si="31"/>
        <v>11.15772320655066</v>
      </c>
      <c r="V50" s="8">
        <f t="shared" si="15"/>
        <v>399.48107027975271</v>
      </c>
      <c r="W50">
        <f t="shared" si="16"/>
        <v>4.7125288460511117</v>
      </c>
    </row>
    <row r="51" spans="1:23" x14ac:dyDescent="0.3">
      <c r="A51">
        <v>111</v>
      </c>
      <c r="B51" s="1" t="s">
        <v>2</v>
      </c>
      <c r="C51" t="s">
        <v>11</v>
      </c>
      <c r="D51" s="15">
        <v>8319</v>
      </c>
      <c r="E51">
        <f t="shared" si="17"/>
        <v>-0.60072504817806771</v>
      </c>
      <c r="F51">
        <v>2</v>
      </c>
      <c r="G51">
        <f t="shared" si="18"/>
        <v>-0.12440098136345219</v>
      </c>
      <c r="H51">
        <f t="shared" si="19"/>
        <v>-0.38531522517953104</v>
      </c>
      <c r="I51" s="19">
        <f t="shared" si="20"/>
        <v>0.38804948571480818</v>
      </c>
      <c r="J51" s="7">
        <v>50</v>
      </c>
      <c r="K51" s="17">
        <f t="shared" si="21"/>
        <v>4967.997714228678</v>
      </c>
      <c r="L51" s="11">
        <f t="shared" si="22"/>
        <v>59.718688715334508</v>
      </c>
      <c r="M51" s="13">
        <f t="shared" si="23"/>
        <v>3351.002285771322</v>
      </c>
      <c r="N51" s="8">
        <f t="shared" si="24"/>
        <v>496.79977142286782</v>
      </c>
      <c r="O51" s="11">
        <f t="shared" si="25"/>
        <v>14.825408312382461</v>
      </c>
      <c r="P51" s="13">
        <f t="shared" si="26"/>
        <v>2854.2025143484543</v>
      </c>
      <c r="Q51" s="8">
        <f t="shared" si="27"/>
        <v>2483.998857114339</v>
      </c>
      <c r="R51" s="11">
        <f t="shared" si="28"/>
        <v>87.029523820645082</v>
      </c>
      <c r="S51" s="13">
        <f t="shared" si="29"/>
        <v>370.20365723411533</v>
      </c>
      <c r="T51" s="8">
        <f t="shared" si="30"/>
        <v>49.679977142286781</v>
      </c>
      <c r="U51" s="11">
        <f t="shared" si="31"/>
        <v>13.419634347607042</v>
      </c>
      <c r="V51" s="8">
        <f t="shared" si="15"/>
        <v>320.52368009182857</v>
      </c>
      <c r="W51">
        <f t="shared" si="16"/>
        <v>3.8529111683114383</v>
      </c>
    </row>
    <row r="52" spans="1:23" x14ac:dyDescent="0.3">
      <c r="A52">
        <v>583</v>
      </c>
      <c r="B52" s="1" t="s">
        <v>1</v>
      </c>
      <c r="C52" t="s">
        <v>5</v>
      </c>
      <c r="D52" s="15">
        <v>7798</v>
      </c>
      <c r="E52">
        <f t="shared" si="17"/>
        <v>-0.62180019001031339</v>
      </c>
      <c r="F52">
        <v>2</v>
      </c>
      <c r="G52">
        <f t="shared" si="18"/>
        <v>-0.12440098136345219</v>
      </c>
      <c r="H52">
        <f t="shared" si="19"/>
        <v>-0.39796031027887846</v>
      </c>
      <c r="I52" s="19">
        <f t="shared" si="20"/>
        <v>0.37540440061546076</v>
      </c>
      <c r="J52" s="7">
        <v>51</v>
      </c>
      <c r="K52" s="17">
        <f t="shared" si="21"/>
        <v>4806.109202112586</v>
      </c>
      <c r="L52" s="11">
        <f t="shared" si="22"/>
        <v>61.632587870128063</v>
      </c>
      <c r="M52" s="13">
        <f t="shared" si="23"/>
        <v>2991.890797887414</v>
      </c>
      <c r="N52" s="8">
        <f t="shared" si="24"/>
        <v>480.61092021125859</v>
      </c>
      <c r="O52" s="11">
        <f t="shared" si="25"/>
        <v>16.063785501483537</v>
      </c>
      <c r="P52" s="13">
        <f t="shared" si="26"/>
        <v>2511.2798776761556</v>
      </c>
      <c r="Q52" s="8">
        <f t="shared" si="27"/>
        <v>2403.054601056293</v>
      </c>
      <c r="R52" s="11">
        <f t="shared" si="28"/>
        <v>95.690433488440547</v>
      </c>
      <c r="S52" s="13">
        <f t="shared" si="29"/>
        <v>108.2252766198626</v>
      </c>
      <c r="T52" s="8">
        <f t="shared" si="30"/>
        <v>48.061092021125859</v>
      </c>
      <c r="U52" s="11">
        <f t="shared" si="31"/>
        <v>44.408379929523043</v>
      </c>
      <c r="V52" s="8">
        <f t="shared" si="15"/>
        <v>60.164184598736739</v>
      </c>
      <c r="W52">
        <f t="shared" si="16"/>
        <v>0.77153352909382844</v>
      </c>
    </row>
    <row r="53" spans="1:23" x14ac:dyDescent="0.3">
      <c r="A53">
        <v>895</v>
      </c>
      <c r="B53" s="1" t="s">
        <v>1</v>
      </c>
      <c r="C53" t="s">
        <v>4</v>
      </c>
      <c r="D53" s="15">
        <v>7503</v>
      </c>
      <c r="E53">
        <f t="shared" si="17"/>
        <v>-0.63373333173874424</v>
      </c>
      <c r="F53">
        <v>2</v>
      </c>
      <c r="G53">
        <f t="shared" si="18"/>
        <v>-0.12440098136345219</v>
      </c>
      <c r="H53">
        <f t="shared" si="19"/>
        <v>-0.40512019531593696</v>
      </c>
      <c r="I53" s="19">
        <f t="shared" si="20"/>
        <v>0.36824451557840227</v>
      </c>
      <c r="J53" s="7">
        <v>52</v>
      </c>
      <c r="K53" s="17">
        <f t="shared" si="21"/>
        <v>4714.4448814326488</v>
      </c>
      <c r="L53" s="11">
        <f t="shared" si="22"/>
        <v>62.834131433195374</v>
      </c>
      <c r="M53" s="13">
        <f t="shared" si="23"/>
        <v>2788.5551185673512</v>
      </c>
      <c r="N53" s="8">
        <f t="shared" si="24"/>
        <v>471.44448814326489</v>
      </c>
      <c r="O53" s="11">
        <f t="shared" si="25"/>
        <v>16.906407372197624</v>
      </c>
      <c r="P53" s="13">
        <f t="shared" si="26"/>
        <v>2317.1106304240861</v>
      </c>
      <c r="Q53" s="8">
        <f t="shared" si="27"/>
        <v>2357.2224407163244</v>
      </c>
      <c r="R53" s="11">
        <f t="shared" si="28"/>
        <v>101.73111329970882</v>
      </c>
      <c r="S53" s="13">
        <f t="shared" si="29"/>
        <v>-40.11181029223826</v>
      </c>
      <c r="T53" s="8">
        <f t="shared" si="30"/>
        <v>47.144448814326488</v>
      </c>
      <c r="U53" s="11">
        <f t="shared" si="31"/>
        <v>-117.53258820993442</v>
      </c>
      <c r="V53" s="8">
        <f t="shared" si="15"/>
        <v>-87.256259106564755</v>
      </c>
      <c r="W53">
        <f t="shared" si="16"/>
        <v>-1.1629516074445523</v>
      </c>
    </row>
    <row r="54" spans="1:23" x14ac:dyDescent="0.3">
      <c r="A54">
        <v>217</v>
      </c>
      <c r="B54" s="1" t="s">
        <v>1</v>
      </c>
      <c r="C54" t="s">
        <v>7</v>
      </c>
      <c r="D54" s="15">
        <v>7121</v>
      </c>
      <c r="E54">
        <f t="shared" si="17"/>
        <v>-0.64918573899386489</v>
      </c>
      <c r="F54">
        <v>2</v>
      </c>
      <c r="G54">
        <f t="shared" si="18"/>
        <v>-0.12440098136345219</v>
      </c>
      <c r="H54">
        <f t="shared" si="19"/>
        <v>-0.41439163966900938</v>
      </c>
      <c r="I54" s="19">
        <f t="shared" si="20"/>
        <v>0.35897307122532984</v>
      </c>
      <c r="J54" s="7">
        <v>53</v>
      </c>
      <c r="K54" s="17">
        <f t="shared" si="21"/>
        <v>4595.747354314899</v>
      </c>
      <c r="L54" s="11">
        <f t="shared" si="22"/>
        <v>64.537949084607476</v>
      </c>
      <c r="M54" s="13">
        <f t="shared" si="23"/>
        <v>2525.252645685101</v>
      </c>
      <c r="N54" s="8">
        <f t="shared" si="24"/>
        <v>459.57473543148996</v>
      </c>
      <c r="O54" s="11">
        <f t="shared" si="25"/>
        <v>18.199158655145467</v>
      </c>
      <c r="P54" s="13">
        <f t="shared" si="26"/>
        <v>2065.6779102536111</v>
      </c>
      <c r="Q54" s="8">
        <f t="shared" si="27"/>
        <v>2297.8736771574495</v>
      </c>
      <c r="R54" s="11">
        <f t="shared" si="28"/>
        <v>111.24065691709559</v>
      </c>
      <c r="S54" s="13">
        <f t="shared" si="29"/>
        <v>-232.19576690383838</v>
      </c>
      <c r="T54" s="8">
        <f t="shared" si="30"/>
        <v>45.957473543148993</v>
      </c>
      <c r="U54" s="11">
        <f t="shared" si="31"/>
        <v>-19.792554427653211</v>
      </c>
      <c r="V54" s="8">
        <f t="shared" si="15"/>
        <v>-278.15324044698735</v>
      </c>
      <c r="W54">
        <f t="shared" si="16"/>
        <v>-3.90609802621805</v>
      </c>
    </row>
    <row r="55" spans="1:23" x14ac:dyDescent="0.3">
      <c r="A55">
        <v>402</v>
      </c>
      <c r="B55" s="1" t="s">
        <v>1</v>
      </c>
      <c r="C55" t="s">
        <v>4</v>
      </c>
      <c r="D55" s="15">
        <v>6974</v>
      </c>
      <c r="E55">
        <f t="shared" si="17"/>
        <v>-0.65513208419413382</v>
      </c>
      <c r="F55">
        <v>2</v>
      </c>
      <c r="G55">
        <f t="shared" si="18"/>
        <v>-0.12440098136345219</v>
      </c>
      <c r="H55">
        <f t="shared" si="19"/>
        <v>-0.41795944678917074</v>
      </c>
      <c r="I55" s="19">
        <f t="shared" si="20"/>
        <v>0.35540526410516848</v>
      </c>
      <c r="J55" s="7">
        <v>54</v>
      </c>
      <c r="K55" s="17">
        <f t="shared" si="21"/>
        <v>4550.0705572303204</v>
      </c>
      <c r="L55" s="11">
        <f t="shared" si="22"/>
        <v>65.243340367512488</v>
      </c>
      <c r="M55" s="13">
        <f t="shared" si="23"/>
        <v>2423.9294427696796</v>
      </c>
      <c r="N55" s="8">
        <f t="shared" si="24"/>
        <v>455.00705572303207</v>
      </c>
      <c r="O55" s="11">
        <f t="shared" si="25"/>
        <v>18.771464535829171</v>
      </c>
      <c r="P55" s="13">
        <f t="shared" si="26"/>
        <v>1968.9223870466476</v>
      </c>
      <c r="Q55" s="8">
        <f t="shared" si="27"/>
        <v>2275.0352786151602</v>
      </c>
      <c r="R55" s="11">
        <f t="shared" si="28"/>
        <v>115.54722997627536</v>
      </c>
      <c r="S55" s="13">
        <f t="shared" si="29"/>
        <v>-306.11289156851262</v>
      </c>
      <c r="T55" s="8">
        <f t="shared" si="30"/>
        <v>45.500705572303204</v>
      </c>
      <c r="U55" s="11">
        <f t="shared" si="31"/>
        <v>-14.864027888260129</v>
      </c>
      <c r="V55" s="8">
        <f t="shared" si="15"/>
        <v>-351.61359714081584</v>
      </c>
      <c r="W55">
        <f t="shared" si="16"/>
        <v>-5.0417779916950938</v>
      </c>
    </row>
    <row r="56" spans="1:23" x14ac:dyDescent="0.3">
      <c r="A56">
        <v>696</v>
      </c>
      <c r="B56" s="1" t="s">
        <v>1</v>
      </c>
      <c r="C56" t="s">
        <v>9</v>
      </c>
      <c r="D56" s="15">
        <v>6489</v>
      </c>
      <c r="E56">
        <f t="shared" si="17"/>
        <v>-0.67475097822223196</v>
      </c>
      <c r="F56">
        <v>2</v>
      </c>
      <c r="G56">
        <f t="shared" si="18"/>
        <v>-0.12440098136345219</v>
      </c>
      <c r="H56">
        <f t="shared" si="19"/>
        <v>-0.42973078320602959</v>
      </c>
      <c r="I56" s="19">
        <f t="shared" si="20"/>
        <v>0.34363392768830964</v>
      </c>
      <c r="J56" s="7">
        <v>55</v>
      </c>
      <c r="K56" s="17">
        <f t="shared" si="21"/>
        <v>4399.3681995022898</v>
      </c>
      <c r="L56" s="11">
        <f t="shared" si="22"/>
        <v>67.797321613535061</v>
      </c>
      <c r="M56" s="13">
        <f t="shared" si="23"/>
        <v>2089.6318004977102</v>
      </c>
      <c r="N56" s="8">
        <f t="shared" si="24"/>
        <v>439.93681995022894</v>
      </c>
      <c r="O56" s="11">
        <f t="shared" si="25"/>
        <v>21.053317615354267</v>
      </c>
      <c r="P56" s="13">
        <f t="shared" si="26"/>
        <v>1649.6949805474812</v>
      </c>
      <c r="Q56" s="8">
        <f t="shared" si="27"/>
        <v>2199.6840997511449</v>
      </c>
      <c r="R56" s="11">
        <f t="shared" si="28"/>
        <v>133.33883691766704</v>
      </c>
      <c r="S56" s="13">
        <f t="shared" si="29"/>
        <v>-549.98911920366368</v>
      </c>
      <c r="T56" s="8">
        <f t="shared" si="30"/>
        <v>43.993681995022897</v>
      </c>
      <c r="U56" s="11">
        <f t="shared" si="31"/>
        <v>-7.9990095183559111</v>
      </c>
      <c r="V56" s="8">
        <f t="shared" si="15"/>
        <v>-593.98280119868662</v>
      </c>
      <c r="W56">
        <f t="shared" si="16"/>
        <v>-9.1536877977914397</v>
      </c>
    </row>
    <row r="57" spans="1:23" x14ac:dyDescent="0.3">
      <c r="A57">
        <v>67</v>
      </c>
      <c r="B57" s="1" t="s">
        <v>1</v>
      </c>
      <c r="C57" t="s">
        <v>9</v>
      </c>
      <c r="D57" s="15">
        <v>6262</v>
      </c>
      <c r="E57">
        <f t="shared" si="17"/>
        <v>-0.68393342965393977</v>
      </c>
      <c r="F57">
        <v>2</v>
      </c>
      <c r="G57">
        <f t="shared" si="18"/>
        <v>-0.12440098136345219</v>
      </c>
      <c r="H57">
        <f t="shared" si="19"/>
        <v>-0.43524025406505429</v>
      </c>
      <c r="I57" s="19">
        <f t="shared" si="20"/>
        <v>0.33812445682928494</v>
      </c>
      <c r="J57" s="7">
        <v>56</v>
      </c>
      <c r="K57" s="17">
        <f t="shared" si="21"/>
        <v>4328.833281555354</v>
      </c>
      <c r="L57" s="11">
        <f t="shared" si="22"/>
        <v>69.128605582167907</v>
      </c>
      <c r="M57" s="13">
        <f t="shared" si="23"/>
        <v>1933.166718444646</v>
      </c>
      <c r="N57" s="8">
        <f t="shared" si="24"/>
        <v>432.88332815553542</v>
      </c>
      <c r="O57" s="11">
        <f t="shared" si="25"/>
        <v>22.392446757195223</v>
      </c>
      <c r="P57" s="13">
        <f t="shared" si="26"/>
        <v>1500.2833902891107</v>
      </c>
      <c r="Q57" s="8">
        <f t="shared" si="27"/>
        <v>2164.416640777677</v>
      </c>
      <c r="R57" s="11">
        <f t="shared" si="28"/>
        <v>144.26718677199946</v>
      </c>
      <c r="S57" s="13">
        <f t="shared" si="29"/>
        <v>-664.13325048856632</v>
      </c>
      <c r="T57" s="8">
        <f t="shared" si="30"/>
        <v>43.288332815553545</v>
      </c>
      <c r="U57" s="11">
        <f t="shared" si="31"/>
        <v>-6.5180192052888026</v>
      </c>
      <c r="V57" s="8">
        <f t="shared" si="15"/>
        <v>-707.42158330411985</v>
      </c>
      <c r="W57">
        <f t="shared" si="16"/>
        <v>-11.29705498729032</v>
      </c>
    </row>
    <row r="58" spans="1:23" x14ac:dyDescent="0.3">
      <c r="A58">
        <v>615</v>
      </c>
      <c r="B58" s="1" t="s">
        <v>1</v>
      </c>
      <c r="C58" t="s">
        <v>5</v>
      </c>
      <c r="D58" s="15">
        <v>9711</v>
      </c>
      <c r="E58">
        <f t="shared" si="17"/>
        <v>-0.5444167997510313</v>
      </c>
      <c r="F58">
        <v>1</v>
      </c>
      <c r="G58">
        <f t="shared" si="18"/>
        <v>-0.58975280053784784</v>
      </c>
      <c r="H58">
        <f t="shared" si="19"/>
        <v>-0.44460063995818833</v>
      </c>
      <c r="I58" s="19">
        <f t="shared" si="20"/>
        <v>0.3287640709361509</v>
      </c>
      <c r="J58" s="7">
        <v>57</v>
      </c>
      <c r="K58" s="17">
        <f t="shared" si="21"/>
        <v>4208.9970817064404</v>
      </c>
      <c r="L58" s="11">
        <f t="shared" si="22"/>
        <v>43.342571122504793</v>
      </c>
      <c r="M58" s="13">
        <f t="shared" si="23"/>
        <v>5502.0029182935596</v>
      </c>
      <c r="N58" s="8">
        <f t="shared" si="24"/>
        <v>420.89970817064403</v>
      </c>
      <c r="O58" s="11">
        <f t="shared" si="25"/>
        <v>7.6499361127417504</v>
      </c>
      <c r="P58" s="13">
        <f t="shared" si="26"/>
        <v>5081.1032101229157</v>
      </c>
      <c r="Q58" s="8">
        <f t="shared" si="27"/>
        <v>2104.4985408532202</v>
      </c>
      <c r="R58" s="11">
        <f t="shared" si="28"/>
        <v>41.418141962959865</v>
      </c>
      <c r="S58" s="13">
        <f t="shared" si="29"/>
        <v>2976.6046692696955</v>
      </c>
      <c r="T58" s="8">
        <f t="shared" si="30"/>
        <v>42.089970817064405</v>
      </c>
      <c r="U58" s="11">
        <f t="shared" si="31"/>
        <v>1.4140262310141138</v>
      </c>
      <c r="V58" s="8">
        <f t="shared" si="15"/>
        <v>2934.5146984526309</v>
      </c>
      <c r="W58">
        <f t="shared" si="16"/>
        <v>30.218460492767285</v>
      </c>
    </row>
    <row r="59" spans="1:23" x14ac:dyDescent="0.3">
      <c r="A59">
        <v>729</v>
      </c>
      <c r="B59" s="1" t="s">
        <v>1</v>
      </c>
      <c r="C59" t="s">
        <v>10</v>
      </c>
      <c r="D59" s="15">
        <v>9541</v>
      </c>
      <c r="E59">
        <f t="shared" si="17"/>
        <v>-0.55129352549283894</v>
      </c>
      <c r="F59">
        <v>1</v>
      </c>
      <c r="G59">
        <f t="shared" si="18"/>
        <v>-0.58975280053784784</v>
      </c>
      <c r="H59">
        <f t="shared" si="19"/>
        <v>-0.44872667540327293</v>
      </c>
      <c r="I59" s="19">
        <f t="shared" si="20"/>
        <v>0.32463803549106629</v>
      </c>
      <c r="J59" s="7">
        <v>58</v>
      </c>
      <c r="K59" s="17">
        <f t="shared" si="21"/>
        <v>4156.1735748739329</v>
      </c>
      <c r="L59" s="11">
        <f t="shared" si="22"/>
        <v>43.561194579959469</v>
      </c>
      <c r="M59" s="13">
        <f t="shared" si="23"/>
        <v>5384.8264251260671</v>
      </c>
      <c r="N59" s="8">
        <f t="shared" si="24"/>
        <v>415.61735748739329</v>
      </c>
      <c r="O59" s="11">
        <f t="shared" si="25"/>
        <v>7.7183055622384904</v>
      </c>
      <c r="P59" s="13">
        <f t="shared" si="26"/>
        <v>4969.2090676386742</v>
      </c>
      <c r="Q59" s="8">
        <f t="shared" si="27"/>
        <v>2078.0867874369665</v>
      </c>
      <c r="R59" s="11">
        <f t="shared" si="28"/>
        <v>41.819266590537225</v>
      </c>
      <c r="S59" s="13">
        <f t="shared" si="29"/>
        <v>2891.1222802017078</v>
      </c>
      <c r="T59" s="8">
        <f t="shared" si="30"/>
        <v>41.561735748739331</v>
      </c>
      <c r="U59" s="11">
        <f t="shared" si="31"/>
        <v>1.4375640917491617</v>
      </c>
      <c r="V59" s="8">
        <f t="shared" si="15"/>
        <v>2849.5605444529683</v>
      </c>
      <c r="W59">
        <f t="shared" si="16"/>
        <v>29.866476726265255</v>
      </c>
    </row>
    <row r="60" spans="1:23" x14ac:dyDescent="0.3">
      <c r="A60">
        <v>670</v>
      </c>
      <c r="B60" s="1" t="s">
        <v>1</v>
      </c>
      <c r="C60" t="s">
        <v>6</v>
      </c>
      <c r="D60" s="15">
        <v>5206</v>
      </c>
      <c r="E60">
        <f t="shared" si="17"/>
        <v>-0.72665003190893285</v>
      </c>
      <c r="F60">
        <v>2</v>
      </c>
      <c r="G60">
        <f t="shared" si="18"/>
        <v>-0.12440098136345219</v>
      </c>
      <c r="H60">
        <f t="shared" si="19"/>
        <v>-0.46087021541805012</v>
      </c>
      <c r="I60" s="19">
        <f t="shared" si="20"/>
        <v>0.3124944954762891</v>
      </c>
      <c r="J60" s="7">
        <v>59</v>
      </c>
      <c r="K60" s="17">
        <f t="shared" si="21"/>
        <v>4000.7060861722593</v>
      </c>
      <c r="L60" s="11">
        <f t="shared" si="22"/>
        <v>76.847984751676137</v>
      </c>
      <c r="M60" s="13">
        <f t="shared" si="23"/>
        <v>1205.2939138277407</v>
      </c>
      <c r="N60" s="8">
        <f t="shared" si="24"/>
        <v>400.0706086172259</v>
      </c>
      <c r="O60" s="11">
        <f t="shared" si="25"/>
        <v>33.192784268418997</v>
      </c>
      <c r="P60" s="13">
        <f t="shared" si="26"/>
        <v>805.22330521051481</v>
      </c>
      <c r="Q60" s="8">
        <f t="shared" si="27"/>
        <v>2000.3530430861297</v>
      </c>
      <c r="R60" s="11">
        <f t="shared" si="28"/>
        <v>248.42214950089704</v>
      </c>
      <c r="S60" s="13">
        <f t="shared" si="29"/>
        <v>-1195.1297378756149</v>
      </c>
      <c r="T60" s="8">
        <f t="shared" si="30"/>
        <v>40.007060861722593</v>
      </c>
      <c r="U60" s="11">
        <f t="shared" si="31"/>
        <v>-3.3475077720713862</v>
      </c>
      <c r="V60" s="8">
        <f t="shared" si="15"/>
        <v>-1235.1367987373374</v>
      </c>
      <c r="W60">
        <f t="shared" si="16"/>
        <v>-23.725255450198564</v>
      </c>
    </row>
    <row r="61" spans="1:23" x14ac:dyDescent="0.3">
      <c r="A61">
        <v>460</v>
      </c>
      <c r="B61" s="1" t="s">
        <v>1</v>
      </c>
      <c r="C61" t="s">
        <v>5</v>
      </c>
      <c r="D61" s="15">
        <v>4754</v>
      </c>
      <c r="E61">
        <f t="shared" si="17"/>
        <v>-0.74493403211656251</v>
      </c>
      <c r="F61">
        <v>2</v>
      </c>
      <c r="G61">
        <f t="shared" si="18"/>
        <v>-0.12440098136345219</v>
      </c>
      <c r="H61">
        <f t="shared" si="19"/>
        <v>-0.47184061554262796</v>
      </c>
      <c r="I61" s="19">
        <f t="shared" si="20"/>
        <v>0.30152409535171126</v>
      </c>
      <c r="J61" s="7">
        <v>60</v>
      </c>
      <c r="K61" s="17">
        <f t="shared" si="21"/>
        <v>3860.2577032999479</v>
      </c>
      <c r="L61" s="11">
        <f t="shared" si="22"/>
        <v>81.200204108118385</v>
      </c>
      <c r="M61" s="13">
        <f t="shared" si="23"/>
        <v>893.74229670005207</v>
      </c>
      <c r="N61" s="8">
        <f t="shared" si="24"/>
        <v>386.02577032999477</v>
      </c>
      <c r="O61" s="11">
        <f t="shared" si="25"/>
        <v>43.192066858121237</v>
      </c>
      <c r="P61" s="13">
        <f t="shared" si="26"/>
        <v>507.7165263700573</v>
      </c>
      <c r="Q61" s="8">
        <f t="shared" si="27"/>
        <v>1930.128851649974</v>
      </c>
      <c r="R61" s="11">
        <f t="shared" si="28"/>
        <v>380.15876013521148</v>
      </c>
      <c r="S61" s="13">
        <f t="shared" si="29"/>
        <v>-1422.4123252799168</v>
      </c>
      <c r="T61" s="8">
        <f t="shared" si="30"/>
        <v>38.602577032999477</v>
      </c>
      <c r="U61" s="11">
        <f t="shared" si="31"/>
        <v>-2.713880943446048</v>
      </c>
      <c r="V61" s="8">
        <f t="shared" si="15"/>
        <v>-1461.0149023129163</v>
      </c>
      <c r="W61">
        <f t="shared" si="16"/>
        <v>-30.732328614070596</v>
      </c>
    </row>
    <row r="62" spans="1:23" x14ac:dyDescent="0.3">
      <c r="A62">
        <v>480</v>
      </c>
      <c r="B62" s="1" t="s">
        <v>1</v>
      </c>
      <c r="C62" t="s">
        <v>7</v>
      </c>
      <c r="D62" s="15">
        <v>4551</v>
      </c>
      <c r="E62">
        <f t="shared" si="17"/>
        <v>-0.75314565167883862</v>
      </c>
      <c r="F62">
        <v>2</v>
      </c>
      <c r="G62">
        <f t="shared" si="18"/>
        <v>-0.12440098136345219</v>
      </c>
      <c r="H62">
        <f t="shared" si="19"/>
        <v>-0.47676758727999358</v>
      </c>
      <c r="I62" s="19">
        <f t="shared" si="20"/>
        <v>0.29659712361434565</v>
      </c>
      <c r="J62" s="7">
        <v>61</v>
      </c>
      <c r="K62" s="17">
        <f t="shared" si="21"/>
        <v>3797.1802216117212</v>
      </c>
      <c r="L62" s="11">
        <f t="shared" si="22"/>
        <v>83.436172744709324</v>
      </c>
      <c r="M62" s="13">
        <f t="shared" si="23"/>
        <v>753.81977838827879</v>
      </c>
      <c r="N62" s="8">
        <f t="shared" si="24"/>
        <v>379.71802216117209</v>
      </c>
      <c r="O62" s="11">
        <f t="shared" si="25"/>
        <v>50.372520468093406</v>
      </c>
      <c r="P62" s="13">
        <f t="shared" si="26"/>
        <v>374.1017562271067</v>
      </c>
      <c r="Q62" s="8">
        <f t="shared" si="27"/>
        <v>1898.5901108058606</v>
      </c>
      <c r="R62" s="11">
        <f t="shared" si="28"/>
        <v>507.50633462765131</v>
      </c>
      <c r="S62" s="13">
        <f t="shared" si="29"/>
        <v>-1524.4883545787538</v>
      </c>
      <c r="T62" s="8">
        <f t="shared" si="30"/>
        <v>37.971802216117212</v>
      </c>
      <c r="U62" s="11">
        <f t="shared" si="31"/>
        <v>-2.4907899166346579</v>
      </c>
      <c r="V62" s="8">
        <f t="shared" si="15"/>
        <v>-1562.460156794871</v>
      </c>
      <c r="W62">
        <f t="shared" si="16"/>
        <v>-34.332238118981998</v>
      </c>
    </row>
    <row r="63" spans="1:23" x14ac:dyDescent="0.3">
      <c r="A63">
        <v>465</v>
      </c>
      <c r="B63" s="1" t="s">
        <v>1</v>
      </c>
      <c r="C63" t="s">
        <v>10</v>
      </c>
      <c r="D63" s="15">
        <v>4273</v>
      </c>
      <c r="E63">
        <f t="shared" si="17"/>
        <v>-0.7643911208330888</v>
      </c>
      <c r="F63">
        <v>2</v>
      </c>
      <c r="G63">
        <f t="shared" si="18"/>
        <v>-0.12440098136345219</v>
      </c>
      <c r="H63">
        <f t="shared" si="19"/>
        <v>-0.48351486877254368</v>
      </c>
      <c r="I63" s="19">
        <f t="shared" si="20"/>
        <v>0.28984984212179554</v>
      </c>
      <c r="J63" s="7">
        <v>62</v>
      </c>
      <c r="K63" s="17">
        <f t="shared" si="21"/>
        <v>3710.7982516150341</v>
      </c>
      <c r="L63" s="11">
        <f t="shared" si="22"/>
        <v>86.842926553125068</v>
      </c>
      <c r="M63" s="13">
        <f t="shared" si="23"/>
        <v>562.20174838496587</v>
      </c>
      <c r="N63" s="8">
        <f t="shared" si="24"/>
        <v>371.07982516150344</v>
      </c>
      <c r="O63" s="11">
        <f t="shared" si="25"/>
        <v>66.004744066965742</v>
      </c>
      <c r="P63" s="13">
        <f t="shared" si="26"/>
        <v>191.12192322346243</v>
      </c>
      <c r="Q63" s="8">
        <f t="shared" si="27"/>
        <v>1855.3991258075171</v>
      </c>
      <c r="R63" s="11">
        <f t="shared" si="28"/>
        <v>970.79345713686575</v>
      </c>
      <c r="S63" s="13">
        <f t="shared" si="29"/>
        <v>-1664.2772025840545</v>
      </c>
      <c r="T63" s="8">
        <f t="shared" si="30"/>
        <v>37.107982516150344</v>
      </c>
      <c r="U63" s="11">
        <f t="shared" si="31"/>
        <v>-2.2296755888102244</v>
      </c>
      <c r="V63" s="8">
        <f t="shared" si="15"/>
        <v>-1701.3851851002048</v>
      </c>
      <c r="W63">
        <f t="shared" si="16"/>
        <v>-39.817111750531353</v>
      </c>
    </row>
    <row r="64" spans="1:23" x14ac:dyDescent="0.3">
      <c r="A64">
        <v>526</v>
      </c>
      <c r="B64" s="1" t="s">
        <v>1</v>
      </c>
      <c r="C64" t="s">
        <v>12</v>
      </c>
      <c r="D64" s="15">
        <v>8007</v>
      </c>
      <c r="E64">
        <f t="shared" si="17"/>
        <v>-0.61334586248067935</v>
      </c>
      <c r="F64">
        <v>1</v>
      </c>
      <c r="G64">
        <f t="shared" si="18"/>
        <v>-0.58975280053784784</v>
      </c>
      <c r="H64">
        <f t="shared" si="19"/>
        <v>-0.4859580775959772</v>
      </c>
      <c r="I64" s="19">
        <f t="shared" si="20"/>
        <v>0.28740663329836202</v>
      </c>
      <c r="J64" s="7">
        <v>63</v>
      </c>
      <c r="K64" s="17">
        <f t="shared" si="21"/>
        <v>3679.5191073382612</v>
      </c>
      <c r="L64" s="11">
        <f t="shared" si="22"/>
        <v>45.953779284854015</v>
      </c>
      <c r="M64" s="13">
        <f t="shared" si="23"/>
        <v>4327.4808926617388</v>
      </c>
      <c r="N64" s="8">
        <f t="shared" si="24"/>
        <v>367.95191073382614</v>
      </c>
      <c r="O64" s="11">
        <f t="shared" si="25"/>
        <v>8.502681348813697</v>
      </c>
      <c r="P64" s="13">
        <f t="shared" si="26"/>
        <v>3959.5289819279128</v>
      </c>
      <c r="Q64" s="8">
        <f t="shared" si="27"/>
        <v>1839.7595536691306</v>
      </c>
      <c r="R64" s="11">
        <f t="shared" si="28"/>
        <v>46.46410121168865</v>
      </c>
      <c r="S64" s="13">
        <f t="shared" si="29"/>
        <v>2119.7694282587822</v>
      </c>
      <c r="T64" s="8">
        <f t="shared" si="30"/>
        <v>36.795191073382611</v>
      </c>
      <c r="U64" s="11">
        <f t="shared" si="31"/>
        <v>1.7358110076909101</v>
      </c>
      <c r="V64" s="8">
        <f t="shared" si="15"/>
        <v>2082.9742371853995</v>
      </c>
      <c r="W64">
        <f t="shared" si="16"/>
        <v>26.014415351385033</v>
      </c>
    </row>
    <row r="65" spans="1:23" x14ac:dyDescent="0.3">
      <c r="A65">
        <v>301</v>
      </c>
      <c r="B65" s="1" t="s">
        <v>1</v>
      </c>
      <c r="C65" t="s">
        <v>6</v>
      </c>
      <c r="D65" s="15">
        <v>4100</v>
      </c>
      <c r="E65">
        <f t="shared" si="17"/>
        <v>-0.77138920055857529</v>
      </c>
      <c r="F65">
        <v>2</v>
      </c>
      <c r="G65">
        <f t="shared" si="18"/>
        <v>-0.12440098136345219</v>
      </c>
      <c r="H65">
        <f t="shared" si="19"/>
        <v>-0.48771371660783558</v>
      </c>
      <c r="I65" s="19">
        <f t="shared" si="20"/>
        <v>0.28565099428650365</v>
      </c>
      <c r="J65" s="7">
        <v>64</v>
      </c>
      <c r="K65" s="17">
        <f t="shared" si="21"/>
        <v>3657.0425652501899</v>
      </c>
      <c r="L65" s="11">
        <f t="shared" si="22"/>
        <v>89.196160128053421</v>
      </c>
      <c r="M65" s="13">
        <f t="shared" si="23"/>
        <v>442.95743474981009</v>
      </c>
      <c r="N65" s="8">
        <f t="shared" si="24"/>
        <v>365.70425652501899</v>
      </c>
      <c r="O65" s="11">
        <f t="shared" si="25"/>
        <v>82.559683580336568</v>
      </c>
      <c r="P65" s="13">
        <f t="shared" si="26"/>
        <v>77.2531782247911</v>
      </c>
      <c r="Q65" s="8">
        <f t="shared" si="27"/>
        <v>1828.521282625095</v>
      </c>
      <c r="R65" s="11">
        <f t="shared" si="28"/>
        <v>2366.920461582135</v>
      </c>
      <c r="S65" s="13">
        <f t="shared" si="29"/>
        <v>-1751.2681044003039</v>
      </c>
      <c r="T65" s="8">
        <f t="shared" si="30"/>
        <v>36.570425652501903</v>
      </c>
      <c r="U65" s="11">
        <f t="shared" si="31"/>
        <v>-2.0882254156638633</v>
      </c>
      <c r="V65" s="8">
        <f t="shared" si="15"/>
        <v>-1787.8385300528057</v>
      </c>
      <c r="W65">
        <f>V65/D65*100</f>
        <v>-43.605817806165994</v>
      </c>
    </row>
    <row r="66" spans="1:23" x14ac:dyDescent="0.3">
      <c r="A66">
        <v>678</v>
      </c>
      <c r="B66" s="1" t="s">
        <v>2</v>
      </c>
      <c r="C66" t="s">
        <v>12</v>
      </c>
      <c r="D66" s="15">
        <v>7300</v>
      </c>
      <c r="E66">
        <f t="shared" ref="E66:E97" si="32">STANDARDIZE(D66,$D$103,$D$104)</f>
        <v>-0.64194495130102036</v>
      </c>
      <c r="F66">
        <v>1</v>
      </c>
      <c r="G66">
        <f t="shared" ref="G66:G97" si="33">STANDARDIZE(F66,$F$103,$F$104)</f>
        <v>-0.58975280053784784</v>
      </c>
      <c r="H66">
        <f t="shared" ref="H66:H97" si="34">(E66*0.6)+(G66*0.4)/2</f>
        <v>-0.50311753088818179</v>
      </c>
      <c r="I66" s="19">
        <f t="shared" ref="I66:I97" si="35">H66-$H$102</f>
        <v>0.27024718000615744</v>
      </c>
      <c r="J66" s="7">
        <v>65</v>
      </c>
      <c r="K66" s="17">
        <f t="shared" ref="K66:K101" si="36">(I66/$I$103)*1000000</f>
        <v>3459.8354642171926</v>
      </c>
      <c r="L66" s="11">
        <f t="shared" ref="L66:L97" si="37">K66/D66*100</f>
        <v>47.395006359139622</v>
      </c>
      <c r="M66" s="13">
        <f t="shared" ref="M66:M101" si="38">D66-K66</f>
        <v>3840.1645357828074</v>
      </c>
      <c r="N66" s="8">
        <f t="shared" ref="N66:N101" si="39">(I66/$I$103)*100000</f>
        <v>345.98354642171927</v>
      </c>
      <c r="O66" s="11">
        <f t="shared" ref="O66:O97" si="40">N66/M66*100</f>
        <v>9.0096021458932469</v>
      </c>
      <c r="P66" s="13">
        <f t="shared" ref="P66:P101" si="41">M66-N66</f>
        <v>3494.180989361088</v>
      </c>
      <c r="Q66" s="8">
        <f t="shared" ref="Q66:Q101" si="42">(I66/$I$103)*500000</f>
        <v>1729.9177321085963</v>
      </c>
      <c r="R66" s="11">
        <f t="shared" ref="R66:R97" si="43">Q66/P66*100</f>
        <v>49.508532539549769</v>
      </c>
      <c r="S66" s="13">
        <f t="shared" ref="S66:S101" si="44">P66-Q66</f>
        <v>1764.2632572524917</v>
      </c>
      <c r="T66" s="8">
        <f t="shared" ref="T66:T101" si="45">(I66/$I$103)*10000</f>
        <v>34.598354642171927</v>
      </c>
      <c r="U66" s="11">
        <f t="shared" ref="U66:U97" si="46">T66/S66*100</f>
        <v>1.9610653058689416</v>
      </c>
      <c r="V66" s="8">
        <f t="shared" si="15"/>
        <v>1729.6649026103198</v>
      </c>
      <c r="W66">
        <f t="shared" si="16"/>
        <v>23.694039761785202</v>
      </c>
    </row>
    <row r="67" spans="1:23" x14ac:dyDescent="0.3">
      <c r="A67">
        <v>260</v>
      </c>
      <c r="B67" s="1" t="s">
        <v>1</v>
      </c>
      <c r="C67" t="s">
        <v>5</v>
      </c>
      <c r="D67" s="15">
        <v>7116</v>
      </c>
      <c r="E67">
        <f t="shared" si="32"/>
        <v>-0.64938799563332972</v>
      </c>
      <c r="F67">
        <v>1</v>
      </c>
      <c r="G67">
        <f t="shared" si="33"/>
        <v>-0.58975280053784784</v>
      </c>
      <c r="H67">
        <f t="shared" si="34"/>
        <v>-0.50758335748756744</v>
      </c>
      <c r="I67" s="19">
        <f t="shared" si="35"/>
        <v>0.26578135340677178</v>
      </c>
      <c r="J67" s="7">
        <v>66</v>
      </c>
      <c r="K67" s="17">
        <f t="shared" si="36"/>
        <v>3402.6617862337744</v>
      </c>
      <c r="L67" s="11">
        <f t="shared" si="37"/>
        <v>47.81705714212724</v>
      </c>
      <c r="M67" s="13">
        <f t="shared" si="38"/>
        <v>3713.3382137662256</v>
      </c>
      <c r="N67" s="8">
        <f t="shared" si="39"/>
        <v>340.26617862337741</v>
      </c>
      <c r="O67" s="11">
        <f t="shared" si="40"/>
        <v>9.1633500380312771</v>
      </c>
      <c r="P67" s="13">
        <f t="shared" si="41"/>
        <v>3373.0720351428481</v>
      </c>
      <c r="Q67" s="8">
        <f t="shared" si="42"/>
        <v>1701.3308931168872</v>
      </c>
      <c r="R67" s="11">
        <f t="shared" si="43"/>
        <v>50.438617242422353</v>
      </c>
      <c r="S67" s="13">
        <f t="shared" si="44"/>
        <v>1671.7411420259609</v>
      </c>
      <c r="T67" s="8">
        <f t="shared" si="45"/>
        <v>34.026617862337744</v>
      </c>
      <c r="U67" s="11">
        <f t="shared" si="46"/>
        <v>2.0353999196969776</v>
      </c>
      <c r="V67" s="8">
        <f t="shared" ref="V67:V104" si="47">S67-T67</f>
        <v>1637.7145241636231</v>
      </c>
      <c r="W67">
        <f t="shared" ref="W67:W101" si="48">V67/D67*100</f>
        <v>23.01453800117514</v>
      </c>
    </row>
    <row r="68" spans="1:23" x14ac:dyDescent="0.3">
      <c r="A68">
        <v>762</v>
      </c>
      <c r="B68" s="1" t="s">
        <v>1</v>
      </c>
      <c r="C68" t="s">
        <v>7</v>
      </c>
      <c r="D68" s="15">
        <v>6833</v>
      </c>
      <c r="E68">
        <f t="shared" si="32"/>
        <v>-0.66083572142704483</v>
      </c>
      <c r="F68">
        <v>1</v>
      </c>
      <c r="G68">
        <f t="shared" si="33"/>
        <v>-0.58975280053784784</v>
      </c>
      <c r="H68">
        <f t="shared" si="34"/>
        <v>-0.51445199296379651</v>
      </c>
      <c r="I68" s="19">
        <f t="shared" si="35"/>
        <v>0.25891271793054271</v>
      </c>
      <c r="J68" s="7">
        <v>67</v>
      </c>
      <c r="K68" s="17">
        <f t="shared" si="36"/>
        <v>3314.7261836831899</v>
      </c>
      <c r="L68" s="11">
        <f t="shared" si="37"/>
        <v>48.510554422408752</v>
      </c>
      <c r="M68" s="13">
        <f t="shared" si="38"/>
        <v>3518.2738163168101</v>
      </c>
      <c r="N68" s="8">
        <f t="shared" si="39"/>
        <v>331.47261836831899</v>
      </c>
      <c r="O68" s="11">
        <f t="shared" si="40"/>
        <v>9.4214559660205506</v>
      </c>
      <c r="P68" s="13">
        <f t="shared" si="41"/>
        <v>3186.8011979484909</v>
      </c>
      <c r="Q68" s="8">
        <f t="shared" si="42"/>
        <v>1657.363091841595</v>
      </c>
      <c r="R68" s="11">
        <f t="shared" si="43"/>
        <v>52.007106464894179</v>
      </c>
      <c r="S68" s="13">
        <f t="shared" si="44"/>
        <v>1529.4381061068959</v>
      </c>
      <c r="T68" s="8">
        <f t="shared" si="45"/>
        <v>33.147261836831895</v>
      </c>
      <c r="U68" s="11">
        <f t="shared" si="46"/>
        <v>2.1672836386433776</v>
      </c>
      <c r="V68" s="8">
        <f t="shared" si="47"/>
        <v>1496.2908442700641</v>
      </c>
      <c r="W68">
        <f t="shared" si="48"/>
        <v>21.898007379921911</v>
      </c>
    </row>
    <row r="69" spans="1:23" x14ac:dyDescent="0.3">
      <c r="A69">
        <v>813</v>
      </c>
      <c r="B69" s="1" t="s">
        <v>1</v>
      </c>
      <c r="C69" t="s">
        <v>11</v>
      </c>
      <c r="D69" s="15">
        <v>6646</v>
      </c>
      <c r="E69">
        <f t="shared" si="32"/>
        <v>-0.66840011974303315</v>
      </c>
      <c r="F69">
        <v>1</v>
      </c>
      <c r="G69">
        <f t="shared" si="33"/>
        <v>-0.58975280053784784</v>
      </c>
      <c r="H69">
        <f t="shared" si="34"/>
        <v>-0.51899063195338946</v>
      </c>
      <c r="I69" s="19">
        <f t="shared" si="35"/>
        <v>0.25437407894094977</v>
      </c>
      <c r="J69" s="7">
        <v>68</v>
      </c>
      <c r="K69" s="17">
        <f t="shared" si="36"/>
        <v>3256.6203261674341</v>
      </c>
      <c r="L69" s="11">
        <f t="shared" si="37"/>
        <v>49.001208639293317</v>
      </c>
      <c r="M69" s="13">
        <f t="shared" si="38"/>
        <v>3389.3796738325659</v>
      </c>
      <c r="N69" s="8">
        <f t="shared" si="39"/>
        <v>325.66203261674343</v>
      </c>
      <c r="O69" s="11">
        <f t="shared" si="40"/>
        <v>9.6083078308101939</v>
      </c>
      <c r="P69" s="13">
        <f t="shared" si="41"/>
        <v>3063.7176412158224</v>
      </c>
      <c r="Q69" s="8">
        <f t="shared" si="42"/>
        <v>1628.310163083717</v>
      </c>
      <c r="R69" s="11">
        <f t="shared" si="43"/>
        <v>53.148179883754878</v>
      </c>
      <c r="S69" s="13">
        <f t="shared" si="44"/>
        <v>1435.4074781321053</v>
      </c>
      <c r="T69" s="8">
        <f t="shared" si="45"/>
        <v>32.566203261674339</v>
      </c>
      <c r="U69" s="11">
        <f t="shared" si="46"/>
        <v>2.2687775950598161</v>
      </c>
      <c r="V69" s="8">
        <f t="shared" si="47"/>
        <v>1402.8412748704309</v>
      </c>
      <c r="W69">
        <f t="shared" si="48"/>
        <v>21.108054090737749</v>
      </c>
    </row>
    <row r="70" spans="1:23" x14ac:dyDescent="0.3">
      <c r="A70">
        <v>142</v>
      </c>
      <c r="B70" s="1" t="s">
        <v>1</v>
      </c>
      <c r="C70" t="s">
        <v>11</v>
      </c>
      <c r="D70" s="15">
        <v>6557</v>
      </c>
      <c r="E70">
        <f t="shared" si="32"/>
        <v>-0.67200028792550892</v>
      </c>
      <c r="F70">
        <v>1</v>
      </c>
      <c r="G70">
        <f t="shared" si="33"/>
        <v>-0.58975280053784784</v>
      </c>
      <c r="H70">
        <f t="shared" si="34"/>
        <v>-0.52115073286287494</v>
      </c>
      <c r="I70" s="19">
        <f t="shared" si="35"/>
        <v>0.25221397803146428</v>
      </c>
      <c r="J70" s="7">
        <v>69</v>
      </c>
      <c r="K70" s="17">
        <f t="shared" si="36"/>
        <v>3228.9656667080626</v>
      </c>
      <c r="L70" s="11">
        <f t="shared" si="37"/>
        <v>49.244557979381767</v>
      </c>
      <c r="M70" s="13">
        <f t="shared" si="38"/>
        <v>3328.0343332919374</v>
      </c>
      <c r="N70" s="8">
        <f t="shared" si="39"/>
        <v>322.89656667080629</v>
      </c>
      <c r="O70" s="11">
        <f t="shared" si="40"/>
        <v>9.7023207795879909</v>
      </c>
      <c r="P70" s="13">
        <f t="shared" si="41"/>
        <v>3005.137766621131</v>
      </c>
      <c r="Q70" s="8">
        <f t="shared" si="42"/>
        <v>1614.4828333540313</v>
      </c>
      <c r="R70" s="11">
        <f t="shared" si="43"/>
        <v>53.724087171194746</v>
      </c>
      <c r="S70" s="13">
        <f t="shared" si="44"/>
        <v>1390.6549332670998</v>
      </c>
      <c r="T70" s="8">
        <f t="shared" si="45"/>
        <v>32.289656667080628</v>
      </c>
      <c r="U70" s="11">
        <f t="shared" si="46"/>
        <v>2.3219028599152014</v>
      </c>
      <c r="V70" s="8">
        <f t="shared" si="47"/>
        <v>1358.3652766000191</v>
      </c>
      <c r="W70">
        <f t="shared" si="48"/>
        <v>20.71626165319535</v>
      </c>
    </row>
    <row r="71" spans="1:23" x14ac:dyDescent="0.3">
      <c r="A71">
        <v>738</v>
      </c>
      <c r="B71" s="1" t="s">
        <v>1</v>
      </c>
      <c r="C71" t="s">
        <v>9</v>
      </c>
      <c r="D71" s="15">
        <v>6541</v>
      </c>
      <c r="E71">
        <f t="shared" si="32"/>
        <v>-0.67264750917179672</v>
      </c>
      <c r="F71">
        <v>1</v>
      </c>
      <c r="G71">
        <f t="shared" si="33"/>
        <v>-0.58975280053784784</v>
      </c>
      <c r="H71">
        <f t="shared" si="34"/>
        <v>-0.52153906561064756</v>
      </c>
      <c r="I71" s="19">
        <f t="shared" si="35"/>
        <v>0.25182564528369167</v>
      </c>
      <c r="J71" s="7">
        <v>70</v>
      </c>
      <c r="K71" s="17">
        <f t="shared" si="36"/>
        <v>3223.9940425355921</v>
      </c>
      <c r="L71" s="11">
        <f t="shared" si="37"/>
        <v>49.289008447264827</v>
      </c>
      <c r="M71" s="13">
        <f t="shared" si="38"/>
        <v>3317.0059574644079</v>
      </c>
      <c r="N71" s="8">
        <f t="shared" si="39"/>
        <v>322.39940425355923</v>
      </c>
      <c r="O71" s="11">
        <f t="shared" si="40"/>
        <v>9.7195907510521451</v>
      </c>
      <c r="P71" s="13">
        <f t="shared" si="41"/>
        <v>2994.6065532108487</v>
      </c>
      <c r="Q71" s="8">
        <f t="shared" si="42"/>
        <v>1611.9970212677961</v>
      </c>
      <c r="R71" s="11">
        <f t="shared" si="43"/>
        <v>53.830010474644688</v>
      </c>
      <c r="S71" s="13">
        <f t="shared" si="44"/>
        <v>1382.6095319430526</v>
      </c>
      <c r="T71" s="8">
        <f t="shared" si="45"/>
        <v>32.239940425355925</v>
      </c>
      <c r="U71" s="11">
        <f t="shared" si="46"/>
        <v>2.3318181800791917</v>
      </c>
      <c r="V71" s="8">
        <f t="shared" si="47"/>
        <v>1350.3695915176968</v>
      </c>
      <c r="W71">
        <f t="shared" si="48"/>
        <v>20.644696399903637</v>
      </c>
    </row>
    <row r="72" spans="1:23" x14ac:dyDescent="0.3">
      <c r="A72">
        <v>472</v>
      </c>
      <c r="B72" s="1" t="s">
        <v>1</v>
      </c>
      <c r="C72" t="s">
        <v>5</v>
      </c>
      <c r="D72" s="15">
        <v>2610</v>
      </c>
      <c r="E72">
        <f t="shared" si="32"/>
        <v>-0.83166167911912436</v>
      </c>
      <c r="F72">
        <v>2</v>
      </c>
      <c r="G72">
        <f t="shared" si="33"/>
        <v>-0.12440098136345219</v>
      </c>
      <c r="H72">
        <f t="shared" si="34"/>
        <v>-0.52387720374416502</v>
      </c>
      <c r="I72" s="19">
        <f t="shared" si="35"/>
        <v>0.2494875071501742</v>
      </c>
      <c r="J72" s="7">
        <v>71</v>
      </c>
      <c r="K72" s="17">
        <f t="shared" si="36"/>
        <v>3194.0600641888136</v>
      </c>
      <c r="L72" s="11">
        <f t="shared" si="37"/>
        <v>122.3777802371193</v>
      </c>
      <c r="M72" s="13">
        <f t="shared" si="38"/>
        <v>-584.06006418881361</v>
      </c>
      <c r="N72" s="8">
        <f t="shared" si="39"/>
        <v>319.40600641888136</v>
      </c>
      <c r="O72" s="11">
        <f t="shared" si="40"/>
        <v>-54.687184761124932</v>
      </c>
      <c r="P72" s="13">
        <f t="shared" si="41"/>
        <v>-903.46607060769497</v>
      </c>
      <c r="Q72" s="8">
        <f t="shared" si="42"/>
        <v>1597.0300320944068</v>
      </c>
      <c r="R72" s="11">
        <f t="shared" si="43"/>
        <v>-176.767018048636</v>
      </c>
      <c r="S72" s="13">
        <f t="shared" si="44"/>
        <v>-2500.4961027021018</v>
      </c>
      <c r="T72" s="8">
        <f t="shared" si="45"/>
        <v>31.940600641888135</v>
      </c>
      <c r="U72" s="11">
        <f t="shared" si="46"/>
        <v>-1.2773705428843614</v>
      </c>
      <c r="V72" s="8">
        <f t="shared" si="47"/>
        <v>-2532.4367033439898</v>
      </c>
      <c r="W72">
        <f t="shared" si="48"/>
        <v>-97.028226181762065</v>
      </c>
    </row>
    <row r="73" spans="1:23" x14ac:dyDescent="0.3">
      <c r="A73">
        <v>101</v>
      </c>
      <c r="B73" s="1" t="s">
        <v>1</v>
      </c>
      <c r="C73" t="s">
        <v>11</v>
      </c>
      <c r="D73" s="15">
        <v>2403</v>
      </c>
      <c r="E73">
        <f t="shared" si="32"/>
        <v>-0.84003510399297243</v>
      </c>
      <c r="F73">
        <v>2</v>
      </c>
      <c r="G73">
        <f t="shared" si="33"/>
        <v>-0.12440098136345219</v>
      </c>
      <c r="H73">
        <f t="shared" si="34"/>
        <v>-0.52890125866847393</v>
      </c>
      <c r="I73" s="19">
        <f t="shared" si="35"/>
        <v>0.2444634522258653</v>
      </c>
      <c r="J73" s="7">
        <v>72</v>
      </c>
      <c r="K73" s="17">
        <f t="shared" si="36"/>
        <v>3129.7396764574673</v>
      </c>
      <c r="L73" s="11">
        <f t="shared" si="37"/>
        <v>130.2430160822916</v>
      </c>
      <c r="M73" s="13">
        <f t="shared" si="38"/>
        <v>-726.73967645746734</v>
      </c>
      <c r="N73" s="8">
        <f t="shared" si="39"/>
        <v>312.97396764574671</v>
      </c>
      <c r="O73" s="11">
        <f t="shared" si="40"/>
        <v>-43.065485177767584</v>
      </c>
      <c r="P73" s="13">
        <f t="shared" si="41"/>
        <v>-1039.7136441032139</v>
      </c>
      <c r="Q73" s="8">
        <f t="shared" si="42"/>
        <v>1564.8698382287337</v>
      </c>
      <c r="R73" s="11">
        <f t="shared" si="43"/>
        <v>-150.50969534774967</v>
      </c>
      <c r="S73" s="13">
        <f t="shared" si="44"/>
        <v>-2604.5834823319474</v>
      </c>
      <c r="T73" s="8">
        <f t="shared" si="45"/>
        <v>31.297396764574671</v>
      </c>
      <c r="U73" s="11">
        <f t="shared" si="46"/>
        <v>-1.2016277065749239</v>
      </c>
      <c r="V73" s="8">
        <f t="shared" si="47"/>
        <v>-2635.8808790965222</v>
      </c>
      <c r="W73">
        <f t="shared" si="48"/>
        <v>-109.69125589248947</v>
      </c>
    </row>
    <row r="74" spans="1:23" x14ac:dyDescent="0.3">
      <c r="A74">
        <v>572</v>
      </c>
      <c r="B74" s="1" t="s">
        <v>1</v>
      </c>
      <c r="C74" t="s">
        <v>7</v>
      </c>
      <c r="D74" s="15">
        <v>2386</v>
      </c>
      <c r="E74">
        <f t="shared" si="32"/>
        <v>-0.84072277656715322</v>
      </c>
      <c r="F74">
        <v>2</v>
      </c>
      <c r="G74">
        <f t="shared" si="33"/>
        <v>-0.12440098136345219</v>
      </c>
      <c r="H74">
        <f t="shared" si="34"/>
        <v>-0.52931386221298238</v>
      </c>
      <c r="I74" s="19">
        <f t="shared" si="35"/>
        <v>0.24405084868135685</v>
      </c>
      <c r="J74" s="7">
        <v>73</v>
      </c>
      <c r="K74" s="17">
        <f t="shared" si="36"/>
        <v>3124.4573257742168</v>
      </c>
      <c r="L74" s="11">
        <f t="shared" si="37"/>
        <v>130.94959454208788</v>
      </c>
      <c r="M74" s="13">
        <f t="shared" si="38"/>
        <v>-738.45732577421677</v>
      </c>
      <c r="N74" s="8">
        <f t="shared" si="39"/>
        <v>312.44573257742167</v>
      </c>
      <c r="O74" s="11">
        <f t="shared" si="40"/>
        <v>-42.31060098833008</v>
      </c>
      <c r="P74" s="13">
        <f t="shared" si="41"/>
        <v>-1050.9030583516385</v>
      </c>
      <c r="Q74" s="8">
        <f t="shared" si="42"/>
        <v>1562.2286628871084</v>
      </c>
      <c r="R74" s="11">
        <f t="shared" si="43"/>
        <v>-148.65582990475772</v>
      </c>
      <c r="S74" s="13">
        <f t="shared" si="44"/>
        <v>-2613.1317212387466</v>
      </c>
      <c r="T74" s="8">
        <f t="shared" si="45"/>
        <v>31.244573257742168</v>
      </c>
      <c r="U74" s="11">
        <f t="shared" si="46"/>
        <v>-1.195675403723268</v>
      </c>
      <c r="V74" s="8">
        <f t="shared" si="47"/>
        <v>-2644.3762944964888</v>
      </c>
      <c r="W74">
        <f t="shared" si="48"/>
        <v>-110.82884721276147</v>
      </c>
    </row>
    <row r="75" spans="1:23" x14ac:dyDescent="0.3">
      <c r="A75">
        <v>204</v>
      </c>
      <c r="B75" s="1" t="s">
        <v>1</v>
      </c>
      <c r="C75" t="s">
        <v>4</v>
      </c>
      <c r="D75" s="15">
        <v>10000</v>
      </c>
      <c r="E75">
        <f t="shared" si="32"/>
        <v>-0.53272636598995837</v>
      </c>
      <c r="F75">
        <v>0</v>
      </c>
      <c r="G75">
        <f t="shared" si="33"/>
        <v>-1.0551046197122433</v>
      </c>
      <c r="H75">
        <f t="shared" si="34"/>
        <v>-0.53065674353642367</v>
      </c>
      <c r="I75" s="19">
        <f t="shared" si="35"/>
        <v>0.24270796735791555</v>
      </c>
      <c r="J75" s="7">
        <v>74</v>
      </c>
      <c r="K75" s="17">
        <f t="shared" si="36"/>
        <v>3107.2651077944724</v>
      </c>
      <c r="L75" s="11">
        <f t="shared" si="37"/>
        <v>31.072651077944723</v>
      </c>
      <c r="M75" s="13">
        <f t="shared" si="38"/>
        <v>6892.734892205528</v>
      </c>
      <c r="N75" s="8">
        <f t="shared" si="39"/>
        <v>310.72651077944721</v>
      </c>
      <c r="O75" s="11">
        <f t="shared" si="40"/>
        <v>4.5080293328969363</v>
      </c>
      <c r="P75" s="13">
        <f t="shared" si="41"/>
        <v>6582.0083814260806</v>
      </c>
      <c r="Q75" s="8">
        <f t="shared" si="42"/>
        <v>1553.6325538972362</v>
      </c>
      <c r="R75" s="11">
        <f t="shared" si="43"/>
        <v>23.604232384168142</v>
      </c>
      <c r="S75" s="13">
        <f t="shared" si="44"/>
        <v>5028.3758275288446</v>
      </c>
      <c r="T75" s="8">
        <f t="shared" si="45"/>
        <v>31.072651077944723</v>
      </c>
      <c r="U75" s="11">
        <f t="shared" si="46"/>
        <v>0.61794607530788193</v>
      </c>
      <c r="V75" s="8">
        <f t="shared" si="47"/>
        <v>4997.3031764508996</v>
      </c>
      <c r="W75">
        <f t="shared" si="48"/>
        <v>49.973031764508995</v>
      </c>
    </row>
    <row r="76" spans="1:23" x14ac:dyDescent="0.3">
      <c r="A76">
        <v>919</v>
      </c>
      <c r="B76" s="1" t="s">
        <v>2</v>
      </c>
      <c r="C76" t="s">
        <v>6</v>
      </c>
      <c r="D76" s="15">
        <v>2305</v>
      </c>
      <c r="E76">
        <f t="shared" si="32"/>
        <v>-0.84399933412648509</v>
      </c>
      <c r="F76">
        <v>2</v>
      </c>
      <c r="G76">
        <f t="shared" si="33"/>
        <v>-0.12440098136345219</v>
      </c>
      <c r="H76">
        <f t="shared" si="34"/>
        <v>-0.5312797967485815</v>
      </c>
      <c r="I76" s="19">
        <f t="shared" si="35"/>
        <v>0.24208491414575772</v>
      </c>
      <c r="J76" s="7">
        <v>75</v>
      </c>
      <c r="K76" s="17">
        <f t="shared" si="36"/>
        <v>3099.2884784010812</v>
      </c>
      <c r="L76" s="11">
        <f t="shared" si="37"/>
        <v>134.4593699957085</v>
      </c>
      <c r="M76" s="13">
        <f t="shared" si="38"/>
        <v>-794.28847840108119</v>
      </c>
      <c r="N76" s="8">
        <f t="shared" si="39"/>
        <v>309.92884784010812</v>
      </c>
      <c r="O76" s="11">
        <f t="shared" si="40"/>
        <v>-39.019683184124887</v>
      </c>
      <c r="P76" s="13">
        <f t="shared" si="41"/>
        <v>-1104.2173262411893</v>
      </c>
      <c r="Q76" s="8">
        <f t="shared" si="42"/>
        <v>1549.6442392005406</v>
      </c>
      <c r="R76" s="11">
        <f t="shared" si="43"/>
        <v>-140.33869985318984</v>
      </c>
      <c r="S76" s="13">
        <f t="shared" si="44"/>
        <v>-2653.8615654417299</v>
      </c>
      <c r="T76" s="8">
        <f t="shared" si="45"/>
        <v>30.992884784010812</v>
      </c>
      <c r="U76" s="11">
        <f t="shared" si="46"/>
        <v>-1.1678410504751444</v>
      </c>
      <c r="V76" s="8">
        <f t="shared" si="47"/>
        <v>-2684.8544502257409</v>
      </c>
      <c r="W76">
        <f t="shared" si="48"/>
        <v>-116.47958569309071</v>
      </c>
    </row>
    <row r="77" spans="1:23" x14ac:dyDescent="0.3">
      <c r="A77">
        <v>927</v>
      </c>
      <c r="B77" s="1" t="s">
        <v>1</v>
      </c>
      <c r="C77" t="s">
        <v>10</v>
      </c>
      <c r="D77" s="15">
        <v>6011</v>
      </c>
      <c r="E77">
        <f t="shared" si="32"/>
        <v>-0.69408671295507918</v>
      </c>
      <c r="F77">
        <v>1</v>
      </c>
      <c r="G77">
        <f t="shared" si="33"/>
        <v>-0.58975280053784784</v>
      </c>
      <c r="H77">
        <f t="shared" si="34"/>
        <v>-0.53440258788061712</v>
      </c>
      <c r="I77" s="19">
        <f t="shared" si="35"/>
        <v>0.23896212301372211</v>
      </c>
      <c r="J77" s="7">
        <v>76</v>
      </c>
      <c r="K77" s="17">
        <f t="shared" si="36"/>
        <v>3059.3089918224846</v>
      </c>
      <c r="L77" s="11">
        <f t="shared" si="37"/>
        <v>50.895175375519621</v>
      </c>
      <c r="M77" s="13">
        <f t="shared" si="38"/>
        <v>2951.6910081775154</v>
      </c>
      <c r="N77" s="8">
        <f t="shared" si="39"/>
        <v>305.93089918224848</v>
      </c>
      <c r="O77" s="11">
        <f t="shared" si="40"/>
        <v>10.364597728376104</v>
      </c>
      <c r="P77" s="13">
        <f t="shared" si="41"/>
        <v>2645.7601089952668</v>
      </c>
      <c r="Q77" s="8">
        <f t="shared" si="42"/>
        <v>1529.6544959112423</v>
      </c>
      <c r="R77" s="11">
        <f t="shared" si="43"/>
        <v>57.815313289765037</v>
      </c>
      <c r="S77" s="13">
        <f t="shared" si="44"/>
        <v>1116.1056130840245</v>
      </c>
      <c r="T77" s="8">
        <f t="shared" si="45"/>
        <v>30.593089918224845</v>
      </c>
      <c r="U77" s="11">
        <f t="shared" si="46"/>
        <v>2.7410568999550118</v>
      </c>
      <c r="V77" s="8">
        <f t="shared" si="47"/>
        <v>1085.5125231657996</v>
      </c>
      <c r="W77">
        <f t="shared" si="48"/>
        <v>18.058767645413401</v>
      </c>
    </row>
    <row r="78" spans="1:23" x14ac:dyDescent="0.3">
      <c r="A78">
        <v>680</v>
      </c>
      <c r="B78" s="1" t="s">
        <v>1</v>
      </c>
      <c r="C78" t="s">
        <v>11</v>
      </c>
      <c r="D78" s="15">
        <v>2063</v>
      </c>
      <c r="E78">
        <f t="shared" si="32"/>
        <v>-0.85378855547658761</v>
      </c>
      <c r="F78">
        <v>2</v>
      </c>
      <c r="G78">
        <f t="shared" si="33"/>
        <v>-0.12440098136345219</v>
      </c>
      <c r="H78">
        <f t="shared" si="34"/>
        <v>-0.53715332955864303</v>
      </c>
      <c r="I78" s="19">
        <f t="shared" si="35"/>
        <v>0.23621138133569619</v>
      </c>
      <c r="J78" s="7">
        <v>77</v>
      </c>
      <c r="K78" s="17">
        <f t="shared" si="36"/>
        <v>3024.0926627924555</v>
      </c>
      <c r="L78" s="11">
        <f t="shared" si="37"/>
        <v>146.58713828368664</v>
      </c>
      <c r="M78" s="13">
        <f t="shared" si="38"/>
        <v>-961.09266279245549</v>
      </c>
      <c r="N78" s="8">
        <f t="shared" si="39"/>
        <v>302.40926627924551</v>
      </c>
      <c r="O78" s="11">
        <f t="shared" si="40"/>
        <v>-31.465151903313377</v>
      </c>
      <c r="P78" s="13">
        <f t="shared" si="41"/>
        <v>-1263.5019290717009</v>
      </c>
      <c r="Q78" s="8">
        <f t="shared" si="42"/>
        <v>1512.0463313962277</v>
      </c>
      <c r="R78" s="11">
        <f t="shared" si="43"/>
        <v>-119.67107422678281</v>
      </c>
      <c r="S78" s="13">
        <f t="shared" si="44"/>
        <v>-2775.5482604679287</v>
      </c>
      <c r="T78" s="8">
        <f t="shared" si="45"/>
        <v>30.240926627924555</v>
      </c>
      <c r="U78" s="11">
        <f t="shared" si="46"/>
        <v>-1.0895478582968774</v>
      </c>
      <c r="V78" s="8">
        <f t="shared" si="47"/>
        <v>-2805.7891870958533</v>
      </c>
      <c r="W78">
        <f t="shared" si="48"/>
        <v>-136.0052926367355</v>
      </c>
    </row>
    <row r="79" spans="1:23" x14ac:dyDescent="0.3">
      <c r="A79">
        <v>302</v>
      </c>
      <c r="B79" s="1" t="s">
        <v>1</v>
      </c>
      <c r="C79" t="s">
        <v>10</v>
      </c>
      <c r="D79" s="15">
        <v>9625</v>
      </c>
      <c r="E79">
        <f t="shared" si="32"/>
        <v>-0.54789561394982811</v>
      </c>
      <c r="F79">
        <v>0</v>
      </c>
      <c r="G79">
        <f t="shared" si="33"/>
        <v>-1.0551046197122433</v>
      </c>
      <c r="H79">
        <f t="shared" si="34"/>
        <v>-0.53975829231234551</v>
      </c>
      <c r="I79" s="19">
        <f t="shared" si="35"/>
        <v>0.23360641858199371</v>
      </c>
      <c r="J79" s="7">
        <v>78</v>
      </c>
      <c r="K79" s="17">
        <f t="shared" si="36"/>
        <v>2990.7426662521793</v>
      </c>
      <c r="L79" s="11">
        <f t="shared" si="37"/>
        <v>31.07265107794472</v>
      </c>
      <c r="M79" s="13">
        <f t="shared" si="38"/>
        <v>6634.2573337478207</v>
      </c>
      <c r="N79" s="8">
        <f t="shared" si="39"/>
        <v>299.07426662521794</v>
      </c>
      <c r="O79" s="11">
        <f t="shared" si="40"/>
        <v>4.5080293328969363</v>
      </c>
      <c r="P79" s="13">
        <f t="shared" si="41"/>
        <v>6335.1830671226026</v>
      </c>
      <c r="Q79" s="8">
        <f t="shared" si="42"/>
        <v>1495.3713331260897</v>
      </c>
      <c r="R79" s="11">
        <f t="shared" si="43"/>
        <v>23.604232384168139</v>
      </c>
      <c r="S79" s="13">
        <f t="shared" si="44"/>
        <v>4839.8117339965129</v>
      </c>
      <c r="T79" s="8">
        <f t="shared" si="45"/>
        <v>29.907426662521797</v>
      </c>
      <c r="U79" s="11">
        <f t="shared" si="46"/>
        <v>0.61794607530788193</v>
      </c>
      <c r="V79" s="8">
        <f t="shared" si="47"/>
        <v>4809.9043073339908</v>
      </c>
      <c r="W79">
        <f t="shared" si="48"/>
        <v>49.973031764508995</v>
      </c>
    </row>
    <row r="80" spans="1:23" x14ac:dyDescent="0.3">
      <c r="A80">
        <v>906</v>
      </c>
      <c r="B80" s="1" t="s">
        <v>2</v>
      </c>
      <c r="C80" t="s">
        <v>4</v>
      </c>
      <c r="D80" s="15">
        <v>9348</v>
      </c>
      <c r="E80">
        <f t="shared" si="32"/>
        <v>-0.55910063177618519</v>
      </c>
      <c r="F80">
        <v>0</v>
      </c>
      <c r="G80">
        <f t="shared" si="33"/>
        <v>-1.0551046197122433</v>
      </c>
      <c r="H80">
        <f t="shared" si="34"/>
        <v>-0.54648130300815978</v>
      </c>
      <c r="I80" s="19">
        <f t="shared" si="35"/>
        <v>0.22688340788617944</v>
      </c>
      <c r="J80" s="7">
        <v>79</v>
      </c>
      <c r="K80" s="17">
        <f t="shared" si="36"/>
        <v>2904.6714227662728</v>
      </c>
      <c r="L80" s="11">
        <f t="shared" si="37"/>
        <v>31.072651077944723</v>
      </c>
      <c r="M80" s="13">
        <f t="shared" si="38"/>
        <v>6443.3285772337276</v>
      </c>
      <c r="N80" s="8">
        <f t="shared" si="39"/>
        <v>290.46714227662727</v>
      </c>
      <c r="O80" s="11">
        <f t="shared" si="40"/>
        <v>4.5080293328969363</v>
      </c>
      <c r="P80" s="13">
        <f t="shared" si="41"/>
        <v>6152.8614349571008</v>
      </c>
      <c r="Q80" s="8">
        <f t="shared" si="42"/>
        <v>1452.3357113831364</v>
      </c>
      <c r="R80" s="11">
        <f t="shared" si="43"/>
        <v>23.604232384168139</v>
      </c>
      <c r="S80" s="13">
        <f t="shared" si="44"/>
        <v>4700.5257235739646</v>
      </c>
      <c r="T80" s="8">
        <f t="shared" si="45"/>
        <v>29.046714227662726</v>
      </c>
      <c r="U80" s="11">
        <f t="shared" si="46"/>
        <v>0.6179460753078817</v>
      </c>
      <c r="V80" s="8">
        <f t="shared" si="47"/>
        <v>4671.4790093463016</v>
      </c>
      <c r="W80">
        <f t="shared" si="48"/>
        <v>49.973031764509003</v>
      </c>
    </row>
    <row r="81" spans="1:23" x14ac:dyDescent="0.3">
      <c r="A81">
        <v>107</v>
      </c>
      <c r="B81" s="1" t="s">
        <v>1</v>
      </c>
      <c r="C81" t="s">
        <v>4</v>
      </c>
      <c r="D81" s="15">
        <v>5458</v>
      </c>
      <c r="E81">
        <f t="shared" si="32"/>
        <v>-0.71645629727990046</v>
      </c>
      <c r="F81">
        <v>1</v>
      </c>
      <c r="G81">
        <f t="shared" si="33"/>
        <v>-0.58975280053784784</v>
      </c>
      <c r="H81">
        <f t="shared" si="34"/>
        <v>-0.54782433847550982</v>
      </c>
      <c r="I81" s="19">
        <f t="shared" si="35"/>
        <v>0.2255403724188294</v>
      </c>
      <c r="J81" s="7">
        <v>80</v>
      </c>
      <c r="K81" s="17">
        <f t="shared" si="36"/>
        <v>2887.4772313614508</v>
      </c>
      <c r="L81" s="11">
        <f t="shared" si="37"/>
        <v>52.903576976208335</v>
      </c>
      <c r="M81" s="13">
        <f t="shared" si="38"/>
        <v>2570.5227686385492</v>
      </c>
      <c r="N81" s="8">
        <f t="shared" si="39"/>
        <v>288.74772313614505</v>
      </c>
      <c r="O81" s="11">
        <f t="shared" si="40"/>
        <v>11.233035033145313</v>
      </c>
      <c r="P81" s="13">
        <f t="shared" si="41"/>
        <v>2281.7750455024043</v>
      </c>
      <c r="Q81" s="8">
        <f t="shared" si="42"/>
        <v>1443.7386156807254</v>
      </c>
      <c r="R81" s="11">
        <f t="shared" si="43"/>
        <v>63.272609564491098</v>
      </c>
      <c r="S81" s="13">
        <f t="shared" si="44"/>
        <v>838.03642982167889</v>
      </c>
      <c r="T81" s="8">
        <f t="shared" si="45"/>
        <v>28.874772313614507</v>
      </c>
      <c r="U81" s="11">
        <f t="shared" si="46"/>
        <v>3.4455271019373956</v>
      </c>
      <c r="V81" s="8">
        <f t="shared" si="47"/>
        <v>809.16165750806442</v>
      </c>
      <c r="W81">
        <f t="shared" si="48"/>
        <v>14.825241068304587</v>
      </c>
    </row>
    <row r="82" spans="1:23" x14ac:dyDescent="0.3">
      <c r="A82">
        <v>207</v>
      </c>
      <c r="B82" s="1" t="s">
        <v>1</v>
      </c>
      <c r="C82" t="s">
        <v>9</v>
      </c>
      <c r="D82" s="15">
        <v>8865</v>
      </c>
      <c r="E82">
        <f t="shared" si="32"/>
        <v>-0.57863862314849734</v>
      </c>
      <c r="F82">
        <v>0</v>
      </c>
      <c r="G82">
        <f t="shared" si="33"/>
        <v>-1.0551046197122433</v>
      </c>
      <c r="H82">
        <f t="shared" si="34"/>
        <v>-0.55820409783154712</v>
      </c>
      <c r="I82" s="19">
        <f t="shared" si="35"/>
        <v>0.21516061306279211</v>
      </c>
      <c r="J82" s="7">
        <v>81</v>
      </c>
      <c r="K82" s="17">
        <f t="shared" si="36"/>
        <v>2754.5905180597993</v>
      </c>
      <c r="L82" s="11">
        <f t="shared" si="37"/>
        <v>31.07265107794472</v>
      </c>
      <c r="M82" s="13">
        <f t="shared" si="38"/>
        <v>6110.4094819402007</v>
      </c>
      <c r="N82" s="8">
        <f t="shared" si="39"/>
        <v>275.45905180597993</v>
      </c>
      <c r="O82" s="11">
        <f t="shared" si="40"/>
        <v>4.5080293328969354</v>
      </c>
      <c r="P82" s="13">
        <f t="shared" si="41"/>
        <v>5834.9504301342204</v>
      </c>
      <c r="Q82" s="8">
        <f t="shared" si="42"/>
        <v>1377.2952590298996</v>
      </c>
      <c r="R82" s="11">
        <f t="shared" si="43"/>
        <v>23.604232384168135</v>
      </c>
      <c r="S82" s="13">
        <f t="shared" si="44"/>
        <v>4457.6551711043212</v>
      </c>
      <c r="T82" s="8">
        <f t="shared" si="45"/>
        <v>27.545905180597995</v>
      </c>
      <c r="U82" s="11">
        <f t="shared" si="46"/>
        <v>0.6179460753078817</v>
      </c>
      <c r="V82" s="8">
        <f t="shared" si="47"/>
        <v>4430.1092659237229</v>
      </c>
      <c r="W82">
        <f t="shared" si="48"/>
        <v>49.973031764509003</v>
      </c>
    </row>
    <row r="83" spans="1:23" x14ac:dyDescent="0.3">
      <c r="A83">
        <v>683</v>
      </c>
      <c r="B83" s="1" t="s">
        <v>1</v>
      </c>
      <c r="C83" t="s">
        <v>4</v>
      </c>
      <c r="D83" s="15">
        <v>8731</v>
      </c>
      <c r="E83">
        <f t="shared" si="32"/>
        <v>-0.58405910108615755</v>
      </c>
      <c r="F83">
        <v>0</v>
      </c>
      <c r="G83">
        <f t="shared" si="33"/>
        <v>-1.0551046197122433</v>
      </c>
      <c r="H83">
        <f t="shared" si="34"/>
        <v>-0.56145638459414315</v>
      </c>
      <c r="I83" s="19">
        <f t="shared" si="35"/>
        <v>0.21190832630019607</v>
      </c>
      <c r="J83" s="7">
        <v>82</v>
      </c>
      <c r="K83" s="17">
        <f t="shared" si="36"/>
        <v>2712.9531656153536</v>
      </c>
      <c r="L83" s="11">
        <f t="shared" si="37"/>
        <v>31.07265107794472</v>
      </c>
      <c r="M83" s="13">
        <f t="shared" si="38"/>
        <v>6018.046834384646</v>
      </c>
      <c r="N83" s="8">
        <f t="shared" si="39"/>
        <v>271.29531656153534</v>
      </c>
      <c r="O83" s="11">
        <f t="shared" si="40"/>
        <v>4.5080293328969363</v>
      </c>
      <c r="P83" s="13">
        <f t="shared" si="41"/>
        <v>5746.7515178231106</v>
      </c>
      <c r="Q83" s="8">
        <f t="shared" si="42"/>
        <v>1356.4765828076768</v>
      </c>
      <c r="R83" s="11">
        <f t="shared" si="43"/>
        <v>23.604232384168139</v>
      </c>
      <c r="S83" s="13">
        <f t="shared" si="44"/>
        <v>4390.2749350154336</v>
      </c>
      <c r="T83" s="8">
        <f t="shared" si="45"/>
        <v>27.129531656153535</v>
      </c>
      <c r="U83" s="11">
        <f t="shared" si="46"/>
        <v>0.61794607530788193</v>
      </c>
      <c r="V83" s="8">
        <f t="shared" si="47"/>
        <v>4363.14540335928</v>
      </c>
      <c r="W83">
        <f t="shared" si="48"/>
        <v>49.973031764508988</v>
      </c>
    </row>
    <row r="84" spans="1:23" x14ac:dyDescent="0.3">
      <c r="A84">
        <v>403</v>
      </c>
      <c r="B84" s="1" t="s">
        <v>1</v>
      </c>
      <c r="C84" t="s">
        <v>5</v>
      </c>
      <c r="D84" s="15">
        <v>8711</v>
      </c>
      <c r="E84">
        <f t="shared" si="32"/>
        <v>-0.58486812764401719</v>
      </c>
      <c r="F84">
        <v>0</v>
      </c>
      <c r="G84">
        <f t="shared" si="33"/>
        <v>-1.0551046197122433</v>
      </c>
      <c r="H84">
        <f t="shared" si="34"/>
        <v>-0.561941800528859</v>
      </c>
      <c r="I84" s="19">
        <f t="shared" si="35"/>
        <v>0.21142291036548022</v>
      </c>
      <c r="J84" s="7">
        <v>83</v>
      </c>
      <c r="K84" s="17">
        <f t="shared" si="36"/>
        <v>2706.7386353997645</v>
      </c>
      <c r="L84" s="11">
        <f t="shared" si="37"/>
        <v>31.07265107794472</v>
      </c>
      <c r="M84" s="13">
        <f t="shared" si="38"/>
        <v>6004.2613646002355</v>
      </c>
      <c r="N84" s="8">
        <f t="shared" si="39"/>
        <v>270.67386353997648</v>
      </c>
      <c r="O84" s="11">
        <f t="shared" si="40"/>
        <v>4.5080293328969363</v>
      </c>
      <c r="P84" s="13">
        <f t="shared" si="41"/>
        <v>5733.5875010602595</v>
      </c>
      <c r="Q84" s="8">
        <f t="shared" si="42"/>
        <v>1353.3693176998822</v>
      </c>
      <c r="R84" s="11">
        <f t="shared" si="43"/>
        <v>23.604232384168135</v>
      </c>
      <c r="S84" s="13">
        <f t="shared" si="44"/>
        <v>4380.2181833603772</v>
      </c>
      <c r="T84" s="8">
        <f t="shared" si="45"/>
        <v>27.067386353997648</v>
      </c>
      <c r="U84" s="11">
        <f t="shared" si="46"/>
        <v>0.6179460753078817</v>
      </c>
      <c r="V84" s="8">
        <f t="shared" si="47"/>
        <v>4353.1507970063794</v>
      </c>
      <c r="W84">
        <f t="shared" si="48"/>
        <v>49.97303176450901</v>
      </c>
    </row>
    <row r="85" spans="1:23" x14ac:dyDescent="0.3">
      <c r="A85">
        <v>983</v>
      </c>
      <c r="B85" s="1" t="s">
        <v>1</v>
      </c>
      <c r="C85" t="s">
        <v>11</v>
      </c>
      <c r="D85" s="15">
        <v>8176</v>
      </c>
      <c r="E85">
        <f t="shared" si="32"/>
        <v>-0.60650958806676469</v>
      </c>
      <c r="F85">
        <v>0</v>
      </c>
      <c r="G85">
        <f t="shared" si="33"/>
        <v>-1.0551046197122433</v>
      </c>
      <c r="H85">
        <f t="shared" si="34"/>
        <v>-0.57492667678250753</v>
      </c>
      <c r="I85" s="19">
        <f t="shared" si="35"/>
        <v>0.1984380341118317</v>
      </c>
      <c r="J85" s="7">
        <v>84</v>
      </c>
      <c r="K85" s="17">
        <f t="shared" si="36"/>
        <v>2540.4999521327595</v>
      </c>
      <c r="L85" s="11">
        <f t="shared" si="37"/>
        <v>31.072651077944712</v>
      </c>
      <c r="M85" s="13">
        <f t="shared" si="38"/>
        <v>5635.5000478672409</v>
      </c>
      <c r="N85" s="8">
        <f t="shared" si="39"/>
        <v>254.04999521327596</v>
      </c>
      <c r="O85" s="11">
        <f t="shared" si="40"/>
        <v>4.5080293328969336</v>
      </c>
      <c r="P85" s="13">
        <f t="shared" si="41"/>
        <v>5381.450052653965</v>
      </c>
      <c r="Q85" s="8">
        <f t="shared" si="42"/>
        <v>1270.2499760663798</v>
      </c>
      <c r="R85" s="11">
        <f t="shared" si="43"/>
        <v>23.604232384168125</v>
      </c>
      <c r="S85" s="13">
        <f t="shared" si="44"/>
        <v>4111.2000765875855</v>
      </c>
      <c r="T85" s="8">
        <f t="shared" si="45"/>
        <v>25.404999521327596</v>
      </c>
      <c r="U85" s="11">
        <f t="shared" si="46"/>
        <v>0.61794607530788137</v>
      </c>
      <c r="V85" s="8">
        <f t="shared" si="47"/>
        <v>4085.7950770662578</v>
      </c>
      <c r="W85">
        <f t="shared" si="48"/>
        <v>49.973031764509024</v>
      </c>
    </row>
    <row r="86" spans="1:23" x14ac:dyDescent="0.3">
      <c r="A86">
        <v>598</v>
      </c>
      <c r="B86" s="1" t="s">
        <v>1</v>
      </c>
      <c r="C86" t="s">
        <v>4</v>
      </c>
      <c r="D86" s="15">
        <v>7989</v>
      </c>
      <c r="E86">
        <f t="shared" si="32"/>
        <v>-0.61407398638275301</v>
      </c>
      <c r="F86">
        <v>0</v>
      </c>
      <c r="G86">
        <f t="shared" si="33"/>
        <v>-1.0551046197122433</v>
      </c>
      <c r="H86">
        <f t="shared" si="34"/>
        <v>-0.57946531577210048</v>
      </c>
      <c r="I86" s="19">
        <f t="shared" si="35"/>
        <v>0.19389939512223875</v>
      </c>
      <c r="J86" s="7">
        <v>85</v>
      </c>
      <c r="K86" s="17">
        <f t="shared" si="36"/>
        <v>2482.3940946170042</v>
      </c>
      <c r="L86" s="11">
        <f t="shared" si="37"/>
        <v>31.072651077944723</v>
      </c>
      <c r="M86" s="13">
        <f t="shared" si="38"/>
        <v>5506.6059053829958</v>
      </c>
      <c r="N86" s="8">
        <f t="shared" si="39"/>
        <v>248.2394094617004</v>
      </c>
      <c r="O86" s="11">
        <f t="shared" si="40"/>
        <v>4.5080293328969372</v>
      </c>
      <c r="P86" s="13">
        <f t="shared" si="41"/>
        <v>5258.3664959212956</v>
      </c>
      <c r="Q86" s="8">
        <f t="shared" si="42"/>
        <v>1241.1970473085021</v>
      </c>
      <c r="R86" s="11">
        <f t="shared" si="43"/>
        <v>23.604232384168142</v>
      </c>
      <c r="S86" s="13">
        <f t="shared" si="44"/>
        <v>4017.1694486127935</v>
      </c>
      <c r="T86" s="8">
        <f t="shared" si="45"/>
        <v>24.82394094617004</v>
      </c>
      <c r="U86" s="11">
        <f t="shared" si="46"/>
        <v>0.61794607530788204</v>
      </c>
      <c r="V86" s="8">
        <f t="shared" si="47"/>
        <v>3992.3455076666237</v>
      </c>
      <c r="W86">
        <f t="shared" si="48"/>
        <v>49.973031764508995</v>
      </c>
    </row>
    <row r="87" spans="1:23" x14ac:dyDescent="0.3">
      <c r="A87">
        <v>381</v>
      </c>
      <c r="B87" s="1" t="s">
        <v>1</v>
      </c>
      <c r="C87" t="s">
        <v>4</v>
      </c>
      <c r="D87" s="15">
        <v>4118</v>
      </c>
      <c r="E87">
        <f t="shared" si="32"/>
        <v>-0.77066107665650152</v>
      </c>
      <c r="F87">
        <v>1</v>
      </c>
      <c r="G87">
        <f t="shared" si="33"/>
        <v>-0.58975280053784784</v>
      </c>
      <c r="H87">
        <f t="shared" si="34"/>
        <v>-0.5803472061014705</v>
      </c>
      <c r="I87" s="19">
        <f t="shared" si="35"/>
        <v>0.19301750479286872</v>
      </c>
      <c r="J87" s="7">
        <v>86</v>
      </c>
      <c r="K87" s="17">
        <f t="shared" si="36"/>
        <v>2471.1037069169915</v>
      </c>
      <c r="L87" s="11">
        <f t="shared" si="37"/>
        <v>60.0073751072606</v>
      </c>
      <c r="M87" s="13">
        <f t="shared" si="38"/>
        <v>1646.8962930830085</v>
      </c>
      <c r="N87" s="8">
        <f t="shared" si="39"/>
        <v>247.11037069169916</v>
      </c>
      <c r="O87" s="11">
        <f t="shared" si="40"/>
        <v>15.00461029207284</v>
      </c>
      <c r="P87" s="13">
        <f t="shared" si="41"/>
        <v>1399.7859223913092</v>
      </c>
      <c r="Q87" s="8">
        <f t="shared" si="42"/>
        <v>1235.5518534584958</v>
      </c>
      <c r="R87" s="11">
        <f t="shared" si="43"/>
        <v>88.267200983687133</v>
      </c>
      <c r="S87" s="13">
        <f t="shared" si="44"/>
        <v>164.23406893281344</v>
      </c>
      <c r="T87" s="8">
        <f t="shared" si="45"/>
        <v>24.711037069169915</v>
      </c>
      <c r="U87" s="11">
        <f t="shared" si="46"/>
        <v>15.046230803231794</v>
      </c>
      <c r="V87" s="8">
        <f t="shared" si="47"/>
        <v>139.52303186364352</v>
      </c>
      <c r="W87">
        <f t="shared" si="48"/>
        <v>3.3881260773104307</v>
      </c>
    </row>
    <row r="88" spans="1:23" x14ac:dyDescent="0.3">
      <c r="A88">
        <v>672</v>
      </c>
      <c r="B88" s="1" t="s">
        <v>1</v>
      </c>
      <c r="C88" t="s">
        <v>4</v>
      </c>
      <c r="D88" s="15">
        <v>7819</v>
      </c>
      <c r="E88">
        <f t="shared" si="32"/>
        <v>-0.62095071212456066</v>
      </c>
      <c r="F88">
        <v>0</v>
      </c>
      <c r="G88">
        <f t="shared" si="33"/>
        <v>-1.0551046197122433</v>
      </c>
      <c r="H88">
        <f t="shared" si="34"/>
        <v>-0.58359135121718508</v>
      </c>
      <c r="I88" s="19">
        <f t="shared" si="35"/>
        <v>0.18977335967715414</v>
      </c>
      <c r="J88" s="7">
        <v>87</v>
      </c>
      <c r="K88" s="17">
        <f t="shared" si="36"/>
        <v>2429.5705877844975</v>
      </c>
      <c r="L88" s="11">
        <f t="shared" si="37"/>
        <v>31.07265107794472</v>
      </c>
      <c r="M88" s="13">
        <f t="shared" si="38"/>
        <v>5389.4294122155025</v>
      </c>
      <c r="N88" s="8">
        <f t="shared" si="39"/>
        <v>242.95705877844975</v>
      </c>
      <c r="O88" s="11">
        <f t="shared" si="40"/>
        <v>4.5080293328969354</v>
      </c>
      <c r="P88" s="13">
        <f t="shared" si="41"/>
        <v>5146.4723534370523</v>
      </c>
      <c r="Q88" s="8">
        <f t="shared" si="42"/>
        <v>1214.7852938922488</v>
      </c>
      <c r="R88" s="11">
        <f t="shared" si="43"/>
        <v>23.604232384168135</v>
      </c>
      <c r="S88" s="13">
        <f t="shared" si="44"/>
        <v>3931.6870595448036</v>
      </c>
      <c r="T88" s="8">
        <f t="shared" si="45"/>
        <v>24.295705877844977</v>
      </c>
      <c r="U88" s="11">
        <f t="shared" si="46"/>
        <v>0.61794607530788181</v>
      </c>
      <c r="V88" s="8">
        <f t="shared" si="47"/>
        <v>3907.3913536669584</v>
      </c>
      <c r="W88">
        <f t="shared" si="48"/>
        <v>49.973031764508995</v>
      </c>
    </row>
    <row r="89" spans="1:23" x14ac:dyDescent="0.3">
      <c r="A89">
        <v>631</v>
      </c>
      <c r="B89" s="1" t="s">
        <v>1</v>
      </c>
      <c r="C89" t="s">
        <v>11</v>
      </c>
      <c r="D89" s="15">
        <v>7548</v>
      </c>
      <c r="E89">
        <f t="shared" si="32"/>
        <v>-0.63191302198355981</v>
      </c>
      <c r="F89">
        <v>0</v>
      </c>
      <c r="G89">
        <f t="shared" si="33"/>
        <v>-1.0551046197122433</v>
      </c>
      <c r="H89">
        <f t="shared" si="34"/>
        <v>-0.59016873713258455</v>
      </c>
      <c r="I89" s="19">
        <f t="shared" si="35"/>
        <v>0.18319597376175467</v>
      </c>
      <c r="J89" s="7">
        <v>88</v>
      </c>
      <c r="K89" s="17">
        <f t="shared" si="36"/>
        <v>2345.3637033632676</v>
      </c>
      <c r="L89" s="11">
        <f t="shared" si="37"/>
        <v>31.072651077944723</v>
      </c>
      <c r="M89" s="13">
        <f t="shared" si="38"/>
        <v>5202.6362966367324</v>
      </c>
      <c r="N89" s="8">
        <f t="shared" si="39"/>
        <v>234.5363703363268</v>
      </c>
      <c r="O89" s="11">
        <f t="shared" si="40"/>
        <v>4.5080293328969372</v>
      </c>
      <c r="P89" s="13">
        <f t="shared" si="41"/>
        <v>4968.099926300406</v>
      </c>
      <c r="Q89" s="8">
        <f t="shared" si="42"/>
        <v>1172.6818516816338</v>
      </c>
      <c r="R89" s="11">
        <f t="shared" si="43"/>
        <v>23.604232384168139</v>
      </c>
      <c r="S89" s="13">
        <f t="shared" si="44"/>
        <v>3795.4180746187722</v>
      </c>
      <c r="T89" s="8">
        <f t="shared" si="45"/>
        <v>23.453637033632678</v>
      </c>
      <c r="U89" s="11">
        <f t="shared" si="46"/>
        <v>0.61794607530788181</v>
      </c>
      <c r="V89" s="8">
        <f t="shared" si="47"/>
        <v>3771.9644375851394</v>
      </c>
      <c r="W89">
        <f t="shared" si="48"/>
        <v>49.973031764509003</v>
      </c>
    </row>
    <row r="90" spans="1:23" x14ac:dyDescent="0.3">
      <c r="A90">
        <v>138</v>
      </c>
      <c r="B90" s="1" t="s">
        <v>1</v>
      </c>
      <c r="C90" t="s">
        <v>11</v>
      </c>
      <c r="D90" s="15">
        <v>3296</v>
      </c>
      <c r="E90">
        <f t="shared" si="32"/>
        <v>-0.80391206818453598</v>
      </c>
      <c r="F90">
        <v>1</v>
      </c>
      <c r="G90">
        <f t="shared" si="33"/>
        <v>-0.58975280053784784</v>
      </c>
      <c r="H90">
        <f t="shared" si="34"/>
        <v>-0.60029780101829111</v>
      </c>
      <c r="I90" s="19">
        <f t="shared" si="35"/>
        <v>0.17306690987604811</v>
      </c>
      <c r="J90" s="7">
        <v>89</v>
      </c>
      <c r="K90" s="17">
        <f t="shared" si="36"/>
        <v>2215.6865150562862</v>
      </c>
      <c r="L90" s="11">
        <f t="shared" si="37"/>
        <v>67.223498636416451</v>
      </c>
      <c r="M90" s="13">
        <f t="shared" si="38"/>
        <v>1080.3134849437138</v>
      </c>
      <c r="N90" s="8">
        <f t="shared" si="39"/>
        <v>221.56865150562865</v>
      </c>
      <c r="O90" s="11">
        <f t="shared" si="40"/>
        <v>20.509662666774243</v>
      </c>
      <c r="P90" s="13">
        <f t="shared" si="41"/>
        <v>858.74483343808515</v>
      </c>
      <c r="Q90" s="8">
        <f t="shared" si="42"/>
        <v>1107.8432575281431</v>
      </c>
      <c r="R90" s="11">
        <f t="shared" si="43"/>
        <v>129.00726902690795</v>
      </c>
      <c r="S90" s="13">
        <f t="shared" si="44"/>
        <v>-249.09842409005796</v>
      </c>
      <c r="T90" s="8">
        <f t="shared" si="45"/>
        <v>22.156865150562865</v>
      </c>
      <c r="U90" s="11">
        <f t="shared" si="46"/>
        <v>-8.8948234945687048</v>
      </c>
      <c r="V90" s="8">
        <f t="shared" si="47"/>
        <v>-271.25528924062081</v>
      </c>
      <c r="W90">
        <f t="shared" si="48"/>
        <v>-8.2298328046304849</v>
      </c>
    </row>
    <row r="91" spans="1:23" x14ac:dyDescent="0.3">
      <c r="A91">
        <v>584</v>
      </c>
      <c r="B91" s="1" t="s">
        <v>1</v>
      </c>
      <c r="C91" t="s">
        <v>12</v>
      </c>
      <c r="D91" s="15">
        <v>3038</v>
      </c>
      <c r="E91">
        <f t="shared" si="32"/>
        <v>-0.8143485107809264</v>
      </c>
      <c r="F91">
        <v>1</v>
      </c>
      <c r="G91">
        <f t="shared" si="33"/>
        <v>-0.58975280053784784</v>
      </c>
      <c r="H91">
        <f t="shared" si="34"/>
        <v>-0.60655966657612537</v>
      </c>
      <c r="I91" s="19">
        <f t="shared" si="35"/>
        <v>0.16680504431821386</v>
      </c>
      <c r="J91" s="7">
        <v>90</v>
      </c>
      <c r="K91" s="17">
        <f t="shared" si="36"/>
        <v>2135.5190752751887</v>
      </c>
      <c r="L91" s="11">
        <f t="shared" si="37"/>
        <v>70.29358378127678</v>
      </c>
      <c r="M91" s="13">
        <f t="shared" si="38"/>
        <v>902.4809247248113</v>
      </c>
      <c r="N91" s="8">
        <f t="shared" si="39"/>
        <v>213.55190752751886</v>
      </c>
      <c r="O91" s="11">
        <f t="shared" si="40"/>
        <v>23.662761358932446</v>
      </c>
      <c r="P91" s="13">
        <f t="shared" si="41"/>
        <v>688.92901719729241</v>
      </c>
      <c r="Q91" s="8">
        <f t="shared" si="42"/>
        <v>1067.7595376375943</v>
      </c>
      <c r="R91" s="11">
        <f t="shared" si="43"/>
        <v>154.98832404845768</v>
      </c>
      <c r="S91" s="13">
        <f t="shared" si="44"/>
        <v>-378.83052044030194</v>
      </c>
      <c r="T91" s="8">
        <f t="shared" si="45"/>
        <v>21.355190752751888</v>
      </c>
      <c r="U91" s="11">
        <f t="shared" si="46"/>
        <v>-5.637135764016973</v>
      </c>
      <c r="V91" s="8">
        <f t="shared" si="47"/>
        <v>-400.18571119305381</v>
      </c>
      <c r="W91">
        <f t="shared" si="48"/>
        <v>-13.172669887855623</v>
      </c>
    </row>
    <row r="92" spans="1:23" x14ac:dyDescent="0.3">
      <c r="A92">
        <v>217</v>
      </c>
      <c r="B92" s="1" t="s">
        <v>1</v>
      </c>
      <c r="C92" t="s">
        <v>12</v>
      </c>
      <c r="D92" s="15">
        <v>2609</v>
      </c>
      <c r="E92">
        <f t="shared" si="32"/>
        <v>-0.83170213044701735</v>
      </c>
      <c r="F92">
        <v>1</v>
      </c>
      <c r="G92">
        <f t="shared" si="33"/>
        <v>-0.58975280053784784</v>
      </c>
      <c r="H92">
        <f t="shared" si="34"/>
        <v>-0.61697183837577996</v>
      </c>
      <c r="I92" s="19">
        <f t="shared" si="35"/>
        <v>0.15639287251855927</v>
      </c>
      <c r="J92" s="7">
        <v>91</v>
      </c>
      <c r="K92" s="17">
        <f t="shared" si="36"/>
        <v>2002.2174021508058</v>
      </c>
      <c r="L92" s="11">
        <f t="shared" si="37"/>
        <v>76.742713765841543</v>
      </c>
      <c r="M92" s="13">
        <f t="shared" si="38"/>
        <v>606.78259784919419</v>
      </c>
      <c r="N92" s="8">
        <f t="shared" si="39"/>
        <v>200.22174021508059</v>
      </c>
      <c r="O92" s="11">
        <f t="shared" si="40"/>
        <v>32.997277925370298</v>
      </c>
      <c r="P92" s="13">
        <f t="shared" si="41"/>
        <v>406.56085763411363</v>
      </c>
      <c r="Q92" s="8">
        <f t="shared" si="42"/>
        <v>1001.1087010754029</v>
      </c>
      <c r="R92" s="11">
        <f t="shared" si="43"/>
        <v>246.2383385604611</v>
      </c>
      <c r="S92" s="13">
        <f t="shared" si="44"/>
        <v>-594.54784344128927</v>
      </c>
      <c r="T92" s="8">
        <f t="shared" si="45"/>
        <v>20.022174021508057</v>
      </c>
      <c r="U92" s="11">
        <f t="shared" si="46"/>
        <v>-3.3676304173635803</v>
      </c>
      <c r="V92" s="8">
        <f t="shared" si="47"/>
        <v>-614.5700174627973</v>
      </c>
      <c r="W92">
        <f t="shared" si="48"/>
        <v>-23.555769163004882</v>
      </c>
    </row>
    <row r="93" spans="1:23" x14ac:dyDescent="0.3">
      <c r="A93">
        <v>896</v>
      </c>
      <c r="B93" s="1" t="s">
        <v>1</v>
      </c>
      <c r="C93" t="s">
        <v>12</v>
      </c>
      <c r="D93" s="15">
        <v>6395</v>
      </c>
      <c r="E93">
        <f t="shared" si="32"/>
        <v>-0.67855340304417266</v>
      </c>
      <c r="F93">
        <v>0</v>
      </c>
      <c r="G93">
        <f t="shared" si="33"/>
        <v>-1.0551046197122433</v>
      </c>
      <c r="H93">
        <f t="shared" si="34"/>
        <v>-0.61815296576895229</v>
      </c>
      <c r="I93" s="19">
        <f t="shared" si="35"/>
        <v>0.15521174512538694</v>
      </c>
      <c r="J93" s="7">
        <v>92</v>
      </c>
      <c r="K93" s="17">
        <f t="shared" si="36"/>
        <v>1987.0960364345644</v>
      </c>
      <c r="L93" s="11">
        <f t="shared" si="37"/>
        <v>31.072651077944712</v>
      </c>
      <c r="M93" s="13">
        <f t="shared" si="38"/>
        <v>4407.9039635654353</v>
      </c>
      <c r="N93" s="8">
        <f t="shared" si="39"/>
        <v>198.70960364345643</v>
      </c>
      <c r="O93" s="11">
        <f t="shared" si="40"/>
        <v>4.5080293328969345</v>
      </c>
      <c r="P93" s="13">
        <f t="shared" si="41"/>
        <v>4209.1943599219785</v>
      </c>
      <c r="Q93" s="8">
        <f t="shared" si="42"/>
        <v>993.54801821728222</v>
      </c>
      <c r="R93" s="11">
        <f t="shared" si="43"/>
        <v>23.604232384168135</v>
      </c>
      <c r="S93" s="13">
        <f t="shared" si="44"/>
        <v>3215.6463417046962</v>
      </c>
      <c r="T93" s="8">
        <f t="shared" si="45"/>
        <v>19.870960364345645</v>
      </c>
      <c r="U93" s="11">
        <f t="shared" si="46"/>
        <v>0.6179460753078817</v>
      </c>
      <c r="V93" s="8">
        <f t="shared" si="47"/>
        <v>3195.7753813403506</v>
      </c>
      <c r="W93">
        <f t="shared" si="48"/>
        <v>49.973031764509003</v>
      </c>
    </row>
    <row r="94" spans="1:23" x14ac:dyDescent="0.3">
      <c r="A94">
        <v>172</v>
      </c>
      <c r="B94" s="1" t="s">
        <v>1</v>
      </c>
      <c r="C94" t="s">
        <v>5</v>
      </c>
      <c r="D94" s="15">
        <v>5103</v>
      </c>
      <c r="E94">
        <f t="shared" si="32"/>
        <v>-0.73081651868191044</v>
      </c>
      <c r="F94">
        <v>0</v>
      </c>
      <c r="G94">
        <f t="shared" si="33"/>
        <v>-1.0551046197122433</v>
      </c>
      <c r="H94">
        <f t="shared" si="34"/>
        <v>-0.64951083515159491</v>
      </c>
      <c r="I94" s="19">
        <f t="shared" si="35"/>
        <v>0.12385387574274431</v>
      </c>
      <c r="J94" s="7">
        <v>93</v>
      </c>
      <c r="K94" s="17">
        <f t="shared" si="36"/>
        <v>1585.6373845075193</v>
      </c>
      <c r="L94" s="11">
        <f t="shared" si="37"/>
        <v>31.072651077944723</v>
      </c>
      <c r="M94" s="13">
        <f t="shared" si="38"/>
        <v>3517.3626154924805</v>
      </c>
      <c r="N94" s="8">
        <f t="shared" si="39"/>
        <v>158.56373845075194</v>
      </c>
      <c r="O94" s="11">
        <f t="shared" si="40"/>
        <v>4.5080293328969372</v>
      </c>
      <c r="P94" s="13">
        <f t="shared" si="41"/>
        <v>3358.7988770417287</v>
      </c>
      <c r="Q94" s="8">
        <f t="shared" si="42"/>
        <v>792.81869225375965</v>
      </c>
      <c r="R94" s="11">
        <f t="shared" si="43"/>
        <v>23.604232384168142</v>
      </c>
      <c r="S94" s="13">
        <f t="shared" si="44"/>
        <v>2565.9801847879689</v>
      </c>
      <c r="T94" s="8">
        <f t="shared" si="45"/>
        <v>15.856373845075193</v>
      </c>
      <c r="U94" s="11">
        <f t="shared" si="46"/>
        <v>0.61794607530788204</v>
      </c>
      <c r="V94" s="8">
        <f t="shared" si="47"/>
        <v>2550.1238109428937</v>
      </c>
      <c r="W94">
        <f t="shared" si="48"/>
        <v>49.973031764508988</v>
      </c>
    </row>
    <row r="95" spans="1:23" x14ac:dyDescent="0.3">
      <c r="A95">
        <v>546</v>
      </c>
      <c r="B95" s="1" t="s">
        <v>1</v>
      </c>
      <c r="C95" t="s">
        <v>11</v>
      </c>
      <c r="D95" s="15">
        <v>4947</v>
      </c>
      <c r="E95">
        <f t="shared" si="32"/>
        <v>-0.73712692583321626</v>
      </c>
      <c r="F95">
        <v>0</v>
      </c>
      <c r="G95">
        <f t="shared" si="33"/>
        <v>-1.0551046197122433</v>
      </c>
      <c r="H95">
        <f t="shared" si="34"/>
        <v>-0.65329707944237847</v>
      </c>
      <c r="I95" s="19">
        <f t="shared" si="35"/>
        <v>0.12006763145196075</v>
      </c>
      <c r="J95" s="7">
        <v>94</v>
      </c>
      <c r="K95" s="17">
        <f t="shared" si="36"/>
        <v>1537.1640488259245</v>
      </c>
      <c r="L95" s="11">
        <f t="shared" si="37"/>
        <v>31.072651077944702</v>
      </c>
      <c r="M95" s="13">
        <f t="shared" si="38"/>
        <v>3409.8359511740755</v>
      </c>
      <c r="N95" s="8">
        <f t="shared" si="39"/>
        <v>153.71640488259246</v>
      </c>
      <c r="O95" s="11">
        <f t="shared" si="40"/>
        <v>4.5080293328969328</v>
      </c>
      <c r="P95" s="13">
        <f t="shared" si="41"/>
        <v>3256.1195462914829</v>
      </c>
      <c r="Q95" s="8">
        <f t="shared" si="42"/>
        <v>768.58202441296226</v>
      </c>
      <c r="R95" s="11">
        <f t="shared" si="43"/>
        <v>23.604232384168121</v>
      </c>
      <c r="S95" s="13">
        <f t="shared" si="44"/>
        <v>2487.5375218785207</v>
      </c>
      <c r="T95" s="8">
        <f t="shared" si="45"/>
        <v>15.371640488259246</v>
      </c>
      <c r="U95" s="11">
        <f t="shared" si="46"/>
        <v>0.61794607530788126</v>
      </c>
      <c r="V95" s="8">
        <f t="shared" si="47"/>
        <v>2472.1658813902613</v>
      </c>
      <c r="W95">
        <f t="shared" si="48"/>
        <v>49.973031764509024</v>
      </c>
    </row>
    <row r="96" spans="1:23" x14ac:dyDescent="0.3">
      <c r="A96">
        <v>862</v>
      </c>
      <c r="B96" s="1" t="s">
        <v>1</v>
      </c>
      <c r="C96" t="s">
        <v>5</v>
      </c>
      <c r="D96" s="15">
        <v>4073</v>
      </c>
      <c r="E96">
        <f t="shared" si="32"/>
        <v>-0.77248138641168596</v>
      </c>
      <c r="F96">
        <v>0</v>
      </c>
      <c r="G96">
        <f t="shared" si="33"/>
        <v>-1.0551046197122433</v>
      </c>
      <c r="H96">
        <f t="shared" si="34"/>
        <v>-0.67450975578946026</v>
      </c>
      <c r="I96" s="19">
        <f t="shared" si="35"/>
        <v>9.8854955104878961E-2</v>
      </c>
      <c r="J96" s="7">
        <v>95</v>
      </c>
      <c r="K96" s="17">
        <f t="shared" si="36"/>
        <v>1265.5890784046881</v>
      </c>
      <c r="L96" s="11">
        <f t="shared" si="37"/>
        <v>31.072651077944712</v>
      </c>
      <c r="M96" s="13">
        <f t="shared" si="38"/>
        <v>2807.4109215953122</v>
      </c>
      <c r="N96" s="8">
        <f t="shared" si="39"/>
        <v>126.55890784046881</v>
      </c>
      <c r="O96" s="11">
        <f t="shared" si="40"/>
        <v>4.5080293328969336</v>
      </c>
      <c r="P96" s="13">
        <f t="shared" si="41"/>
        <v>2680.8520137548435</v>
      </c>
      <c r="Q96" s="8">
        <f t="shared" si="42"/>
        <v>632.79453920234403</v>
      </c>
      <c r="R96" s="11">
        <f t="shared" si="43"/>
        <v>23.604232384168121</v>
      </c>
      <c r="S96" s="13">
        <f t="shared" si="44"/>
        <v>2048.0574745524996</v>
      </c>
      <c r="T96" s="8">
        <f t="shared" si="45"/>
        <v>12.65589078404688</v>
      </c>
      <c r="U96" s="11">
        <f t="shared" si="46"/>
        <v>0.61794607530788126</v>
      </c>
      <c r="V96" s="8">
        <f t="shared" si="47"/>
        <v>2035.4015837684526</v>
      </c>
      <c r="W96">
        <f t="shared" si="48"/>
        <v>49.973031764509024</v>
      </c>
    </row>
    <row r="97" spans="1:23" x14ac:dyDescent="0.3">
      <c r="A97">
        <v>265</v>
      </c>
      <c r="B97" s="1" t="s">
        <v>1</v>
      </c>
      <c r="C97" t="s">
        <v>5</v>
      </c>
      <c r="D97" s="15">
        <v>3881</v>
      </c>
      <c r="E97">
        <f t="shared" si="32"/>
        <v>-0.78024804136713921</v>
      </c>
      <c r="F97">
        <v>0</v>
      </c>
      <c r="G97">
        <f t="shared" si="33"/>
        <v>-1.0551046197122433</v>
      </c>
      <c r="H97">
        <f t="shared" si="34"/>
        <v>-0.67916974876273217</v>
      </c>
      <c r="I97" s="19">
        <f t="shared" si="35"/>
        <v>9.4194962131607052E-2</v>
      </c>
      <c r="J97" s="7">
        <v>96</v>
      </c>
      <c r="K97" s="17">
        <f t="shared" si="36"/>
        <v>1205.9295883350351</v>
      </c>
      <c r="L97" s="11">
        <f t="shared" si="37"/>
        <v>31.072651077944734</v>
      </c>
      <c r="M97" s="13">
        <f t="shared" si="38"/>
        <v>2675.0704116649649</v>
      </c>
      <c r="N97" s="8">
        <f t="shared" si="39"/>
        <v>120.59295883350352</v>
      </c>
      <c r="O97" s="11">
        <f t="shared" si="40"/>
        <v>4.508029332896939</v>
      </c>
      <c r="P97" s="13">
        <f t="shared" si="41"/>
        <v>2554.4774528314615</v>
      </c>
      <c r="Q97" s="8">
        <f t="shared" si="42"/>
        <v>602.96479416751754</v>
      </c>
      <c r="R97" s="11">
        <f t="shared" si="43"/>
        <v>23.604232384168149</v>
      </c>
      <c r="S97" s="13">
        <f t="shared" si="44"/>
        <v>1951.512658663944</v>
      </c>
      <c r="T97" s="8">
        <f t="shared" si="45"/>
        <v>12.059295883350352</v>
      </c>
      <c r="U97" s="11">
        <f t="shared" si="46"/>
        <v>0.61794607530788237</v>
      </c>
      <c r="V97" s="8">
        <f t="shared" si="47"/>
        <v>1939.4533627805936</v>
      </c>
      <c r="W97">
        <f t="shared" si="48"/>
        <v>49.973031764508981</v>
      </c>
    </row>
    <row r="98" spans="1:23" x14ac:dyDescent="0.3">
      <c r="A98">
        <v>757</v>
      </c>
      <c r="B98" s="1" t="s">
        <v>1</v>
      </c>
      <c r="C98" t="s">
        <v>6</v>
      </c>
      <c r="D98" s="15">
        <v>3817</v>
      </c>
      <c r="E98">
        <f t="shared" ref="E98:E101" si="49">STANDARDIZE(D98,$D$103,$D$104)</f>
        <v>-0.7828369263522903</v>
      </c>
      <c r="F98">
        <v>0</v>
      </c>
      <c r="G98">
        <f t="shared" ref="G98:G101" si="50">STANDARDIZE(F98,$F$103,$F$104)</f>
        <v>-1.0551046197122433</v>
      </c>
      <c r="H98">
        <f t="shared" ref="H98:H101" si="51">(E98*0.6)+(G98*0.4)/2</f>
        <v>-0.68072307975382285</v>
      </c>
      <c r="I98" s="19">
        <f t="shared" ref="I98:I102" si="52">H98-$H$102</f>
        <v>9.2641631140516378E-2</v>
      </c>
      <c r="J98" s="7">
        <v>97</v>
      </c>
      <c r="K98" s="17">
        <f t="shared" si="36"/>
        <v>1186.0430916451501</v>
      </c>
      <c r="L98" s="11">
        <f t="shared" ref="L98:L101" si="53">K98/D98*100</f>
        <v>31.072651077944723</v>
      </c>
      <c r="M98" s="13">
        <f t="shared" si="38"/>
        <v>2630.9569083548499</v>
      </c>
      <c r="N98" s="8">
        <f t="shared" si="39"/>
        <v>118.60430916451502</v>
      </c>
      <c r="O98" s="11">
        <f t="shared" ref="O98:O101" si="54">N98/M98*100</f>
        <v>4.5080293328969363</v>
      </c>
      <c r="P98" s="13">
        <f t="shared" si="41"/>
        <v>2512.3525991903348</v>
      </c>
      <c r="Q98" s="8">
        <f t="shared" si="42"/>
        <v>593.02154582257504</v>
      </c>
      <c r="R98" s="11">
        <f t="shared" ref="R98:R101" si="55">Q98/P98*100</f>
        <v>23.604232384168142</v>
      </c>
      <c r="S98" s="13">
        <f t="shared" si="44"/>
        <v>1919.3310533677598</v>
      </c>
      <c r="T98" s="8">
        <f t="shared" si="45"/>
        <v>11.860430916451502</v>
      </c>
      <c r="U98" s="11">
        <f t="shared" ref="U98:U101" si="56">T98/S98*100</f>
        <v>0.61794607530788204</v>
      </c>
      <c r="V98" s="8">
        <f t="shared" si="47"/>
        <v>1907.4706224513081</v>
      </c>
      <c r="W98">
        <f t="shared" si="48"/>
        <v>49.973031764508988</v>
      </c>
    </row>
    <row r="99" spans="1:23" x14ac:dyDescent="0.3">
      <c r="A99">
        <v>845</v>
      </c>
      <c r="B99" s="1" t="s">
        <v>1</v>
      </c>
      <c r="C99" t="s">
        <v>7</v>
      </c>
      <c r="D99" s="15">
        <v>2971</v>
      </c>
      <c r="E99">
        <f t="shared" si="49"/>
        <v>-0.81705874974975645</v>
      </c>
      <c r="F99">
        <v>0</v>
      </c>
      <c r="G99">
        <f t="shared" si="50"/>
        <v>-1.0551046197122433</v>
      </c>
      <c r="H99">
        <f t="shared" si="51"/>
        <v>-0.70125617379230254</v>
      </c>
      <c r="I99" s="19">
        <f t="shared" si="52"/>
        <v>7.2108537102036685E-2</v>
      </c>
      <c r="J99" s="7">
        <v>98</v>
      </c>
      <c r="K99" s="17">
        <f t="shared" si="36"/>
        <v>923.16846352573737</v>
      </c>
      <c r="L99" s="11">
        <f t="shared" si="53"/>
        <v>31.072651077944712</v>
      </c>
      <c r="M99" s="13">
        <f t="shared" si="38"/>
        <v>2047.8315364742625</v>
      </c>
      <c r="N99" s="8">
        <f t="shared" si="39"/>
        <v>92.316846352573734</v>
      </c>
      <c r="O99" s="11">
        <f t="shared" si="54"/>
        <v>4.5080293328969336</v>
      </c>
      <c r="P99" s="13">
        <f t="shared" si="41"/>
        <v>1955.5146901216888</v>
      </c>
      <c r="Q99" s="8">
        <f t="shared" si="42"/>
        <v>461.58423176286868</v>
      </c>
      <c r="R99" s="11">
        <f t="shared" si="55"/>
        <v>23.604232384168128</v>
      </c>
      <c r="S99" s="13">
        <f t="shared" si="44"/>
        <v>1493.93045835882</v>
      </c>
      <c r="T99" s="8">
        <f t="shared" si="45"/>
        <v>9.2316846352573734</v>
      </c>
      <c r="U99" s="11">
        <f t="shared" si="56"/>
        <v>0.61794607530788148</v>
      </c>
      <c r="V99" s="8">
        <f t="shared" si="47"/>
        <v>1484.6987737235627</v>
      </c>
      <c r="W99">
        <f t="shared" si="48"/>
        <v>49.97303176450901</v>
      </c>
    </row>
    <row r="100" spans="1:23" x14ac:dyDescent="0.3">
      <c r="A100">
        <v>7</v>
      </c>
      <c r="B100" s="1" t="s">
        <v>1</v>
      </c>
      <c r="C100" t="s">
        <v>4</v>
      </c>
      <c r="D100" s="15">
        <v>2702</v>
      </c>
      <c r="E100">
        <f t="shared" si="49"/>
        <v>-0.82794015695296963</v>
      </c>
      <c r="F100">
        <v>0</v>
      </c>
      <c r="G100">
        <f t="shared" si="50"/>
        <v>-1.0551046197122433</v>
      </c>
      <c r="H100">
        <f t="shared" si="51"/>
        <v>-0.70778501811423045</v>
      </c>
      <c r="I100" s="19">
        <f t="shared" si="52"/>
        <v>6.5579692780108778E-2</v>
      </c>
      <c r="J100" s="7">
        <v>99</v>
      </c>
      <c r="K100" s="17">
        <f t="shared" si="36"/>
        <v>839.58303212606631</v>
      </c>
      <c r="L100" s="11">
        <f t="shared" si="53"/>
        <v>31.07265107794472</v>
      </c>
      <c r="M100" s="13">
        <f t="shared" si="38"/>
        <v>1862.4169678739336</v>
      </c>
      <c r="N100" s="8">
        <f t="shared" si="39"/>
        <v>83.958303212606637</v>
      </c>
      <c r="O100" s="11">
        <f t="shared" si="54"/>
        <v>4.5080293328969363</v>
      </c>
      <c r="P100" s="13">
        <f t="shared" si="41"/>
        <v>1778.458664661327</v>
      </c>
      <c r="Q100" s="8">
        <f t="shared" si="42"/>
        <v>419.79151606303316</v>
      </c>
      <c r="R100" s="11">
        <f t="shared" si="55"/>
        <v>23.604232384168135</v>
      </c>
      <c r="S100" s="13">
        <f t="shared" si="44"/>
        <v>1358.6671485982938</v>
      </c>
      <c r="T100" s="8">
        <f t="shared" si="45"/>
        <v>8.3958303212606626</v>
      </c>
      <c r="U100" s="11">
        <f t="shared" si="56"/>
        <v>0.6179460753078817</v>
      </c>
      <c r="V100" s="8">
        <f t="shared" si="47"/>
        <v>1350.2713182770331</v>
      </c>
      <c r="W100">
        <f t="shared" si="48"/>
        <v>49.973031764508995</v>
      </c>
    </row>
    <row r="101" spans="1:23" x14ac:dyDescent="0.3">
      <c r="A101">
        <v>508</v>
      </c>
      <c r="B101" s="1" t="s">
        <v>2</v>
      </c>
      <c r="C101" t="s">
        <v>10</v>
      </c>
      <c r="D101" s="15">
        <v>2638</v>
      </c>
      <c r="E101">
        <f t="shared" si="49"/>
        <v>-0.83052904193812072</v>
      </c>
      <c r="F101">
        <v>0</v>
      </c>
      <c r="G101">
        <f t="shared" si="50"/>
        <v>-1.0551046197122433</v>
      </c>
      <c r="H101">
        <f t="shared" si="51"/>
        <v>-0.70933834910532112</v>
      </c>
      <c r="I101" s="19">
        <f t="shared" si="52"/>
        <v>6.4026361789018105E-2</v>
      </c>
      <c r="J101" s="7">
        <v>100</v>
      </c>
      <c r="K101" s="17">
        <f t="shared" si="36"/>
        <v>819.69653543618153</v>
      </c>
      <c r="L101" s="11">
        <f t="shared" si="53"/>
        <v>31.072651077944712</v>
      </c>
      <c r="M101" s="13">
        <f t="shared" si="38"/>
        <v>1818.3034645638186</v>
      </c>
      <c r="N101" s="8">
        <f t="shared" si="39"/>
        <v>81.969653543618165</v>
      </c>
      <c r="O101" s="11">
        <f t="shared" si="54"/>
        <v>4.5080293328969345</v>
      </c>
      <c r="P101" s="13">
        <f t="shared" si="41"/>
        <v>1736.3338110202003</v>
      </c>
      <c r="Q101" s="8">
        <f t="shared" si="42"/>
        <v>409.84826771809077</v>
      </c>
      <c r="R101" s="11">
        <f t="shared" si="55"/>
        <v>23.604232384168132</v>
      </c>
      <c r="S101" s="13">
        <f t="shared" si="44"/>
        <v>1326.4855433021096</v>
      </c>
      <c r="T101" s="8">
        <f t="shared" si="45"/>
        <v>8.1969653543618151</v>
      </c>
      <c r="U101" s="11">
        <f t="shared" si="56"/>
        <v>0.61794607530788148</v>
      </c>
      <c r="V101" s="8">
        <f t="shared" si="47"/>
        <v>1318.2885779477479</v>
      </c>
      <c r="W101">
        <f t="shared" si="48"/>
        <v>49.973031764509017</v>
      </c>
    </row>
    <row r="102" spans="1:23" s="4" customFormat="1" x14ac:dyDescent="0.3">
      <c r="B102" s="5"/>
      <c r="C102" s="4" t="s">
        <v>22</v>
      </c>
      <c r="D102" s="15">
        <v>0</v>
      </c>
      <c r="E102" s="4">
        <f t="shared" ref="E102" si="57">STANDARDIZE(D102,$D$103,$D$104)</f>
        <v>-0.93723964491981759</v>
      </c>
      <c r="F102" s="4">
        <v>0</v>
      </c>
      <c r="G102" s="4">
        <f t="shared" ref="G102" si="58">STANDARDIZE(F102,$F$103,$F$104)</f>
        <v>-1.0551046197122433</v>
      </c>
      <c r="H102">
        <f t="shared" ref="H102" si="59">(E102*0.6)+(G102*0.4)/2</f>
        <v>-0.77336471089433922</v>
      </c>
      <c r="I102" s="19">
        <f t="shared" si="52"/>
        <v>0</v>
      </c>
      <c r="J102" s="7"/>
      <c r="K102" s="17"/>
      <c r="L102" s="11"/>
      <c r="M102" s="13"/>
      <c r="N102" s="8"/>
      <c r="O102" s="11"/>
      <c r="P102" s="13"/>
      <c r="Q102" s="8"/>
      <c r="R102" s="11"/>
      <c r="S102" s="13"/>
      <c r="T102" s="8"/>
      <c r="U102" s="11"/>
      <c r="V102" s="8">
        <f t="shared" si="47"/>
        <v>0</v>
      </c>
    </row>
    <row r="103" spans="1:23" x14ac:dyDescent="0.3">
      <c r="C103" s="2" t="s">
        <v>16</v>
      </c>
      <c r="D103" s="15">
        <f>AVERAGE(D2:D102)</f>
        <v>23169.564356435643</v>
      </c>
      <c r="F103" s="2">
        <f>AVERAGE(F2:F102)</f>
        <v>2.2673267326732671</v>
      </c>
      <c r="I103" s="19">
        <f>SUM(I2:I102)</f>
        <v>78.10983580032827</v>
      </c>
      <c r="V103" s="8">
        <f t="shared" si="47"/>
        <v>0</v>
      </c>
    </row>
    <row r="104" spans="1:23" x14ac:dyDescent="0.3">
      <c r="C104" s="2" t="s">
        <v>17</v>
      </c>
      <c r="D104" s="15">
        <f>_xlfn.STDEV.S(D2:D102)</f>
        <v>24721.067319359754</v>
      </c>
      <c r="F104" s="2">
        <f>_xlfn.STDEV.S(F2:F102)</f>
        <v>2.1489117669597833</v>
      </c>
      <c r="T104" s="8">
        <f t="shared" ref="T104" si="60">(I104/$I$103)*10000</f>
        <v>0</v>
      </c>
      <c r="V104" s="8">
        <f t="shared" si="47"/>
        <v>0</v>
      </c>
    </row>
  </sheetData>
  <sortState ref="A2:T101">
    <sortCondition descending="1" ref="H2:H10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2019-09-09T19:24:41Z</dcterms:modified>
</cp:coreProperties>
</file>