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sanil\Downloads\"/>
    </mc:Choice>
  </mc:AlternateContent>
  <xr:revisionPtr revIDLastSave="0" documentId="8_{3C99A9F4-D55A-4ADB-BACC-CA093EBF467C}" xr6:coauthVersionLast="47" xr6:coauthVersionMax="47" xr10:uidLastSave="{00000000-0000-0000-0000-000000000000}"/>
  <bookViews>
    <workbookView xWindow="-108" yWindow="-108" windowWidth="23256" windowHeight="12456" activeTab="2" xr2:uid="{00000000-000D-0000-FFFF-FFFF00000000}"/>
  </bookViews>
  <sheets>
    <sheet name="Pivot Table" sheetId="2" r:id="rId1"/>
    <sheet name="Executive Dashboard" sheetId="3" r:id="rId2"/>
    <sheet name="Detailed Analytics" sheetId="4" r:id="rId3"/>
    <sheet name="DataSet" sheetId="1" r:id="rId4"/>
  </sheets>
  <definedNames>
    <definedName name="Slicer_Company_Name">#N/A</definedName>
    <definedName name="Slicer_Doctor_Name">#N/A</definedName>
    <definedName name="Slicer_Follow_up_Required">#N/A</definedName>
    <definedName name="Slicer_Hospital_Clinic_Name">#N/A</definedName>
    <definedName name="Slicer_Medicine_Name">#N/A</definedName>
    <definedName name="Slicer_Month">#N/A</definedName>
    <definedName name="Slicer_MR_Nam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2" l="1"/>
  <c r="J10" i="2" s="1"/>
  <c r="A21" i="2"/>
  <c r="J8" i="2" s="1"/>
  <c r="G13" i="2"/>
  <c r="J12" i="2" s="1"/>
  <c r="J4" i="2"/>
  <c r="J6" i="2"/>
</calcChain>
</file>

<file path=xl/sharedStrings.xml><?xml version="1.0" encoding="utf-8"?>
<sst xmlns="http://schemas.openxmlformats.org/spreadsheetml/2006/main" count="11344" uniqueCount="294">
  <si>
    <t>MR Name</t>
  </si>
  <si>
    <t>Doctor Name</t>
  </si>
  <si>
    <t>Doctor Specialty</t>
  </si>
  <si>
    <t>Region</t>
  </si>
  <si>
    <t>Hospital/Clinic Name</t>
  </si>
  <si>
    <t>Company Name</t>
  </si>
  <si>
    <t>Medicine Name</t>
  </si>
  <si>
    <t>Units Sold</t>
  </si>
  <si>
    <t>Unit Price (₹)</t>
  </si>
  <si>
    <t>Total Sale (₹)</t>
  </si>
  <si>
    <t>Visit Date</t>
  </si>
  <si>
    <t>Month</t>
  </si>
  <si>
    <t>Sales Channel</t>
  </si>
  <si>
    <t>Prescription Type</t>
  </si>
  <si>
    <t>Target Sale (₹)</t>
  </si>
  <si>
    <t>Target Met</t>
  </si>
  <si>
    <t>Doctor Feedback (1–5)</t>
  </si>
  <si>
    <t>Follow-up Required</t>
  </si>
  <si>
    <t>Remarks</t>
  </si>
  <si>
    <t>Pooja Thakur</t>
  </si>
  <si>
    <t>Amit Singh</t>
  </si>
  <si>
    <t>Anil Kumar</t>
  </si>
  <si>
    <t>Sneha Verma</t>
  </si>
  <si>
    <t>Neha Deshmukh</t>
  </si>
  <si>
    <t>Dr. Rajiv Sinha</t>
  </si>
  <si>
    <t>Dr. Vivek Sharma</t>
  </si>
  <si>
    <t>Dr. Aditya Kulkarni</t>
  </si>
  <si>
    <t>Dr. Rakesh Mehta</t>
  </si>
  <si>
    <t>Dr. Sneha Rao</t>
  </si>
  <si>
    <t>Dr. Priya Nair</t>
  </si>
  <si>
    <t>Dr. Anjali Sharma</t>
  </si>
  <si>
    <t>Dr. Neha Patil</t>
  </si>
  <si>
    <t>Endocrinologist</t>
  </si>
  <si>
    <t>Neurologist</t>
  </si>
  <si>
    <t>Orthopedic</t>
  </si>
  <si>
    <t>Cardiologist</t>
  </si>
  <si>
    <t>ENT Specialist</t>
  </si>
  <si>
    <t>Pediatrician</t>
  </si>
  <si>
    <t>General Physician</t>
  </si>
  <si>
    <t>Dermatologist</t>
  </si>
  <si>
    <t>Kolkata</t>
  </si>
  <si>
    <t>Bangalore</t>
  </si>
  <si>
    <t>Hyderabad</t>
  </si>
  <si>
    <t>Delhi</t>
  </si>
  <si>
    <t>Ahmedabad</t>
  </si>
  <si>
    <t>Chennai</t>
  </si>
  <si>
    <t>Mumbai</t>
  </si>
  <si>
    <t>Pune</t>
  </si>
  <si>
    <t>Metro Hospital</t>
  </si>
  <si>
    <t>Apollo Clinic</t>
  </si>
  <si>
    <t>City Care Hospital</t>
  </si>
  <si>
    <t>Global Health Center</t>
  </si>
  <si>
    <t>Sunshine Clinic</t>
  </si>
  <si>
    <t>LifeCare Medical</t>
  </si>
  <si>
    <t>Dr. Reddy's</t>
  </si>
  <si>
    <t>Lupin</t>
  </si>
  <si>
    <t>Sunfarm</t>
  </si>
  <si>
    <t>Zydus</t>
  </si>
  <si>
    <t>Auraux</t>
  </si>
  <si>
    <t>Cipla</t>
  </si>
  <si>
    <t>Telmisartan</t>
  </si>
  <si>
    <t>Metformin</t>
  </si>
  <si>
    <t>Pantoprazole</t>
  </si>
  <si>
    <t>Doxycycline</t>
  </si>
  <si>
    <t>Gabapentin</t>
  </si>
  <si>
    <t>Levocetirizine</t>
  </si>
  <si>
    <t>Amoxicillin</t>
  </si>
  <si>
    <t>Diclofenac</t>
  </si>
  <si>
    <t>Cetirizine</t>
  </si>
  <si>
    <t>Losartan</t>
  </si>
  <si>
    <t>Omeprazole</t>
  </si>
  <si>
    <t>Paracetamol</t>
  </si>
  <si>
    <t>Metoprolol</t>
  </si>
  <si>
    <t>Azithromycin</t>
  </si>
  <si>
    <t>Salbutamol</t>
  </si>
  <si>
    <t>Rabeprazole</t>
  </si>
  <si>
    <t>Atorvastatin</t>
  </si>
  <si>
    <t>Amlodipine</t>
  </si>
  <si>
    <t>2025-05-20</t>
  </si>
  <si>
    <t>2025-03-13</t>
  </si>
  <si>
    <t>2025-01-13</t>
  </si>
  <si>
    <t>2025-03-24</t>
  </si>
  <si>
    <t>2025-04-16</t>
  </si>
  <si>
    <t>2025-03-23</t>
  </si>
  <si>
    <t>2025-01-01</t>
  </si>
  <si>
    <t>2025-02-21</t>
  </si>
  <si>
    <t>2025-05-26</t>
  </si>
  <si>
    <t>2025-04-28</t>
  </si>
  <si>
    <t>2025-01-17</t>
  </si>
  <si>
    <t>2025-01-09</t>
  </si>
  <si>
    <t>2025-04-24</t>
  </si>
  <si>
    <t>2025-01-10</t>
  </si>
  <si>
    <t>2025-05-28</t>
  </si>
  <si>
    <t>2025-03-12</t>
  </si>
  <si>
    <t>2025-03-21</t>
  </si>
  <si>
    <t>2025-02-15</t>
  </si>
  <si>
    <t>2025-02-03</t>
  </si>
  <si>
    <t>2025-02-16</t>
  </si>
  <si>
    <t>2025-03-31</t>
  </si>
  <si>
    <t>2025-06-01</t>
  </si>
  <si>
    <t>2025-03-29</t>
  </si>
  <si>
    <t>2025-02-05</t>
  </si>
  <si>
    <t>2025-06-24</t>
  </si>
  <si>
    <t>2025-03-17</t>
  </si>
  <si>
    <t>2025-02-09</t>
  </si>
  <si>
    <t>2025-01-02</t>
  </si>
  <si>
    <t>2025-05-29</t>
  </si>
  <si>
    <t>2025-06-11</t>
  </si>
  <si>
    <t>2025-05-01</t>
  </si>
  <si>
    <t>2025-03-06</t>
  </si>
  <si>
    <t>2025-03-02</t>
  </si>
  <si>
    <t>2025-06-13</t>
  </si>
  <si>
    <t>2025-05-17</t>
  </si>
  <si>
    <t>2025-06-22</t>
  </si>
  <si>
    <t>2025-05-15</t>
  </si>
  <si>
    <t>2025-06-19</t>
  </si>
  <si>
    <t>2025-03-27</t>
  </si>
  <si>
    <t>2025-04-21</t>
  </si>
  <si>
    <t>2025-05-08</t>
  </si>
  <si>
    <t>2025-04-22</t>
  </si>
  <si>
    <t>2025-01-15</t>
  </si>
  <si>
    <t>2025-02-19</t>
  </si>
  <si>
    <t>2025-03-28</t>
  </si>
  <si>
    <t>2025-02-06</t>
  </si>
  <si>
    <t>2025-06-06</t>
  </si>
  <si>
    <t>2025-06-25</t>
  </si>
  <si>
    <t>2025-06-28</t>
  </si>
  <si>
    <t>2025-01-21</t>
  </si>
  <si>
    <t>2025-03-03</t>
  </si>
  <si>
    <t>2025-05-16</t>
  </si>
  <si>
    <t>2025-01-14</t>
  </si>
  <si>
    <t>2025-06-23</t>
  </si>
  <si>
    <t>2025-02-10</t>
  </si>
  <si>
    <t>2025-04-20</t>
  </si>
  <si>
    <t>2025-03-11</t>
  </si>
  <si>
    <t>2025-04-04</t>
  </si>
  <si>
    <t>2025-05-03</t>
  </si>
  <si>
    <t>2025-01-23</t>
  </si>
  <si>
    <t>2025-02-22</t>
  </si>
  <si>
    <t>2025-03-19</t>
  </si>
  <si>
    <t>2025-02-12</t>
  </si>
  <si>
    <t>2025-03-08</t>
  </si>
  <si>
    <t>2025-01-07</t>
  </si>
  <si>
    <t>2025-06-20</t>
  </si>
  <si>
    <t>2025-04-13</t>
  </si>
  <si>
    <t>2025-06-21</t>
  </si>
  <si>
    <t>2025-04-06</t>
  </si>
  <si>
    <t>2025-02-11</t>
  </si>
  <si>
    <t>2025-06-10</t>
  </si>
  <si>
    <t>2025-06-27</t>
  </si>
  <si>
    <t>2025-02-26</t>
  </si>
  <si>
    <t>2025-02-23</t>
  </si>
  <si>
    <t>2025-01-31</t>
  </si>
  <si>
    <t>2025-05-18</t>
  </si>
  <si>
    <t>2025-04-01</t>
  </si>
  <si>
    <t>2025-03-15</t>
  </si>
  <si>
    <t>2025-04-15</t>
  </si>
  <si>
    <t>2025-05-14</t>
  </si>
  <si>
    <t>2025-04-14</t>
  </si>
  <si>
    <t>2025-03-25</t>
  </si>
  <si>
    <t>2025-01-26</t>
  </si>
  <si>
    <t>2025-06-12</t>
  </si>
  <si>
    <t>2025-04-17</t>
  </si>
  <si>
    <t>2025-06-03</t>
  </si>
  <si>
    <t>2025-02-25</t>
  </si>
  <si>
    <t>2025-04-19</t>
  </si>
  <si>
    <t>2025-03-07</t>
  </si>
  <si>
    <t>2025-01-22</t>
  </si>
  <si>
    <t>2025-06-15</t>
  </si>
  <si>
    <t>2025-04-05</t>
  </si>
  <si>
    <t>2025-02-24</t>
  </si>
  <si>
    <t>2025-03-09</t>
  </si>
  <si>
    <t>2025-02-08</t>
  </si>
  <si>
    <t>2025-05-24</t>
  </si>
  <si>
    <t>2025-03-10</t>
  </si>
  <si>
    <t>2025-01-19</t>
  </si>
  <si>
    <t>2025-03-14</t>
  </si>
  <si>
    <t>2025-05-12</t>
  </si>
  <si>
    <t>2025-04-30</t>
  </si>
  <si>
    <t>2025-02-17</t>
  </si>
  <si>
    <t>2025-01-29</t>
  </si>
  <si>
    <t>2025-04-29</t>
  </si>
  <si>
    <t>2025-03-01</t>
  </si>
  <si>
    <t>2025-06-17</t>
  </si>
  <si>
    <t>2025-01-27</t>
  </si>
  <si>
    <t>2025-02-01</t>
  </si>
  <si>
    <t>2025-04-11</t>
  </si>
  <si>
    <t>2025-01-03</t>
  </si>
  <si>
    <t>2025-03-18</t>
  </si>
  <si>
    <t>2025-04-12</t>
  </si>
  <si>
    <t>2025-05-10</t>
  </si>
  <si>
    <t>2025-05-22</t>
  </si>
  <si>
    <t>2025-02-13</t>
  </si>
  <si>
    <t>2025-04-08</t>
  </si>
  <si>
    <t>2025-05-23</t>
  </si>
  <si>
    <t>2025-01-12</t>
  </si>
  <si>
    <t>2025-01-28</t>
  </si>
  <si>
    <t>2025-01-04</t>
  </si>
  <si>
    <t>2025-06-04</t>
  </si>
  <si>
    <t>2025-02-18</t>
  </si>
  <si>
    <t>2025-05-07</t>
  </si>
  <si>
    <t>2025-02-20</t>
  </si>
  <si>
    <t>2025-05-31</t>
  </si>
  <si>
    <t>2025-03-20</t>
  </si>
  <si>
    <t>2025-05-30</t>
  </si>
  <si>
    <t>2025-04-26</t>
  </si>
  <si>
    <t>2025-01-18</t>
  </si>
  <si>
    <t>2025-01-24</t>
  </si>
  <si>
    <t>2025-06-26</t>
  </si>
  <si>
    <t>2025-01-08</t>
  </si>
  <si>
    <t>2025-01-06</t>
  </si>
  <si>
    <t>2025-06-05</t>
  </si>
  <si>
    <t>2025-04-23</t>
  </si>
  <si>
    <t>2025-02-14</t>
  </si>
  <si>
    <t>2025-03-05</t>
  </si>
  <si>
    <t>2025-04-03</t>
  </si>
  <si>
    <t>2025-06-18</t>
  </si>
  <si>
    <t>2025-04-25</t>
  </si>
  <si>
    <t>2025-02-07</t>
  </si>
  <si>
    <t>2025-06-30</t>
  </si>
  <si>
    <t>2025-05-05</t>
  </si>
  <si>
    <t>2025-06-02</t>
  </si>
  <si>
    <t>2025-01-30</t>
  </si>
  <si>
    <t>2025-05-13</t>
  </si>
  <si>
    <t>2025-06-09</t>
  </si>
  <si>
    <t>2025-02-27</t>
  </si>
  <si>
    <t>2025-04-18</t>
  </si>
  <si>
    <t>2025-05-09</t>
  </si>
  <si>
    <t>2025-05-02</t>
  </si>
  <si>
    <t>2025-05-04</t>
  </si>
  <si>
    <t>2025-06-16</t>
  </si>
  <si>
    <t>2025-01-05</t>
  </si>
  <si>
    <t>2025-04-07</t>
  </si>
  <si>
    <t>2025-03-22</t>
  </si>
  <si>
    <t>2025-04-02</t>
  </si>
  <si>
    <t>2025-06-29</t>
  </si>
  <si>
    <t>2025-06-08</t>
  </si>
  <si>
    <t>2025-04-10</t>
  </si>
  <si>
    <t>2025-06-07</t>
  </si>
  <si>
    <t>2025-05-11</t>
  </si>
  <si>
    <t>2025-03-04</t>
  </si>
  <si>
    <t>2025-05-25</t>
  </si>
  <si>
    <t>2025-05-06</t>
  </si>
  <si>
    <t>2025-05-19</t>
  </si>
  <si>
    <t>2025-01-25</t>
  </si>
  <si>
    <t>2025-02-04</t>
  </si>
  <si>
    <t>2025-04-27</t>
  </si>
  <si>
    <t>2025-05-27</t>
  </si>
  <si>
    <t>2025-02-28</t>
  </si>
  <si>
    <t>2025-01-20</t>
  </si>
  <si>
    <t>2025-04-09</t>
  </si>
  <si>
    <t>2025-03-30</t>
  </si>
  <si>
    <t>2025-01-11</t>
  </si>
  <si>
    <t>2025-05-21</t>
  </si>
  <si>
    <t>2025-03-16</t>
  </si>
  <si>
    <t>May</t>
  </si>
  <si>
    <t>March</t>
  </si>
  <si>
    <t>January</t>
  </si>
  <si>
    <t>April</t>
  </si>
  <si>
    <t>February</t>
  </si>
  <si>
    <t>June</t>
  </si>
  <si>
    <t>Hospital</t>
  </si>
  <si>
    <t>Retail</t>
  </si>
  <si>
    <t>Pharmacy</t>
  </si>
  <si>
    <t>New</t>
  </si>
  <si>
    <t>Refill</t>
  </si>
  <si>
    <t>No</t>
  </si>
  <si>
    <t>Yes</t>
  </si>
  <si>
    <t>New doctor</t>
  </si>
  <si>
    <t>Interested in samples</t>
  </si>
  <si>
    <t>Prescribes regularly</t>
  </si>
  <si>
    <t>Needs follow-up</t>
  </si>
  <si>
    <t>Shubham Pawar</t>
  </si>
  <si>
    <t>Row Labels</t>
  </si>
  <si>
    <t>Sum of Total Sale (₹)</t>
  </si>
  <si>
    <t>Sum of % Target Achieved</t>
  </si>
  <si>
    <t>Top Performing MR</t>
  </si>
  <si>
    <t>Top Selling Medicine</t>
  </si>
  <si>
    <t>Company with Highest Sale</t>
  </si>
  <si>
    <t>KPIs Requirements</t>
  </si>
  <si>
    <t>Monthly medicine sales by company</t>
  </si>
  <si>
    <t>Column Labels</t>
  </si>
  <si>
    <t>Top Performing MRs</t>
  </si>
  <si>
    <t>Doctor wise performance</t>
  </si>
  <si>
    <t>Sales by Prescription Type</t>
  </si>
  <si>
    <t>Sum of Target Sale (₹)</t>
  </si>
  <si>
    <t>Sales by Hospital/Clinic</t>
  </si>
  <si>
    <t>Follow Up Required</t>
  </si>
  <si>
    <t>Count of Visit Date</t>
  </si>
  <si>
    <t>Remark Frequency</t>
  </si>
  <si>
    <t>Count of Remarks</t>
  </si>
  <si>
    <t>Sales Vs Target Achivement</t>
  </si>
  <si>
    <t>Count of Doctor Name</t>
  </si>
  <si>
    <t>Feedback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</si>
</sst>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0.0%"/>
  </numFmts>
  <fonts count="4" x14ac:knownFonts="1">
    <font>
      <sz val="11"/>
      <color theme="1"/>
      <name val="Calibri"/>
      <family val="2"/>
      <scheme val="minor"/>
    </font>
    <font>
      <b/>
      <sz val="11"/>
      <color theme="1"/>
      <name val="Calibri"/>
      <family val="2"/>
      <scheme val="minor"/>
    </font>
    <font>
      <b/>
      <sz val="11"/>
      <color theme="0"/>
      <name val="Segoe UI Semibold"/>
      <family val="2"/>
    </font>
    <font>
      <b/>
      <sz val="11"/>
      <color theme="0"/>
      <name val="Calibri"/>
      <family val="2"/>
      <scheme val="minor"/>
    </font>
  </fonts>
  <fills count="6">
    <fill>
      <patternFill patternType="none"/>
    </fill>
    <fill>
      <patternFill patternType="gray125"/>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theme="4" tint="0.59999389629810485"/>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theme="0"/>
      </right>
      <top/>
      <bottom style="thick">
        <color theme="0"/>
      </bottom>
      <diagonal/>
    </border>
    <border>
      <left style="thin">
        <color auto="1"/>
      </left>
      <right style="thin">
        <color auto="1"/>
      </right>
      <top/>
      <bottom style="thick">
        <color theme="0"/>
      </bottom>
      <diagonal/>
    </border>
    <border>
      <left/>
      <right style="thin">
        <color theme="0"/>
      </right>
      <top style="thin">
        <color theme="0"/>
      </top>
      <bottom/>
      <diagonal/>
    </border>
    <border>
      <left style="thin">
        <color theme="0"/>
      </left>
      <right style="thin">
        <color theme="0"/>
      </right>
      <top style="thin">
        <color theme="0"/>
      </top>
      <bottom/>
      <diagonal/>
    </border>
  </borders>
  <cellStyleXfs count="1">
    <xf numFmtId="0" fontId="0" fillId="0" borderId="0"/>
  </cellStyleXfs>
  <cellXfs count="69">
    <xf numFmtId="0" fontId="0" fillId="0" borderId="0" xfId="0"/>
    <xf numFmtId="0" fontId="0" fillId="0" borderId="5" xfId="0" applyBorder="1"/>
    <xf numFmtId="0" fontId="0" fillId="0" borderId="6" xfId="0" applyBorder="1"/>
    <xf numFmtId="164" fontId="0" fillId="0" borderId="5" xfId="0" applyNumberFormat="1" applyBorder="1"/>
    <xf numFmtId="0" fontId="0" fillId="0" borderId="7" xfId="0" applyBorder="1"/>
    <xf numFmtId="0" fontId="0" fillId="0" borderId="8" xfId="0" applyBorder="1"/>
    <xf numFmtId="0" fontId="0" fillId="0" borderId="9" xfId="0" applyBorder="1"/>
    <xf numFmtId="0" fontId="1" fillId="0" borderId="0" xfId="0" applyFont="1"/>
    <xf numFmtId="0" fontId="2" fillId="2" borderId="10" xfId="0" applyFont="1" applyFill="1" applyBorder="1" applyAlignment="1">
      <alignment horizontal="left"/>
    </xf>
    <xf numFmtId="0" fontId="0" fillId="0" borderId="11" xfId="0"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0" xfId="0" applyNumberFormat="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0" fontId="0" fillId="0" borderId="1" xfId="0" applyBorder="1"/>
    <xf numFmtId="164" fontId="0" fillId="0" borderId="10" xfId="0" applyNumberFormat="1" applyBorder="1"/>
    <xf numFmtId="164" fontId="0" fillId="0" borderId="12" xfId="0" applyNumberFormat="1" applyBorder="1"/>
    <xf numFmtId="164" fontId="0" fillId="0" borderId="11" xfId="0" applyNumberFormat="1" applyBorder="1"/>
    <xf numFmtId="0" fontId="0" fillId="0" borderId="12" xfId="0" applyBorder="1" applyAlignment="1">
      <alignment horizontal="left"/>
    </xf>
    <xf numFmtId="0" fontId="0" fillId="0" borderId="11" xfId="0" applyBorder="1" applyAlignment="1">
      <alignment horizontal="left"/>
    </xf>
    <xf numFmtId="0" fontId="0" fillId="0" borderId="1" xfId="0" pivotButton="1" applyBorder="1"/>
    <xf numFmtId="9" fontId="0" fillId="0" borderId="0" xfId="0" applyNumberFormat="1"/>
    <xf numFmtId="9" fontId="0" fillId="0" borderId="6" xfId="0" applyNumberFormat="1" applyBorder="1"/>
    <xf numFmtId="9" fontId="0" fillId="0" borderId="9" xfId="0" applyNumberFormat="1" applyBorder="1"/>
    <xf numFmtId="9" fontId="0" fillId="0" borderId="4" xfId="0" applyNumberFormat="1" applyBorder="1"/>
    <xf numFmtId="164" fontId="0" fillId="0" borderId="3" xfId="0" applyNumberFormat="1" applyBorder="1" applyAlignment="1">
      <alignment horizontal="center"/>
    </xf>
    <xf numFmtId="164" fontId="0" fillId="0" borderId="8" xfId="0" applyNumberFormat="1" applyBorder="1" applyAlignment="1">
      <alignment horizontal="center"/>
    </xf>
    <xf numFmtId="164" fontId="0" fillId="0" borderId="2" xfId="0" applyNumberFormat="1" applyBorder="1" applyAlignment="1">
      <alignment horizontal="center"/>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164" fontId="0" fillId="0" borderId="7" xfId="0" applyNumberFormat="1" applyBorder="1" applyAlignment="1">
      <alignment horizontal="center"/>
    </xf>
    <xf numFmtId="164" fontId="0" fillId="0" borderId="9" xfId="0" applyNumberFormat="1" applyBorder="1" applyAlignment="1">
      <alignment horizontal="center"/>
    </xf>
    <xf numFmtId="0" fontId="0" fillId="0" borderId="10" xfId="0" applyBorder="1" applyAlignment="1">
      <alignment horizontal="left"/>
    </xf>
    <xf numFmtId="0" fontId="0" fillId="0" borderId="13" xfId="0" applyBorder="1"/>
    <xf numFmtId="0" fontId="0" fillId="0" borderId="14" xfId="0" applyBorder="1"/>
    <xf numFmtId="0" fontId="0" fillId="0" borderId="14" xfId="0" pivotButton="1" applyBorder="1"/>
    <xf numFmtId="0" fontId="0" fillId="0" borderId="11" xfId="0" pivotButton="1" applyBorder="1"/>
    <xf numFmtId="164" fontId="0" fillId="0" borderId="1" xfId="0" applyNumberFormat="1" applyBorder="1"/>
    <xf numFmtId="165" fontId="0" fillId="0" borderId="1" xfId="0" applyNumberFormat="1" applyBorder="1"/>
    <xf numFmtId="0" fontId="0" fillId="0" borderId="12" xfId="0" applyBorder="1" applyAlignment="1">
      <alignment horizontal="center"/>
    </xf>
    <xf numFmtId="0" fontId="0" fillId="0" borderId="11" xfId="0" applyBorder="1" applyAlignment="1">
      <alignment horizontal="center"/>
    </xf>
    <xf numFmtId="0" fontId="0" fillId="0" borderId="11" xfId="0" pivotButton="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5" borderId="18" xfId="0" applyFill="1" applyBorder="1"/>
    <xf numFmtId="0" fontId="0" fillId="3" borderId="18" xfId="0" applyFill="1" applyBorder="1"/>
    <xf numFmtId="0" fontId="0" fillId="5" borderId="17" xfId="0" applyFill="1" applyBorder="1"/>
    <xf numFmtId="0" fontId="0" fillId="3" borderId="17" xfId="0" applyFill="1" applyBorder="1"/>
    <xf numFmtId="0" fontId="0" fillId="5" borderId="15" xfId="0" applyFill="1" applyBorder="1"/>
    <xf numFmtId="0" fontId="0" fillId="5" borderId="16" xfId="0" applyFill="1" applyBorder="1"/>
    <xf numFmtId="0" fontId="3" fillId="4" borderId="19" xfId="0" applyFont="1" applyFill="1" applyBorder="1" applyAlignment="1">
      <alignment horizontal="center" vertical="top"/>
    </xf>
    <xf numFmtId="0" fontId="3" fillId="4" borderId="20" xfId="0" applyFont="1" applyFill="1" applyBorder="1" applyAlignment="1">
      <alignment horizontal="center" vertical="top"/>
    </xf>
    <xf numFmtId="0" fontId="0" fillId="3" borderId="21" xfId="0" applyFill="1" applyBorder="1"/>
    <xf numFmtId="0" fontId="0" fillId="3" borderId="22" xfId="0" applyFill="1" applyBorder="1"/>
    <xf numFmtId="0" fontId="0" fillId="0" borderId="10" xfId="0" applyBorder="1"/>
    <xf numFmtId="0" fontId="0" fillId="0" borderId="12" xfId="0" applyBorder="1"/>
    <xf numFmtId="164" fontId="0" fillId="0" borderId="0" xfId="0" applyNumberFormat="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0" fillId="0" borderId="7" xfId="0" applyBorder="1" applyAlignment="1">
      <alignment horizontal="center"/>
    </xf>
    <xf numFmtId="0" fontId="0" fillId="0" borderId="9" xfId="0" applyBorder="1" applyAlignment="1">
      <alignment horizontal="center"/>
    </xf>
  </cellXfs>
  <cellStyles count="1">
    <cellStyle name="Normal" xfId="0" builtinId="0"/>
  </cellStyles>
  <dxfs count="148">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auto="1"/>
        </top>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0" indent="0" justifyLastLine="0" shrinkToFit="0" readingOrder="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numFmt numFmtId="164"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numFmt numFmtId="164" formatCode="&quot;₹&quot;\ #,##0"/>
    </dxf>
    <dxf>
      <numFmt numFmtId="164" formatCode="&quot;₹&quot;\ #,##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3" formatCode="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left"/>
    </dxf>
    <dxf>
      <alignment horizontal="left"/>
    </dxf>
    <dxf>
      <alignment horizontal="center"/>
    </dxf>
    <dxf>
      <alignment horizontal="center"/>
    </dxf>
    <dxf>
      <alignment horizontal="cent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quot;₹&quot;\ #,##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92D050"/>
        </patternFill>
      </fill>
    </dxf>
    <dxf>
      <fill>
        <patternFill>
          <bgColor rgb="FF002060"/>
        </patternFill>
      </fill>
    </dxf>
    <dxf>
      <fill>
        <patternFill>
          <bgColor rgb="FF002060"/>
        </patternFill>
      </fill>
    </dxf>
  </dxfs>
  <tableStyles count="4" defaultTableStyle="TableStyleMedium2" defaultPivotStyle="PivotStyleLight16">
    <tableStyle name="Slicer Style 1" pivot="0" table="0" count="1" xr9:uid="{7CB9B72D-F04D-4E6C-8271-02BD1E2226AE}">
      <tableStyleElement type="wholeTable" dxfId="147"/>
    </tableStyle>
    <tableStyle name="Slicer Style 2" pivot="0" table="0" count="1" xr9:uid="{17D5AAB5-C1F5-41BC-A374-23822E00B989}">
      <tableStyleElement type="wholeTable" dxfId="146"/>
    </tableStyle>
    <tableStyle name="Slicer Style 3" pivot="0" table="0" count="1" xr9:uid="{7F9E26F1-DC11-4C99-A17B-D6FBAC2AF407}"/>
    <tableStyle name="Slicer Style 4" pivot="0" table="0" count="1" xr9:uid="{5C304710-33F8-47C2-B5BE-B882C4B36C65}">
      <tableStyleElement type="headerRow" dxfId="145"/>
    </tableStyle>
  </tableStyles>
  <colors>
    <mruColors>
      <color rgb="FF1F2F56"/>
      <color rgb="FFFAFAFA"/>
      <color rgb="FF7E57C2"/>
      <color rgb="FF2BBBAD"/>
      <color rgb="FFE3F2FD"/>
      <color rgb="FF2C3E50"/>
      <color rgb="FFFFCC00"/>
      <color rgb="FF2E8B57"/>
      <color rgb="FFFF8C00"/>
      <color rgb="FF002B5B"/>
    </mruColors>
  </colors>
  <extLst>
    <ext xmlns:x14="http://schemas.microsoft.com/office/spreadsheetml/2009/9/main" uri="{46F421CA-312F-682f-3DD2-61675219B42D}">
      <x14:dxfs count="1">
        <dxf>
          <fill>
            <patternFill>
              <bgColor rgb="FF00206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No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Auraux</c:v>
                </c:pt>
              </c:strCache>
            </c:strRef>
          </c:tx>
          <c:spPr>
            <a:solidFill>
              <a:schemeClr val="accent1"/>
            </a:solidFill>
            <a:ln>
              <a:noFill/>
            </a:ln>
            <a:effectLst/>
          </c:spPr>
          <c:invertIfNegative val="0"/>
          <c:cat>
            <c:strRef>
              <c:f>'Pivot Table'!$A$31:$A$36</c:f>
              <c:strCache>
                <c:ptCount val="6"/>
                <c:pt idx="0">
                  <c:v>January</c:v>
                </c:pt>
                <c:pt idx="1">
                  <c:v>February</c:v>
                </c:pt>
                <c:pt idx="2">
                  <c:v>March</c:v>
                </c:pt>
                <c:pt idx="3">
                  <c:v>April</c:v>
                </c:pt>
                <c:pt idx="4">
                  <c:v>May</c:v>
                </c:pt>
                <c:pt idx="5">
                  <c:v>June</c:v>
                </c:pt>
              </c:strCache>
            </c:strRef>
          </c:cat>
          <c:val>
            <c:numRef>
              <c:f>'Pivot Table'!$B$31:$B$36</c:f>
              <c:numCache>
                <c:formatCode>"₹"\ #,##0</c:formatCode>
                <c:ptCount val="6"/>
                <c:pt idx="0">
                  <c:v>65994.94</c:v>
                </c:pt>
                <c:pt idx="1">
                  <c:v>149331.52000000002</c:v>
                </c:pt>
                <c:pt idx="2">
                  <c:v>94469.93</c:v>
                </c:pt>
                <c:pt idx="3">
                  <c:v>101241.18000000001</c:v>
                </c:pt>
                <c:pt idx="4">
                  <c:v>202108.1</c:v>
                </c:pt>
                <c:pt idx="5">
                  <c:v>170662.05000000005</c:v>
                </c:pt>
              </c:numCache>
            </c:numRef>
          </c:val>
          <c:extLst>
            <c:ext xmlns:c16="http://schemas.microsoft.com/office/drawing/2014/chart" uri="{C3380CC4-5D6E-409C-BE32-E72D297353CC}">
              <c16:uniqueId val="{00000000-D01C-4D84-94B5-89F21274287D}"/>
            </c:ext>
          </c:extLst>
        </c:ser>
        <c:ser>
          <c:idx val="1"/>
          <c:order val="1"/>
          <c:tx>
            <c:strRef>
              <c:f>'Pivot Table'!$C$29:$C$30</c:f>
              <c:strCache>
                <c:ptCount val="1"/>
                <c:pt idx="0">
                  <c:v>Cipla</c:v>
                </c:pt>
              </c:strCache>
            </c:strRef>
          </c:tx>
          <c:spPr>
            <a:solidFill>
              <a:schemeClr val="accent2"/>
            </a:solidFill>
            <a:ln>
              <a:noFill/>
            </a:ln>
            <a:effectLst/>
          </c:spPr>
          <c:invertIfNegative val="0"/>
          <c:cat>
            <c:strRef>
              <c:f>'Pivot Table'!$A$31:$A$36</c:f>
              <c:strCache>
                <c:ptCount val="6"/>
                <c:pt idx="0">
                  <c:v>January</c:v>
                </c:pt>
                <c:pt idx="1">
                  <c:v>February</c:v>
                </c:pt>
                <c:pt idx="2">
                  <c:v>March</c:v>
                </c:pt>
                <c:pt idx="3">
                  <c:v>April</c:v>
                </c:pt>
                <c:pt idx="4">
                  <c:v>May</c:v>
                </c:pt>
                <c:pt idx="5">
                  <c:v>June</c:v>
                </c:pt>
              </c:strCache>
            </c:strRef>
          </c:cat>
          <c:val>
            <c:numRef>
              <c:f>'Pivot Table'!$C$31:$C$36</c:f>
              <c:numCache>
                <c:formatCode>"₹"\ #,##0</c:formatCode>
                <c:ptCount val="6"/>
                <c:pt idx="0">
                  <c:v>106367.32999999999</c:v>
                </c:pt>
                <c:pt idx="1">
                  <c:v>93479.28</c:v>
                </c:pt>
                <c:pt idx="2">
                  <c:v>130111.35</c:v>
                </c:pt>
                <c:pt idx="3">
                  <c:v>103570.87</c:v>
                </c:pt>
                <c:pt idx="4">
                  <c:v>111530.03</c:v>
                </c:pt>
                <c:pt idx="5">
                  <c:v>151947.89000000001</c:v>
                </c:pt>
              </c:numCache>
            </c:numRef>
          </c:val>
          <c:extLst>
            <c:ext xmlns:c16="http://schemas.microsoft.com/office/drawing/2014/chart" uri="{C3380CC4-5D6E-409C-BE32-E72D297353CC}">
              <c16:uniqueId val="{00000000-5161-47EF-B8B8-48387E6B8045}"/>
            </c:ext>
          </c:extLst>
        </c:ser>
        <c:ser>
          <c:idx val="2"/>
          <c:order val="2"/>
          <c:tx>
            <c:strRef>
              <c:f>'Pivot Table'!$D$29:$D$30</c:f>
              <c:strCache>
                <c:ptCount val="1"/>
                <c:pt idx="0">
                  <c:v>Dr. Reddy's</c:v>
                </c:pt>
              </c:strCache>
            </c:strRef>
          </c:tx>
          <c:spPr>
            <a:solidFill>
              <a:schemeClr val="accent3"/>
            </a:solidFill>
            <a:ln>
              <a:noFill/>
            </a:ln>
            <a:effectLst/>
          </c:spPr>
          <c:invertIfNegative val="0"/>
          <c:cat>
            <c:strRef>
              <c:f>'Pivot Table'!$A$31:$A$36</c:f>
              <c:strCache>
                <c:ptCount val="6"/>
                <c:pt idx="0">
                  <c:v>January</c:v>
                </c:pt>
                <c:pt idx="1">
                  <c:v>February</c:v>
                </c:pt>
                <c:pt idx="2">
                  <c:v>March</c:v>
                </c:pt>
                <c:pt idx="3">
                  <c:v>April</c:v>
                </c:pt>
                <c:pt idx="4">
                  <c:v>May</c:v>
                </c:pt>
                <c:pt idx="5">
                  <c:v>June</c:v>
                </c:pt>
              </c:strCache>
            </c:strRef>
          </c:cat>
          <c:val>
            <c:numRef>
              <c:f>'Pivot Table'!$D$31:$D$36</c:f>
              <c:numCache>
                <c:formatCode>"₹"\ #,##0</c:formatCode>
                <c:ptCount val="6"/>
                <c:pt idx="0">
                  <c:v>190449.24</c:v>
                </c:pt>
                <c:pt idx="1">
                  <c:v>101800.79</c:v>
                </c:pt>
                <c:pt idx="2">
                  <c:v>62583.66</c:v>
                </c:pt>
                <c:pt idx="3">
                  <c:v>175630.34000000003</c:v>
                </c:pt>
                <c:pt idx="4">
                  <c:v>66221.05</c:v>
                </c:pt>
                <c:pt idx="5">
                  <c:v>127407.53000000001</c:v>
                </c:pt>
              </c:numCache>
            </c:numRef>
          </c:val>
          <c:extLst>
            <c:ext xmlns:c16="http://schemas.microsoft.com/office/drawing/2014/chart" uri="{C3380CC4-5D6E-409C-BE32-E72D297353CC}">
              <c16:uniqueId val="{00000001-5161-47EF-B8B8-48387E6B8045}"/>
            </c:ext>
          </c:extLst>
        </c:ser>
        <c:ser>
          <c:idx val="3"/>
          <c:order val="3"/>
          <c:tx>
            <c:strRef>
              <c:f>'Pivot Table'!$E$29:$E$30</c:f>
              <c:strCache>
                <c:ptCount val="1"/>
                <c:pt idx="0">
                  <c:v>Lupin</c:v>
                </c:pt>
              </c:strCache>
            </c:strRef>
          </c:tx>
          <c:spPr>
            <a:solidFill>
              <a:schemeClr val="accent4"/>
            </a:solidFill>
            <a:ln>
              <a:noFill/>
            </a:ln>
            <a:effectLst/>
          </c:spPr>
          <c:invertIfNegative val="0"/>
          <c:cat>
            <c:strRef>
              <c:f>'Pivot Table'!$A$31:$A$36</c:f>
              <c:strCache>
                <c:ptCount val="6"/>
                <c:pt idx="0">
                  <c:v>January</c:v>
                </c:pt>
                <c:pt idx="1">
                  <c:v>February</c:v>
                </c:pt>
                <c:pt idx="2">
                  <c:v>March</c:v>
                </c:pt>
                <c:pt idx="3">
                  <c:v>April</c:v>
                </c:pt>
                <c:pt idx="4">
                  <c:v>May</c:v>
                </c:pt>
                <c:pt idx="5">
                  <c:v>June</c:v>
                </c:pt>
              </c:strCache>
            </c:strRef>
          </c:cat>
          <c:val>
            <c:numRef>
              <c:f>'Pivot Table'!$E$31:$E$36</c:f>
              <c:numCache>
                <c:formatCode>"₹"\ #,##0</c:formatCode>
                <c:ptCount val="6"/>
                <c:pt idx="0">
                  <c:v>111769.27999999998</c:v>
                </c:pt>
                <c:pt idx="1">
                  <c:v>116469.69</c:v>
                </c:pt>
                <c:pt idx="2">
                  <c:v>84520.16</c:v>
                </c:pt>
                <c:pt idx="3">
                  <c:v>106485.66000000002</c:v>
                </c:pt>
                <c:pt idx="4">
                  <c:v>100118.8</c:v>
                </c:pt>
                <c:pt idx="5">
                  <c:v>151661.14000000001</c:v>
                </c:pt>
              </c:numCache>
            </c:numRef>
          </c:val>
          <c:extLst>
            <c:ext xmlns:c16="http://schemas.microsoft.com/office/drawing/2014/chart" uri="{C3380CC4-5D6E-409C-BE32-E72D297353CC}">
              <c16:uniqueId val="{00000002-5161-47EF-B8B8-48387E6B8045}"/>
            </c:ext>
          </c:extLst>
        </c:ser>
        <c:ser>
          <c:idx val="4"/>
          <c:order val="4"/>
          <c:tx>
            <c:strRef>
              <c:f>'Pivot Table'!$F$29:$F$30</c:f>
              <c:strCache>
                <c:ptCount val="1"/>
                <c:pt idx="0">
                  <c:v>Sunfarm</c:v>
                </c:pt>
              </c:strCache>
            </c:strRef>
          </c:tx>
          <c:spPr>
            <a:solidFill>
              <a:schemeClr val="accent5"/>
            </a:solidFill>
            <a:ln>
              <a:noFill/>
            </a:ln>
            <a:effectLst/>
          </c:spPr>
          <c:invertIfNegative val="0"/>
          <c:cat>
            <c:strRef>
              <c:f>'Pivot Table'!$A$31:$A$36</c:f>
              <c:strCache>
                <c:ptCount val="6"/>
                <c:pt idx="0">
                  <c:v>January</c:v>
                </c:pt>
                <c:pt idx="1">
                  <c:v>February</c:v>
                </c:pt>
                <c:pt idx="2">
                  <c:v>March</c:v>
                </c:pt>
                <c:pt idx="3">
                  <c:v>April</c:v>
                </c:pt>
                <c:pt idx="4">
                  <c:v>May</c:v>
                </c:pt>
                <c:pt idx="5">
                  <c:v>June</c:v>
                </c:pt>
              </c:strCache>
            </c:strRef>
          </c:cat>
          <c:val>
            <c:numRef>
              <c:f>'Pivot Table'!$F$31:$F$36</c:f>
              <c:numCache>
                <c:formatCode>"₹"\ #,##0</c:formatCode>
                <c:ptCount val="6"/>
                <c:pt idx="0">
                  <c:v>73224.319999999992</c:v>
                </c:pt>
                <c:pt idx="1">
                  <c:v>129178.65</c:v>
                </c:pt>
                <c:pt idx="2">
                  <c:v>126944.66000000002</c:v>
                </c:pt>
                <c:pt idx="3">
                  <c:v>144323.86999999997</c:v>
                </c:pt>
                <c:pt idx="4">
                  <c:v>129107.29999999999</c:v>
                </c:pt>
                <c:pt idx="5">
                  <c:v>69161.540000000008</c:v>
                </c:pt>
              </c:numCache>
            </c:numRef>
          </c:val>
          <c:extLst>
            <c:ext xmlns:c16="http://schemas.microsoft.com/office/drawing/2014/chart" uri="{C3380CC4-5D6E-409C-BE32-E72D297353CC}">
              <c16:uniqueId val="{00000003-5161-47EF-B8B8-48387E6B8045}"/>
            </c:ext>
          </c:extLst>
        </c:ser>
        <c:ser>
          <c:idx val="5"/>
          <c:order val="5"/>
          <c:tx>
            <c:strRef>
              <c:f>'Pivot Table'!$G$29:$G$30</c:f>
              <c:strCache>
                <c:ptCount val="1"/>
                <c:pt idx="0">
                  <c:v>Zydus</c:v>
                </c:pt>
              </c:strCache>
            </c:strRef>
          </c:tx>
          <c:spPr>
            <a:solidFill>
              <a:schemeClr val="accent6"/>
            </a:solidFill>
            <a:ln>
              <a:noFill/>
            </a:ln>
            <a:effectLst/>
          </c:spPr>
          <c:invertIfNegative val="0"/>
          <c:cat>
            <c:strRef>
              <c:f>'Pivot Table'!$A$31:$A$36</c:f>
              <c:strCache>
                <c:ptCount val="6"/>
                <c:pt idx="0">
                  <c:v>January</c:v>
                </c:pt>
                <c:pt idx="1">
                  <c:v>February</c:v>
                </c:pt>
                <c:pt idx="2">
                  <c:v>March</c:v>
                </c:pt>
                <c:pt idx="3">
                  <c:v>April</c:v>
                </c:pt>
                <c:pt idx="4">
                  <c:v>May</c:v>
                </c:pt>
                <c:pt idx="5">
                  <c:v>June</c:v>
                </c:pt>
              </c:strCache>
            </c:strRef>
          </c:cat>
          <c:val>
            <c:numRef>
              <c:f>'Pivot Table'!$G$31:$G$36</c:f>
              <c:numCache>
                <c:formatCode>"₹"\ #,##0</c:formatCode>
                <c:ptCount val="6"/>
                <c:pt idx="0">
                  <c:v>113276.56</c:v>
                </c:pt>
                <c:pt idx="1">
                  <c:v>179087.88999999998</c:v>
                </c:pt>
                <c:pt idx="2">
                  <c:v>118880.81000000001</c:v>
                </c:pt>
                <c:pt idx="3">
                  <c:v>72049.2</c:v>
                </c:pt>
                <c:pt idx="4">
                  <c:v>102043.87000000001</c:v>
                </c:pt>
                <c:pt idx="5">
                  <c:v>133815.53000000003</c:v>
                </c:pt>
              </c:numCache>
            </c:numRef>
          </c:val>
          <c:extLst>
            <c:ext xmlns:c16="http://schemas.microsoft.com/office/drawing/2014/chart" uri="{C3380CC4-5D6E-409C-BE32-E72D297353CC}">
              <c16:uniqueId val="{00000004-5161-47EF-B8B8-48387E6B8045}"/>
            </c:ext>
          </c:extLst>
        </c:ser>
        <c:dLbls>
          <c:showLegendKey val="0"/>
          <c:showVal val="0"/>
          <c:showCatName val="0"/>
          <c:showSerName val="0"/>
          <c:showPercent val="0"/>
          <c:showBubbleSize val="0"/>
        </c:dLbls>
        <c:gapWidth val="219"/>
        <c:overlap val="-27"/>
        <c:axId val="2125921952"/>
        <c:axId val="2125935872"/>
      </c:barChart>
      <c:catAx>
        <c:axId val="212592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35872"/>
        <c:crosses val="autoZero"/>
        <c:auto val="1"/>
        <c:lblAlgn val="ctr"/>
        <c:lblOffset val="100"/>
        <c:noMultiLvlLbl val="0"/>
      </c:catAx>
      <c:valAx>
        <c:axId val="2125935872"/>
        <c:scaling>
          <c:orientation val="minMax"/>
        </c:scaling>
        <c:delete val="1"/>
        <c:axPos val="l"/>
        <c:numFmt formatCode="&quot;₹&quot;\ #,##0" sourceLinked="1"/>
        <c:majorTickMark val="none"/>
        <c:minorTickMark val="none"/>
        <c:tickLblPos val="nextTo"/>
        <c:crossAx val="212592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F2F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dLbl>
          <c:idx val="0"/>
          <c:layout>
            <c:manualLayout>
              <c:x val="5.7710064635272396E-3"/>
              <c:y val="6.0385775848316171E-17"/>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3.4626038781163434E-3"/>
              <c:y val="1.3175230566534914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1542012927052785E-3"/>
              <c:y val="0"/>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0"/>
              <c:y val="6.587615283267457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1F2F56"/>
          </a:solidFill>
          <a:ln>
            <a:noFill/>
          </a:ln>
          <a:effectLst/>
        </c:spPr>
        <c:dLbl>
          <c:idx val="0"/>
          <c:layout>
            <c:manualLayout>
              <c:x val="-8.4640450358027651E-17"/>
              <c:y val="-3.9525691699604744E-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dLbl>
          <c:idx val="0"/>
          <c:layout>
            <c:manualLayout>
              <c:x val="1.1542012927053631E-3"/>
              <c:y val="6.587615283267457E-3"/>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Auraux</c:v>
                </c:pt>
              </c:strCache>
            </c:strRef>
          </c:tx>
          <c:spPr>
            <a:solidFill>
              <a:srgbClr val="1F2F56"/>
            </a:solidFill>
            <a:ln>
              <a:noFill/>
            </a:ln>
            <a:effectLst/>
          </c:spPr>
          <c:invertIfNegative val="0"/>
          <c:dPt>
            <c:idx val="3"/>
            <c:invertIfNegative val="0"/>
            <c:bubble3D val="0"/>
            <c:spPr>
              <a:solidFill>
                <a:srgbClr val="1F2F56"/>
              </a:solidFill>
              <a:ln>
                <a:noFill/>
              </a:ln>
              <a:effectLst/>
            </c:spPr>
            <c:extLst>
              <c:ext xmlns:c16="http://schemas.microsoft.com/office/drawing/2014/chart" uri="{C3380CC4-5D6E-409C-BE32-E72D297353CC}">
                <c16:uniqueId val="{00000001-26E1-44CD-A1CD-9446D73AD325}"/>
              </c:ext>
            </c:extLst>
          </c:dPt>
          <c:dLbls>
            <c:dLbl>
              <c:idx val="3"/>
              <c:layout>
                <c:manualLayout>
                  <c:x val="-8.4640450358027651E-17"/>
                  <c:y val="-3.95256916996047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E1-44CD-A1CD-9446D73AD32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6"/>
                <c:pt idx="0">
                  <c:v>January</c:v>
                </c:pt>
                <c:pt idx="1">
                  <c:v>February</c:v>
                </c:pt>
                <c:pt idx="2">
                  <c:v>March</c:v>
                </c:pt>
                <c:pt idx="3">
                  <c:v>April</c:v>
                </c:pt>
                <c:pt idx="4">
                  <c:v>May</c:v>
                </c:pt>
                <c:pt idx="5">
                  <c:v>June</c:v>
                </c:pt>
              </c:strCache>
            </c:strRef>
          </c:cat>
          <c:val>
            <c:numRef>
              <c:f>'Pivot Table'!$B$31:$B$36</c:f>
              <c:numCache>
                <c:formatCode>"₹"\ #,##0</c:formatCode>
                <c:ptCount val="6"/>
                <c:pt idx="0">
                  <c:v>65994.94</c:v>
                </c:pt>
                <c:pt idx="1">
                  <c:v>149331.52000000002</c:v>
                </c:pt>
                <c:pt idx="2">
                  <c:v>94469.93</c:v>
                </c:pt>
                <c:pt idx="3">
                  <c:v>101241.18000000001</c:v>
                </c:pt>
                <c:pt idx="4">
                  <c:v>202108.1</c:v>
                </c:pt>
                <c:pt idx="5">
                  <c:v>170662.05000000005</c:v>
                </c:pt>
              </c:numCache>
            </c:numRef>
          </c:val>
          <c:extLst>
            <c:ext xmlns:c16="http://schemas.microsoft.com/office/drawing/2014/chart" uri="{C3380CC4-5D6E-409C-BE32-E72D297353CC}">
              <c16:uniqueId val="{0000000D-EAA0-4C88-B4D0-B1D7B971B911}"/>
            </c:ext>
          </c:extLst>
        </c:ser>
        <c:ser>
          <c:idx val="1"/>
          <c:order val="1"/>
          <c:tx>
            <c:strRef>
              <c:f>'Pivot Table'!$C$29:$C$30</c:f>
              <c:strCache>
                <c:ptCount val="1"/>
                <c:pt idx="0">
                  <c:v>Cipla</c:v>
                </c:pt>
              </c:strCache>
            </c:strRef>
          </c:tx>
          <c:spPr>
            <a:solidFill>
              <a:schemeClr val="accent2"/>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03-79FF-4D20-BEDE-5E21C6404C22}"/>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79FF-4D20-BEDE-5E21C6404C22}"/>
              </c:ext>
            </c:extLst>
          </c:dPt>
          <c:dLbls>
            <c:dLbl>
              <c:idx val="3"/>
              <c:layout>
                <c:manualLayout>
                  <c:x val="0"/>
                  <c:y val="6.58761528326745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FF-4D20-BEDE-5E21C6404C22}"/>
                </c:ext>
              </c:extLst>
            </c:dLbl>
            <c:dLbl>
              <c:idx val="5"/>
              <c:layout>
                <c:manualLayout>
                  <c:x val="1.154201292705278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FF-4D20-BEDE-5E21C6404C22}"/>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6"/>
                <c:pt idx="0">
                  <c:v>January</c:v>
                </c:pt>
                <c:pt idx="1">
                  <c:v>February</c:v>
                </c:pt>
                <c:pt idx="2">
                  <c:v>March</c:v>
                </c:pt>
                <c:pt idx="3">
                  <c:v>April</c:v>
                </c:pt>
                <c:pt idx="4">
                  <c:v>May</c:v>
                </c:pt>
                <c:pt idx="5">
                  <c:v>June</c:v>
                </c:pt>
              </c:strCache>
            </c:strRef>
          </c:cat>
          <c:val>
            <c:numRef>
              <c:f>'Pivot Table'!$C$31:$C$36</c:f>
              <c:numCache>
                <c:formatCode>"₹"\ #,##0</c:formatCode>
                <c:ptCount val="6"/>
                <c:pt idx="0">
                  <c:v>106367.32999999999</c:v>
                </c:pt>
                <c:pt idx="1">
                  <c:v>93479.28</c:v>
                </c:pt>
                <c:pt idx="2">
                  <c:v>130111.35</c:v>
                </c:pt>
                <c:pt idx="3">
                  <c:v>103570.87</c:v>
                </c:pt>
                <c:pt idx="4">
                  <c:v>111530.03</c:v>
                </c:pt>
                <c:pt idx="5">
                  <c:v>151947.89000000001</c:v>
                </c:pt>
              </c:numCache>
            </c:numRef>
          </c:val>
          <c:extLst>
            <c:ext xmlns:c16="http://schemas.microsoft.com/office/drawing/2014/chart" uri="{C3380CC4-5D6E-409C-BE32-E72D297353CC}">
              <c16:uniqueId val="{0000000C-73F5-4747-86EC-50375B6C70F9}"/>
            </c:ext>
          </c:extLst>
        </c:ser>
        <c:ser>
          <c:idx val="2"/>
          <c:order val="2"/>
          <c:tx>
            <c:strRef>
              <c:f>'Pivot Table'!$D$29:$D$30</c:f>
              <c:strCache>
                <c:ptCount val="1"/>
                <c:pt idx="0">
                  <c:v>Dr. Reddy's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6"/>
                <c:pt idx="0">
                  <c:v>January</c:v>
                </c:pt>
                <c:pt idx="1">
                  <c:v>February</c:v>
                </c:pt>
                <c:pt idx="2">
                  <c:v>March</c:v>
                </c:pt>
                <c:pt idx="3">
                  <c:v>April</c:v>
                </c:pt>
                <c:pt idx="4">
                  <c:v>May</c:v>
                </c:pt>
                <c:pt idx="5">
                  <c:v>June</c:v>
                </c:pt>
              </c:strCache>
            </c:strRef>
          </c:cat>
          <c:val>
            <c:numRef>
              <c:f>'Pivot Table'!$D$31:$D$36</c:f>
              <c:numCache>
                <c:formatCode>"₹"\ #,##0</c:formatCode>
                <c:ptCount val="6"/>
                <c:pt idx="0">
                  <c:v>190449.24</c:v>
                </c:pt>
                <c:pt idx="1">
                  <c:v>101800.79</c:v>
                </c:pt>
                <c:pt idx="2">
                  <c:v>62583.66</c:v>
                </c:pt>
                <c:pt idx="3">
                  <c:v>175630.34000000003</c:v>
                </c:pt>
                <c:pt idx="4">
                  <c:v>66221.05</c:v>
                </c:pt>
                <c:pt idx="5">
                  <c:v>127407.53000000001</c:v>
                </c:pt>
              </c:numCache>
            </c:numRef>
          </c:val>
          <c:extLst>
            <c:ext xmlns:c16="http://schemas.microsoft.com/office/drawing/2014/chart" uri="{C3380CC4-5D6E-409C-BE32-E72D297353CC}">
              <c16:uniqueId val="{0000000D-73F5-4747-86EC-50375B6C70F9}"/>
            </c:ext>
          </c:extLst>
        </c:ser>
        <c:ser>
          <c:idx val="3"/>
          <c:order val="3"/>
          <c:tx>
            <c:strRef>
              <c:f>'Pivot Table'!$E$29:$E$30</c:f>
              <c:strCache>
                <c:ptCount val="1"/>
                <c:pt idx="0">
                  <c:v>Lupin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6"/>
                <c:pt idx="0">
                  <c:v>January</c:v>
                </c:pt>
                <c:pt idx="1">
                  <c:v>February</c:v>
                </c:pt>
                <c:pt idx="2">
                  <c:v>March</c:v>
                </c:pt>
                <c:pt idx="3">
                  <c:v>April</c:v>
                </c:pt>
                <c:pt idx="4">
                  <c:v>May</c:v>
                </c:pt>
                <c:pt idx="5">
                  <c:v>June</c:v>
                </c:pt>
              </c:strCache>
            </c:strRef>
          </c:cat>
          <c:val>
            <c:numRef>
              <c:f>'Pivot Table'!$E$31:$E$36</c:f>
              <c:numCache>
                <c:formatCode>"₹"\ #,##0</c:formatCode>
                <c:ptCount val="6"/>
                <c:pt idx="0">
                  <c:v>111769.27999999998</c:v>
                </c:pt>
                <c:pt idx="1">
                  <c:v>116469.69</c:v>
                </c:pt>
                <c:pt idx="2">
                  <c:v>84520.16</c:v>
                </c:pt>
                <c:pt idx="3">
                  <c:v>106485.66000000002</c:v>
                </c:pt>
                <c:pt idx="4">
                  <c:v>100118.8</c:v>
                </c:pt>
                <c:pt idx="5">
                  <c:v>151661.14000000001</c:v>
                </c:pt>
              </c:numCache>
            </c:numRef>
          </c:val>
          <c:extLst>
            <c:ext xmlns:c16="http://schemas.microsoft.com/office/drawing/2014/chart" uri="{C3380CC4-5D6E-409C-BE32-E72D297353CC}">
              <c16:uniqueId val="{0000000E-73F5-4747-86EC-50375B6C70F9}"/>
            </c:ext>
          </c:extLst>
        </c:ser>
        <c:ser>
          <c:idx val="4"/>
          <c:order val="4"/>
          <c:tx>
            <c:strRef>
              <c:f>'Pivot Table'!$F$29:$F$30</c:f>
              <c:strCache>
                <c:ptCount val="1"/>
                <c:pt idx="0">
                  <c:v>Sunfarm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6"/>
                <c:pt idx="0">
                  <c:v>January</c:v>
                </c:pt>
                <c:pt idx="1">
                  <c:v>February</c:v>
                </c:pt>
                <c:pt idx="2">
                  <c:v>March</c:v>
                </c:pt>
                <c:pt idx="3">
                  <c:v>April</c:v>
                </c:pt>
                <c:pt idx="4">
                  <c:v>May</c:v>
                </c:pt>
                <c:pt idx="5">
                  <c:v>June</c:v>
                </c:pt>
              </c:strCache>
            </c:strRef>
          </c:cat>
          <c:val>
            <c:numRef>
              <c:f>'Pivot Table'!$F$31:$F$36</c:f>
              <c:numCache>
                <c:formatCode>"₹"\ #,##0</c:formatCode>
                <c:ptCount val="6"/>
                <c:pt idx="0">
                  <c:v>73224.319999999992</c:v>
                </c:pt>
                <c:pt idx="1">
                  <c:v>129178.65</c:v>
                </c:pt>
                <c:pt idx="2">
                  <c:v>126944.66000000002</c:v>
                </c:pt>
                <c:pt idx="3">
                  <c:v>144323.86999999997</c:v>
                </c:pt>
                <c:pt idx="4">
                  <c:v>129107.29999999999</c:v>
                </c:pt>
                <c:pt idx="5">
                  <c:v>69161.540000000008</c:v>
                </c:pt>
              </c:numCache>
            </c:numRef>
          </c:val>
          <c:extLst>
            <c:ext xmlns:c16="http://schemas.microsoft.com/office/drawing/2014/chart" uri="{C3380CC4-5D6E-409C-BE32-E72D297353CC}">
              <c16:uniqueId val="{0000000F-73F5-4747-86EC-50375B6C70F9}"/>
            </c:ext>
          </c:extLst>
        </c:ser>
        <c:ser>
          <c:idx val="5"/>
          <c:order val="5"/>
          <c:tx>
            <c:strRef>
              <c:f>'Pivot Table'!$G$29:$G$30</c:f>
              <c:strCache>
                <c:ptCount val="1"/>
                <c:pt idx="0">
                  <c:v>Zydus</c:v>
                </c:pt>
              </c:strCache>
            </c:strRef>
          </c:tx>
          <c:spPr>
            <a:solidFill>
              <a:schemeClr val="accent6"/>
            </a:solidFill>
            <a:ln>
              <a:noFill/>
            </a:ln>
            <a:effectLst/>
          </c:spPr>
          <c:invertIfNegative val="0"/>
          <c:dPt>
            <c:idx val="2"/>
            <c:invertIfNegative val="0"/>
            <c:bubble3D val="0"/>
            <c:spPr>
              <a:solidFill>
                <a:schemeClr val="accent6"/>
              </a:solidFill>
              <a:ln>
                <a:noFill/>
              </a:ln>
              <a:effectLst/>
            </c:spPr>
            <c:extLst>
              <c:ext xmlns:c16="http://schemas.microsoft.com/office/drawing/2014/chart" uri="{C3380CC4-5D6E-409C-BE32-E72D297353CC}">
                <c16:uniqueId val="{00000007-79FF-4D20-BEDE-5E21C6404C22}"/>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9-79FF-4D20-BEDE-5E21C6404C2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B-79FF-4D20-BEDE-5E21C6404C22}"/>
              </c:ext>
            </c:extLst>
          </c:dPt>
          <c:dLbls>
            <c:dLbl>
              <c:idx val="2"/>
              <c:layout>
                <c:manualLayout>
                  <c:x val="3.4626038781163434E-3"/>
                  <c:y val="1.317523056653491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FF-4D20-BEDE-5E21C6404C22}"/>
                </c:ext>
              </c:extLst>
            </c:dLbl>
            <c:dLbl>
              <c:idx val="3"/>
              <c:layout>
                <c:manualLayout>
                  <c:x val="1.1542012927053631E-3"/>
                  <c:y val="6.58761528326745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FF-4D20-BEDE-5E21C6404C22}"/>
                </c:ext>
              </c:extLst>
            </c:dLbl>
            <c:dLbl>
              <c:idx val="4"/>
              <c:layout>
                <c:manualLayout>
                  <c:x val="5.7710064635272396E-3"/>
                  <c:y val="6.038577584831617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FF-4D20-BEDE-5E21C6404C22}"/>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Table'!$A$31:$A$36</c:f>
              <c:strCache>
                <c:ptCount val="6"/>
                <c:pt idx="0">
                  <c:v>January</c:v>
                </c:pt>
                <c:pt idx="1">
                  <c:v>February</c:v>
                </c:pt>
                <c:pt idx="2">
                  <c:v>March</c:v>
                </c:pt>
                <c:pt idx="3">
                  <c:v>April</c:v>
                </c:pt>
                <c:pt idx="4">
                  <c:v>May</c:v>
                </c:pt>
                <c:pt idx="5">
                  <c:v>June</c:v>
                </c:pt>
              </c:strCache>
            </c:strRef>
          </c:cat>
          <c:val>
            <c:numRef>
              <c:f>'Pivot Table'!$G$31:$G$36</c:f>
              <c:numCache>
                <c:formatCode>"₹"\ #,##0</c:formatCode>
                <c:ptCount val="6"/>
                <c:pt idx="0">
                  <c:v>113276.56</c:v>
                </c:pt>
                <c:pt idx="1">
                  <c:v>179087.88999999998</c:v>
                </c:pt>
                <c:pt idx="2">
                  <c:v>118880.81000000001</c:v>
                </c:pt>
                <c:pt idx="3">
                  <c:v>72049.2</c:v>
                </c:pt>
                <c:pt idx="4">
                  <c:v>102043.87000000001</c:v>
                </c:pt>
                <c:pt idx="5">
                  <c:v>133815.53000000003</c:v>
                </c:pt>
              </c:numCache>
            </c:numRef>
          </c:val>
          <c:extLst>
            <c:ext xmlns:c16="http://schemas.microsoft.com/office/drawing/2014/chart" uri="{C3380CC4-5D6E-409C-BE32-E72D297353CC}">
              <c16:uniqueId val="{00000010-73F5-4747-86EC-50375B6C70F9}"/>
            </c:ext>
          </c:extLst>
        </c:ser>
        <c:dLbls>
          <c:dLblPos val="outEnd"/>
          <c:showLegendKey val="0"/>
          <c:showVal val="1"/>
          <c:showCatName val="0"/>
          <c:showSerName val="0"/>
          <c:showPercent val="0"/>
          <c:showBubbleSize val="0"/>
        </c:dLbls>
        <c:gapWidth val="219"/>
        <c:overlap val="-27"/>
        <c:axId val="2125921952"/>
        <c:axId val="2125935872"/>
      </c:barChart>
      <c:catAx>
        <c:axId val="212592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35872"/>
        <c:crosses val="autoZero"/>
        <c:auto val="1"/>
        <c:lblAlgn val="ctr"/>
        <c:lblOffset val="100"/>
        <c:noMultiLvlLbl val="0"/>
      </c:catAx>
      <c:valAx>
        <c:axId val="2125935872"/>
        <c:scaling>
          <c:orientation val="minMax"/>
        </c:scaling>
        <c:delete val="1"/>
        <c:axPos val="l"/>
        <c:numFmt formatCode="&quot;₹&quot;\ #,##0" sourceLinked="1"/>
        <c:majorTickMark val="none"/>
        <c:minorTickMark val="none"/>
        <c:tickLblPos val="nextTo"/>
        <c:crossAx val="212592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2F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Table'!$B$42</c:f>
              <c:strCache>
                <c:ptCount val="1"/>
                <c:pt idx="0">
                  <c:v>Total</c:v>
                </c:pt>
              </c:strCache>
            </c:strRef>
          </c:tx>
          <c:spPr>
            <a:solidFill>
              <a:srgbClr val="1F2F5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Table'!$A$43:$A$48</c:f>
              <c:strCache>
                <c:ptCount val="6"/>
                <c:pt idx="0">
                  <c:v>Pooja Thakur</c:v>
                </c:pt>
                <c:pt idx="1">
                  <c:v>Anil Kumar</c:v>
                </c:pt>
                <c:pt idx="2">
                  <c:v>Amit Singh</c:v>
                </c:pt>
                <c:pt idx="3">
                  <c:v>Shubham Pawar</c:v>
                </c:pt>
                <c:pt idx="4">
                  <c:v>Sneha Verma</c:v>
                </c:pt>
                <c:pt idx="5">
                  <c:v>Neha Deshmukh</c:v>
                </c:pt>
              </c:strCache>
            </c:strRef>
          </c:cat>
          <c:val>
            <c:numRef>
              <c:f>'Pivot Table'!$B$43:$B$48</c:f>
              <c:numCache>
                <c:formatCode>"₹"\ #,##0</c:formatCode>
                <c:ptCount val="6"/>
                <c:pt idx="0">
                  <c:v>763548.30999999994</c:v>
                </c:pt>
                <c:pt idx="1">
                  <c:v>752292.31000000029</c:v>
                </c:pt>
                <c:pt idx="2">
                  <c:v>741316.2799999998</c:v>
                </c:pt>
                <c:pt idx="3">
                  <c:v>684918.49999999988</c:v>
                </c:pt>
                <c:pt idx="4">
                  <c:v>679565.82000000007</c:v>
                </c:pt>
                <c:pt idx="5">
                  <c:v>645384.78999999969</c:v>
                </c:pt>
              </c:numCache>
            </c:numRef>
          </c:val>
          <c:extLst>
            <c:ext xmlns:c16="http://schemas.microsoft.com/office/drawing/2014/chart" uri="{C3380CC4-5D6E-409C-BE32-E72D297353CC}">
              <c16:uniqueId val="{00000000-E792-442C-8A4D-4ADA17543114}"/>
            </c:ext>
          </c:extLst>
        </c:ser>
        <c:dLbls>
          <c:dLblPos val="outEnd"/>
          <c:showLegendKey val="0"/>
          <c:showVal val="1"/>
          <c:showCatName val="0"/>
          <c:showSerName val="0"/>
          <c:showPercent val="0"/>
          <c:showBubbleSize val="0"/>
        </c:dLbls>
        <c:gapWidth val="146"/>
        <c:axId val="2125871552"/>
        <c:axId val="2125873472"/>
      </c:barChart>
      <c:catAx>
        <c:axId val="212587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125873472"/>
        <c:crosses val="autoZero"/>
        <c:auto val="1"/>
        <c:lblAlgn val="ctr"/>
        <c:lblOffset val="100"/>
        <c:noMultiLvlLbl val="0"/>
      </c:catAx>
      <c:valAx>
        <c:axId val="2125873472"/>
        <c:scaling>
          <c:orientation val="minMax"/>
        </c:scaling>
        <c:delete val="1"/>
        <c:axPos val="b"/>
        <c:numFmt formatCode="&quot;₹&quot;\ #,##0" sourceLinked="1"/>
        <c:majorTickMark val="none"/>
        <c:minorTickMark val="none"/>
        <c:tickLblPos val="nextTo"/>
        <c:crossAx val="2125871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Table!PivotTable15</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layout>
            <c:manualLayout>
              <c:x val="-0.1377315930746752"/>
              <c:y val="-1.0408557420888427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layout>
            <c:manualLayout>
              <c:x val="-9.5274092450772452E-2"/>
              <c:y val="-2.9276481949190313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layout>
            <c:manualLayout>
              <c:x val="-9.4501671880056162E-2"/>
              <c:y val="-6.072302282969346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layout>
            <c:manualLayout>
              <c:x val="-9.0449010654490181E-2"/>
              <c:y val="-4.8144406477492255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layout>
            <c:manualLayout>
              <c:x val="-9.2541856925418567E-2"/>
              <c:y val="-5.4433714653592827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4.6886348110595763E-2"/>
              <c:y val="-7.9590947357995281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1F2F56"/>
            </a:solidFill>
            <a:round/>
          </a:ln>
          <a:effectLst/>
        </c:spPr>
        <c:marker>
          <c:symbol val="circle"/>
          <c:size val="5"/>
          <c:spPr>
            <a:solidFill>
              <a:schemeClr val="accent1"/>
            </a:solidFill>
            <a:ln w="9525">
              <a:solidFill>
                <a:schemeClr val="accent1"/>
              </a:solidFill>
            </a:ln>
            <a:effectLst/>
          </c:spPr>
        </c:marker>
        <c:dLbl>
          <c:idx val="0"/>
          <c:layout>
            <c:manualLayout>
              <c:x val="-3.2028734503426553E-3"/>
              <c:y val="8.4593671074134607E-3"/>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9402737329066742E-2"/>
              <c:y val="-6.7012331005794082E-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6861894432393E-2"/>
          <c:y val="0.2951814985390977"/>
          <c:w val="0.92046276211135214"/>
          <c:h val="0.48982914871490119"/>
        </c:manualLayout>
      </c:layout>
      <c:lineChart>
        <c:grouping val="standard"/>
        <c:varyColors val="0"/>
        <c:ser>
          <c:idx val="0"/>
          <c:order val="0"/>
          <c:tx>
            <c:strRef>
              <c:f>'Pivot Table'!$B$110</c:f>
              <c:strCache>
                <c:ptCount val="1"/>
                <c:pt idx="0">
                  <c:v>Sum of Total Sale (₹)</c:v>
                </c:pt>
              </c:strCache>
            </c:strRef>
          </c:tx>
          <c:spPr>
            <a:ln w="28575" cap="rnd">
              <a:solidFill>
                <a:srgbClr val="1F2F56"/>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rgbClr val="1F2F56"/>
                </a:solidFill>
                <a:round/>
              </a:ln>
              <a:effectLst/>
            </c:spPr>
            <c:extLst>
              <c:ext xmlns:c16="http://schemas.microsoft.com/office/drawing/2014/chart" uri="{C3380CC4-5D6E-409C-BE32-E72D297353CC}">
                <c16:uniqueId val="{00000001-0886-43C9-A15E-504278CC2EA7}"/>
              </c:ext>
            </c:extLst>
          </c:dPt>
          <c:dPt>
            <c:idx val="1"/>
            <c:marker>
              <c:symbol val="circle"/>
              <c:size val="5"/>
              <c:spPr>
                <a:solidFill>
                  <a:schemeClr val="accent1"/>
                </a:solidFill>
                <a:ln w="9525">
                  <a:solidFill>
                    <a:schemeClr val="accent1"/>
                  </a:solidFill>
                </a:ln>
                <a:effectLst/>
              </c:spPr>
            </c:marker>
            <c:bubble3D val="0"/>
            <c:spPr>
              <a:ln w="28575" cap="rnd">
                <a:solidFill>
                  <a:srgbClr val="1F2F56"/>
                </a:solidFill>
                <a:round/>
              </a:ln>
              <a:effectLst/>
            </c:spPr>
            <c:extLst>
              <c:ext xmlns:c16="http://schemas.microsoft.com/office/drawing/2014/chart" uri="{C3380CC4-5D6E-409C-BE32-E72D297353CC}">
                <c16:uniqueId val="{00000003-0886-43C9-A15E-504278CC2EA7}"/>
              </c:ext>
            </c:extLst>
          </c:dPt>
          <c:dPt>
            <c:idx val="2"/>
            <c:marker>
              <c:symbol val="circle"/>
              <c:size val="5"/>
              <c:spPr>
                <a:solidFill>
                  <a:schemeClr val="accent1"/>
                </a:solidFill>
                <a:ln w="9525">
                  <a:solidFill>
                    <a:schemeClr val="accent1"/>
                  </a:solidFill>
                </a:ln>
                <a:effectLst/>
              </c:spPr>
            </c:marker>
            <c:bubble3D val="0"/>
            <c:spPr>
              <a:ln w="28575" cap="rnd">
                <a:solidFill>
                  <a:srgbClr val="1F2F56"/>
                </a:solidFill>
                <a:round/>
              </a:ln>
              <a:effectLst/>
            </c:spPr>
            <c:extLst>
              <c:ext xmlns:c16="http://schemas.microsoft.com/office/drawing/2014/chart" uri="{C3380CC4-5D6E-409C-BE32-E72D297353CC}">
                <c16:uniqueId val="{00000005-0886-43C9-A15E-504278CC2EA7}"/>
              </c:ext>
            </c:extLst>
          </c:dPt>
          <c:dPt>
            <c:idx val="3"/>
            <c:marker>
              <c:symbol val="circle"/>
              <c:size val="5"/>
              <c:spPr>
                <a:solidFill>
                  <a:schemeClr val="accent1"/>
                </a:solidFill>
                <a:ln w="9525">
                  <a:solidFill>
                    <a:schemeClr val="accent1"/>
                  </a:solidFill>
                </a:ln>
                <a:effectLst/>
              </c:spPr>
            </c:marker>
            <c:bubble3D val="0"/>
            <c:spPr>
              <a:ln w="28575" cap="rnd">
                <a:solidFill>
                  <a:srgbClr val="1F2F56"/>
                </a:solidFill>
                <a:round/>
              </a:ln>
              <a:effectLst/>
            </c:spPr>
            <c:extLst>
              <c:ext xmlns:c16="http://schemas.microsoft.com/office/drawing/2014/chart" uri="{C3380CC4-5D6E-409C-BE32-E72D297353CC}">
                <c16:uniqueId val="{00000007-0886-43C9-A15E-504278CC2EA7}"/>
              </c:ext>
            </c:extLst>
          </c:dPt>
          <c:dPt>
            <c:idx val="4"/>
            <c:marker>
              <c:symbol val="circle"/>
              <c:size val="5"/>
              <c:spPr>
                <a:solidFill>
                  <a:schemeClr val="accent1"/>
                </a:solidFill>
                <a:ln w="9525">
                  <a:solidFill>
                    <a:schemeClr val="accent1"/>
                  </a:solidFill>
                </a:ln>
                <a:effectLst/>
              </c:spPr>
            </c:marker>
            <c:bubble3D val="0"/>
            <c:spPr>
              <a:ln w="28575" cap="rnd">
                <a:solidFill>
                  <a:srgbClr val="1F2F56"/>
                </a:solidFill>
                <a:round/>
              </a:ln>
              <a:effectLst/>
            </c:spPr>
            <c:extLst>
              <c:ext xmlns:c16="http://schemas.microsoft.com/office/drawing/2014/chart" uri="{C3380CC4-5D6E-409C-BE32-E72D297353CC}">
                <c16:uniqueId val="{00000009-0886-43C9-A15E-504278CC2EA7}"/>
              </c:ext>
            </c:extLst>
          </c:dPt>
          <c:dPt>
            <c:idx val="5"/>
            <c:marker>
              <c:symbol val="circle"/>
              <c:size val="5"/>
              <c:spPr>
                <a:solidFill>
                  <a:schemeClr val="accent1"/>
                </a:solidFill>
                <a:ln w="9525">
                  <a:solidFill>
                    <a:schemeClr val="accent1"/>
                  </a:solidFill>
                </a:ln>
                <a:effectLst/>
              </c:spPr>
            </c:marker>
            <c:bubble3D val="0"/>
            <c:spPr>
              <a:ln w="28575" cap="rnd">
                <a:solidFill>
                  <a:srgbClr val="1F2F56"/>
                </a:solidFill>
                <a:round/>
              </a:ln>
              <a:effectLst/>
            </c:spPr>
            <c:extLst>
              <c:ext xmlns:c16="http://schemas.microsoft.com/office/drawing/2014/chart" uri="{C3380CC4-5D6E-409C-BE32-E72D297353CC}">
                <c16:uniqueId val="{0000000B-0886-43C9-A15E-504278CC2EA7}"/>
              </c:ext>
            </c:extLst>
          </c:dPt>
          <c:dLbls>
            <c:dLbl>
              <c:idx val="0"/>
              <c:layout>
                <c:manualLayout>
                  <c:x val="-0.1377315930746752"/>
                  <c:y val="-1.0408557420888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86-43C9-A15E-504278CC2EA7}"/>
                </c:ext>
              </c:extLst>
            </c:dLbl>
            <c:dLbl>
              <c:idx val="1"/>
              <c:layout>
                <c:manualLayout>
                  <c:x val="-9.5274092450772452E-2"/>
                  <c:y val="-2.92764819491903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86-43C9-A15E-504278CC2EA7}"/>
                </c:ext>
              </c:extLst>
            </c:dLbl>
            <c:dLbl>
              <c:idx val="2"/>
              <c:layout>
                <c:manualLayout>
                  <c:x val="-9.4501671880056162E-2"/>
                  <c:y val="-6.07230228296934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86-43C9-A15E-504278CC2EA7}"/>
                </c:ext>
              </c:extLst>
            </c:dLbl>
            <c:dLbl>
              <c:idx val="3"/>
              <c:layout>
                <c:manualLayout>
                  <c:x val="-9.0449010654490181E-2"/>
                  <c:y val="-4.81444064774922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86-43C9-A15E-504278CC2EA7}"/>
                </c:ext>
              </c:extLst>
            </c:dLbl>
            <c:dLbl>
              <c:idx val="4"/>
              <c:layout>
                <c:manualLayout>
                  <c:x val="-9.2541856925418567E-2"/>
                  <c:y val="-5.44337146535928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86-43C9-A15E-504278CC2EA7}"/>
                </c:ext>
              </c:extLst>
            </c:dLbl>
            <c:dLbl>
              <c:idx val="5"/>
              <c:layout>
                <c:manualLayout>
                  <c:x val="-3.2028734503426553E-3"/>
                  <c:y val="8.459367107413460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886-43C9-A15E-504278CC2EA7}"/>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Table'!$A$111:$A$116</c:f>
              <c:strCache>
                <c:ptCount val="6"/>
                <c:pt idx="0">
                  <c:v>Amit Singh</c:v>
                </c:pt>
                <c:pt idx="1">
                  <c:v>Anil Kumar</c:v>
                </c:pt>
                <c:pt idx="2">
                  <c:v>Neha Deshmukh</c:v>
                </c:pt>
                <c:pt idx="3">
                  <c:v>Pooja Thakur</c:v>
                </c:pt>
                <c:pt idx="4">
                  <c:v>Shubham Pawar</c:v>
                </c:pt>
                <c:pt idx="5">
                  <c:v>Sneha Verma</c:v>
                </c:pt>
              </c:strCache>
            </c:strRef>
          </c:cat>
          <c:val>
            <c:numRef>
              <c:f>'Pivot Table'!$B$111:$B$116</c:f>
              <c:numCache>
                <c:formatCode>"₹"\ #,##0</c:formatCode>
                <c:ptCount val="6"/>
                <c:pt idx="0">
                  <c:v>741316.2799999998</c:v>
                </c:pt>
                <c:pt idx="1">
                  <c:v>752292.31000000029</c:v>
                </c:pt>
                <c:pt idx="2">
                  <c:v>645384.78999999969</c:v>
                </c:pt>
                <c:pt idx="3">
                  <c:v>763548.30999999994</c:v>
                </c:pt>
                <c:pt idx="4">
                  <c:v>684918.49999999988</c:v>
                </c:pt>
                <c:pt idx="5">
                  <c:v>679565.82000000007</c:v>
                </c:pt>
              </c:numCache>
            </c:numRef>
          </c:val>
          <c:smooth val="0"/>
          <c:extLst>
            <c:ext xmlns:c16="http://schemas.microsoft.com/office/drawing/2014/chart" uri="{C3380CC4-5D6E-409C-BE32-E72D297353CC}">
              <c16:uniqueId val="{00000010-EC7D-4E5E-9C5C-7DCB0D295115}"/>
            </c:ext>
          </c:extLst>
        </c:ser>
        <c:ser>
          <c:idx val="1"/>
          <c:order val="1"/>
          <c:tx>
            <c:strRef>
              <c:f>'Pivot Table'!$C$110</c:f>
              <c:strCache>
                <c:ptCount val="1"/>
                <c:pt idx="0">
                  <c:v>Sum of Target Sale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D-0886-43C9-A15E-504278CC2EA7}"/>
              </c:ext>
            </c:extLst>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F-0886-43C9-A15E-504278CC2EA7}"/>
              </c:ext>
            </c:extLst>
          </c:dPt>
          <c:dLbls>
            <c:dLbl>
              <c:idx val="4"/>
              <c:layout>
                <c:manualLayout>
                  <c:x val="-8.9402737329066742E-2"/>
                  <c:y val="-6.7012331005794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86-43C9-A15E-504278CC2EA7}"/>
                </c:ext>
              </c:extLst>
            </c:dLbl>
            <c:dLbl>
              <c:idx val="5"/>
              <c:layout>
                <c:manualLayout>
                  <c:x val="-4.6886348110595763E-2"/>
                  <c:y val="-7.95909473579952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86-43C9-A15E-504278CC2EA7}"/>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Table'!$A$111:$A$116</c:f>
              <c:strCache>
                <c:ptCount val="6"/>
                <c:pt idx="0">
                  <c:v>Amit Singh</c:v>
                </c:pt>
                <c:pt idx="1">
                  <c:v>Anil Kumar</c:v>
                </c:pt>
                <c:pt idx="2">
                  <c:v>Neha Deshmukh</c:v>
                </c:pt>
                <c:pt idx="3">
                  <c:v>Pooja Thakur</c:v>
                </c:pt>
                <c:pt idx="4">
                  <c:v>Shubham Pawar</c:v>
                </c:pt>
                <c:pt idx="5">
                  <c:v>Sneha Verma</c:v>
                </c:pt>
              </c:strCache>
            </c:strRef>
          </c:cat>
          <c:val>
            <c:numRef>
              <c:f>'Pivot Table'!$C$111:$C$116</c:f>
              <c:numCache>
                <c:formatCode>"₹"\ #,##0</c:formatCode>
                <c:ptCount val="6"/>
                <c:pt idx="0">
                  <c:v>1055850.3300000003</c:v>
                </c:pt>
                <c:pt idx="1">
                  <c:v>1056271.3400000001</c:v>
                </c:pt>
                <c:pt idx="2">
                  <c:v>1018440.61</c:v>
                </c:pt>
                <c:pt idx="3">
                  <c:v>1086100.1400000001</c:v>
                </c:pt>
                <c:pt idx="4">
                  <c:v>971770.84000000008</c:v>
                </c:pt>
                <c:pt idx="5">
                  <c:v>816690.44000000006</c:v>
                </c:pt>
              </c:numCache>
            </c:numRef>
          </c:val>
          <c:smooth val="0"/>
          <c:extLst>
            <c:ext xmlns:c16="http://schemas.microsoft.com/office/drawing/2014/chart" uri="{C3380CC4-5D6E-409C-BE32-E72D297353CC}">
              <c16:uniqueId val="{00000011-EC7D-4E5E-9C5C-7DCB0D295115}"/>
            </c:ext>
          </c:extLst>
        </c:ser>
        <c:ser>
          <c:idx val="2"/>
          <c:order val="2"/>
          <c:tx>
            <c:strRef>
              <c:f>'Pivot Table'!$D$110</c:f>
              <c:strCache>
                <c:ptCount val="1"/>
                <c:pt idx="0">
                  <c:v>Sum of % Target Achieved</c:v>
                </c:pt>
              </c:strCache>
            </c:strRef>
          </c:tx>
          <c:spPr>
            <a:ln w="28575" cap="rnd">
              <a:solidFill>
                <a:srgbClr val="00B050"/>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Table'!$A$111:$A$116</c:f>
              <c:strCache>
                <c:ptCount val="6"/>
                <c:pt idx="0">
                  <c:v>Amit Singh</c:v>
                </c:pt>
                <c:pt idx="1">
                  <c:v>Anil Kumar</c:v>
                </c:pt>
                <c:pt idx="2">
                  <c:v>Neha Deshmukh</c:v>
                </c:pt>
                <c:pt idx="3">
                  <c:v>Pooja Thakur</c:v>
                </c:pt>
                <c:pt idx="4">
                  <c:v>Shubham Pawar</c:v>
                </c:pt>
                <c:pt idx="5">
                  <c:v>Sneha Verma</c:v>
                </c:pt>
              </c:strCache>
            </c:strRef>
          </c:cat>
          <c:val>
            <c:numRef>
              <c:f>'Pivot Table'!$D$111:$D$116</c:f>
              <c:numCache>
                <c:formatCode>0%</c:formatCode>
                <c:ptCount val="6"/>
                <c:pt idx="0">
                  <c:v>0.70210356424285969</c:v>
                </c:pt>
                <c:pt idx="1">
                  <c:v>0.71221501664524978</c:v>
                </c:pt>
                <c:pt idx="2">
                  <c:v>0.63369899399435736</c:v>
                </c:pt>
                <c:pt idx="3">
                  <c:v>0.70301833309771955</c:v>
                </c:pt>
                <c:pt idx="4">
                  <c:v>0.70481483062405925</c:v>
                </c:pt>
                <c:pt idx="5">
                  <c:v>0.83209718972588931</c:v>
                </c:pt>
              </c:numCache>
            </c:numRef>
          </c:val>
          <c:smooth val="0"/>
          <c:extLst>
            <c:ext xmlns:c16="http://schemas.microsoft.com/office/drawing/2014/chart" uri="{C3380CC4-5D6E-409C-BE32-E72D297353CC}">
              <c16:uniqueId val="{00000012-EC7D-4E5E-9C5C-7DCB0D295115}"/>
            </c:ext>
          </c:extLst>
        </c:ser>
        <c:dLbls>
          <c:dLblPos val="t"/>
          <c:showLegendKey val="0"/>
          <c:showVal val="1"/>
          <c:showCatName val="0"/>
          <c:showSerName val="0"/>
          <c:showPercent val="0"/>
          <c:showBubbleSize val="0"/>
        </c:dLbls>
        <c:marker val="1"/>
        <c:smooth val="0"/>
        <c:axId val="154323488"/>
        <c:axId val="154314368"/>
      </c:lineChart>
      <c:catAx>
        <c:axId val="1543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54314368"/>
        <c:crosses val="autoZero"/>
        <c:auto val="1"/>
        <c:lblAlgn val="ctr"/>
        <c:lblOffset val="100"/>
        <c:noMultiLvlLbl val="0"/>
      </c:catAx>
      <c:valAx>
        <c:axId val="154314368"/>
        <c:scaling>
          <c:orientation val="minMax"/>
        </c:scaling>
        <c:delete val="1"/>
        <c:axPos val="l"/>
        <c:numFmt formatCode="&quot;₹&quot;\ #,##0" sourceLinked="1"/>
        <c:majorTickMark val="none"/>
        <c:minorTickMark val="none"/>
        <c:tickLblPos val="nextTo"/>
        <c:crossAx val="154323488"/>
        <c:crosses val="autoZero"/>
        <c:crossBetween val="between"/>
      </c:valAx>
      <c:spPr>
        <a:noFill/>
        <a:ln>
          <a:noFill/>
        </a:ln>
        <a:effectLst/>
      </c:spPr>
    </c:plotArea>
    <c:legend>
      <c:legendPos val="t"/>
      <c:layout>
        <c:manualLayout>
          <c:xMode val="edge"/>
          <c:yMode val="edge"/>
          <c:x val="0.05"/>
          <c:y val="0"/>
          <c:w val="0.77718009330907067"/>
          <c:h val="0.1792680190069178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00B05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F2F56"/>
          </a:solidFill>
          <a:ln w="19050">
            <a:solidFill>
              <a:schemeClr val="lt1"/>
            </a:solidFill>
          </a:ln>
          <a:effectLst/>
        </c:spPr>
      </c:pivotFmt>
      <c:pivotFmt>
        <c:idx val="8"/>
        <c:spPr>
          <a:solidFill>
            <a:srgbClr val="00B050"/>
          </a:solidFill>
          <a:ln w="19050">
            <a:solidFill>
              <a:schemeClr val="lt1"/>
            </a:solidFill>
          </a:ln>
          <a:effectLst/>
        </c:spPr>
      </c:pivotFmt>
    </c:pivotFmts>
    <c:plotArea>
      <c:layout/>
      <c:pieChart>
        <c:varyColors val="1"/>
        <c:ser>
          <c:idx val="0"/>
          <c:order val="0"/>
          <c:tx>
            <c:strRef>
              <c:f>'Pivot Table'!$B$65</c:f>
              <c:strCache>
                <c:ptCount val="1"/>
                <c:pt idx="0">
                  <c:v>Total</c:v>
                </c:pt>
              </c:strCache>
            </c:strRef>
          </c:tx>
          <c:spPr>
            <a:solidFill>
              <a:srgbClr val="00B050"/>
            </a:solidFill>
          </c:spPr>
          <c:dPt>
            <c:idx val="0"/>
            <c:bubble3D val="0"/>
            <c:spPr>
              <a:solidFill>
                <a:srgbClr val="1F2F56"/>
              </a:solidFill>
              <a:ln w="19050">
                <a:solidFill>
                  <a:schemeClr val="lt1"/>
                </a:solidFill>
              </a:ln>
              <a:effectLst/>
            </c:spPr>
            <c:extLst>
              <c:ext xmlns:c16="http://schemas.microsoft.com/office/drawing/2014/chart" uri="{C3380CC4-5D6E-409C-BE32-E72D297353CC}">
                <c16:uniqueId val="{00000001-413E-45B6-B0B5-E692D8F3F172}"/>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413E-45B6-B0B5-E692D8F3F172}"/>
              </c:ext>
            </c:extLst>
          </c:dPt>
          <c:cat>
            <c:strRef>
              <c:f>'Pivot Table'!$A$66:$A$67</c:f>
              <c:strCache>
                <c:ptCount val="2"/>
                <c:pt idx="0">
                  <c:v>New</c:v>
                </c:pt>
                <c:pt idx="1">
                  <c:v>Refill</c:v>
                </c:pt>
              </c:strCache>
            </c:strRef>
          </c:cat>
          <c:val>
            <c:numRef>
              <c:f>'Pivot Table'!$B$66:$B$67</c:f>
              <c:numCache>
                <c:formatCode>"₹"\ #,##0</c:formatCode>
                <c:ptCount val="2"/>
                <c:pt idx="0">
                  <c:v>3185300.5100000007</c:v>
                </c:pt>
                <c:pt idx="1">
                  <c:v>2819823.1900000004</c:v>
                </c:pt>
              </c:numCache>
            </c:numRef>
          </c:val>
          <c:extLst>
            <c:ext xmlns:c16="http://schemas.microsoft.com/office/drawing/2014/chart" uri="{C3380CC4-5D6E-409C-BE32-E72D297353CC}">
              <c16:uniqueId val="{00000004-501D-48A8-A1D2-61C663FDD0F1}"/>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Table!PivotTable6</c:name>
    <c:fmtId val="4"/>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dLbl>
          <c:idx val="0"/>
          <c:layout>
            <c:manualLayout>
              <c:x val="2.0962229034304771E-3"/>
              <c:y val="-4.49999999999999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5"/>
          </a:solidFill>
          <a:ln>
            <a:noFill/>
          </a:ln>
          <a:effectLst/>
        </c:spPr>
        <c:dLbl>
          <c:idx val="0"/>
          <c:layout>
            <c:manualLayout>
              <c:x val="-1.5372123711738625E-16"/>
              <c:y val="-4.49999999999999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dLbl>
          <c:idx val="0"/>
          <c:layout>
            <c:manualLayout>
              <c:x val="-2.0962229034304771E-3"/>
              <c:y val="-4.49999999999999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layout>
            <c:manualLayout>
              <c:x val="0"/>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4.1924458068609543E-3"/>
              <c:y val="-4.49999999999999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2.0962229034304771E-3"/>
              <c:y val="-4.499999999999999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0962229034304771E-3"/>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dLbl>
          <c:idx val="0"/>
          <c:layout>
            <c:manualLayout>
              <c:x val="0"/>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dLbl>
          <c:idx val="0"/>
          <c:layout>
            <c:manualLayout>
              <c:x val="7.6860618558693125E-17"/>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a:noFill/>
          </a:ln>
          <a:effectLst/>
        </c:spPr>
        <c:dLbl>
          <c:idx val="0"/>
          <c:layout>
            <c:manualLayout>
              <c:x val="0"/>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dLbl>
          <c:idx val="0"/>
          <c:layout>
            <c:manualLayout>
              <c:x val="0"/>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2.0962229034304771E-3"/>
              <c:y val="-3.500000000000004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0"/>
              <c:y val="-3.500000000000004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0"/>
              <c:y val="-3.500000000000004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c:spPr>
        <c:dLbl>
          <c:idx val="0"/>
          <c:layout>
            <c:manualLayout>
              <c:x val="-7.6860618558693125E-17"/>
              <c:y val="-3.500000000000004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5"/>
          </a:solidFill>
          <a:ln>
            <a:noFill/>
          </a:ln>
          <a:effectLst/>
        </c:spPr>
        <c:dLbl>
          <c:idx val="0"/>
          <c:layout>
            <c:manualLayout>
              <c:x val="-2.0962229034304771E-3"/>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dLbl>
          <c:idx val="0"/>
          <c:layout>
            <c:manualLayout>
              <c:x val="0"/>
              <c:y val="-3.500000000000004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2.0962229034305153E-3"/>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solidFill>
          <a:ln>
            <a:noFill/>
          </a:ln>
          <a:effectLst/>
        </c:spPr>
        <c:dLbl>
          <c:idx val="0"/>
          <c:layout>
            <c:manualLayout>
              <c:x val="-7.6860618558693125E-17"/>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dLbl>
          <c:idx val="0"/>
          <c:layout>
            <c:manualLayout>
              <c:x val="6.2886687102914314E-3"/>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dLbl>
          <c:idx val="0"/>
          <c:layout>
            <c:manualLayout>
              <c:x val="2.0962229034303232E-3"/>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5"/>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2.0962229034304771E-3"/>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dLbl>
          <c:idx val="0"/>
          <c:layout>
            <c:manualLayout>
              <c:x val="-3.8430309279346563E-17"/>
              <c:y val="-0.0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3.8430309279346563E-17"/>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dLbl>
          <c:idx val="0"/>
          <c:layout>
            <c:manualLayout>
              <c:x val="-7.6860618558693125E-17"/>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dLbl>
          <c:idx val="0"/>
          <c:layout>
            <c:manualLayout>
              <c:x val="-7.6860618558693125E-17"/>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dLbl>
          <c:idx val="0"/>
          <c:layout>
            <c:manualLayout>
              <c:x val="0"/>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dLbl>
          <c:idx val="0"/>
          <c:layout>
            <c:manualLayout>
              <c:x val="-1.5372123711738625E-16"/>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dLbl>
          <c:idx val="0"/>
          <c:layout>
            <c:manualLayout>
              <c:x val="2.0962229034304771E-3"/>
              <c:y val="-3.49999999999999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dLbl>
          <c:idx val="0"/>
          <c:layout>
            <c:manualLayout>
              <c:x val="-7.6860618558693125E-17"/>
              <c:y val="-3.49999999999999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dLbl>
          <c:idx val="0"/>
          <c:layout>
            <c:manualLayout>
              <c:x val="0"/>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solidFill>
          <a:ln>
            <a:noFill/>
          </a:ln>
          <a:effectLst/>
        </c:spPr>
        <c:dLbl>
          <c:idx val="0"/>
          <c:layout>
            <c:manualLayout>
              <c:x val="0"/>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solidFill>
          <a:ln>
            <a:noFill/>
          </a:ln>
          <a:effectLst/>
        </c:spPr>
        <c:dLbl>
          <c:idx val="0"/>
          <c:layout>
            <c:manualLayout>
              <c:x val="-2.0962229034304771E-3"/>
              <c:y val="-3.4999999999999906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dLbl>
          <c:idx val="0"/>
          <c:layout>
            <c:manualLayout>
              <c:x val="0"/>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dLbl>
          <c:idx val="0"/>
          <c:layout>
            <c:manualLayout>
              <c:x val="0"/>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4"/>
          </a:solidFill>
          <a:ln>
            <a:noFill/>
          </a:ln>
          <a:effectLst/>
        </c:spPr>
        <c:dLbl>
          <c:idx val="0"/>
          <c:layout>
            <c:manualLayout>
              <c:x val="-2.0962229034305539E-3"/>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5"/>
          </a:solidFill>
          <a:ln>
            <a:noFill/>
          </a:ln>
          <a:effectLst/>
        </c:spPr>
        <c:dLbl>
          <c:idx val="0"/>
          <c:layout>
            <c:manualLayout>
              <c:x val="-1.5372123711738625E-16"/>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dLbl>
          <c:idx val="0"/>
          <c:layout>
            <c:manualLayout>
              <c:x val="-1.5372123711738625E-16"/>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dLbl>
          <c:idx val="0"/>
          <c:layout>
            <c:manualLayout>
              <c:x val="0"/>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3"/>
          </a:solidFill>
          <a:ln>
            <a:noFill/>
          </a:ln>
          <a:effectLst/>
        </c:spPr>
        <c:dLbl>
          <c:idx val="0"/>
          <c:layout>
            <c:manualLayout>
              <c:x val="0"/>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4"/>
          </a:solidFill>
          <a:ln>
            <a:noFill/>
          </a:ln>
          <a:effectLst/>
        </c:spPr>
        <c:dLbl>
          <c:idx val="0"/>
          <c:layout>
            <c:manualLayout>
              <c:x val="-2.0962229034305539E-3"/>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5"/>
          </a:solidFill>
          <a:ln>
            <a:noFill/>
          </a:ln>
          <a:effectLst/>
        </c:spPr>
        <c:dLbl>
          <c:idx val="0"/>
          <c:layout>
            <c:manualLayout>
              <c:x val="-1.5372123711738625E-16"/>
              <c:y val="-4.000000000000009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dLbl>
          <c:idx val="0"/>
          <c:layout>
            <c:manualLayout>
              <c:x val="-1.5372123711738625E-16"/>
              <c:y val="-3.500000000000000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Table'!$B$52:$B$53</c:f>
              <c:strCache>
                <c:ptCount val="1"/>
                <c:pt idx="0">
                  <c:v>Auraux</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29B-4404-B3B9-E35BEEB16A5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C29B-4404-B3B9-E35BEEB16A5D}"/>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C29B-4404-B3B9-E35BEEB16A5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C29B-4404-B3B9-E35BEEB16A5D}"/>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C29B-4404-B3B9-E35BEEB16A5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C29B-4404-B3B9-E35BEEB16A5D}"/>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D-C29B-4404-B3B9-E35BEEB16A5D}"/>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F-C29B-4404-B3B9-E35BEEB16A5D}"/>
              </c:ext>
            </c:extLst>
          </c:dPt>
          <c:dLbls>
            <c:dLbl>
              <c:idx val="0"/>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9B-4404-B3B9-E35BEEB16A5D}"/>
                </c:ext>
              </c:extLst>
            </c:dLbl>
            <c:dLbl>
              <c:idx val="1"/>
              <c:layout>
                <c:manualLayout>
                  <c:x val="2.0962229034304771E-3"/>
                  <c:y val="-3.49999999999999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9B-4404-B3B9-E35BEEB16A5D}"/>
                </c:ext>
              </c:extLst>
            </c:dLbl>
            <c:dLbl>
              <c:idx val="2"/>
              <c:layout>
                <c:manualLayout>
                  <c:x val="-3.8430309279346563E-17"/>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29B-4404-B3B9-E35BEEB16A5D}"/>
                </c:ext>
              </c:extLst>
            </c:dLbl>
            <c:dLbl>
              <c:idx val="3"/>
              <c:layout>
                <c:manualLayout>
                  <c:x val="2.0962229034304771E-3"/>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29B-4404-B3B9-E35BEEB16A5D}"/>
                </c:ext>
              </c:extLst>
            </c:dLbl>
            <c:dLbl>
              <c:idx val="4"/>
              <c:layout>
                <c:manualLayout>
                  <c:x val="-2.0962229034305153E-3"/>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29B-4404-B3B9-E35BEEB16A5D}"/>
                </c:ext>
              </c:extLst>
            </c:dLbl>
            <c:dLbl>
              <c:idx val="5"/>
              <c:layout>
                <c:manualLayout>
                  <c:x val="-2.0962229034304771E-3"/>
                  <c:y val="-3.5000000000000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29B-4404-B3B9-E35BEEB16A5D}"/>
                </c:ext>
              </c:extLst>
            </c:dLbl>
            <c:dLbl>
              <c:idx val="6"/>
              <c:layout>
                <c:manualLayout>
                  <c:x val="-2.0962229034304771E-3"/>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29B-4404-B3B9-E35BEEB16A5D}"/>
                </c:ext>
              </c:extLst>
            </c:dLbl>
            <c:dLbl>
              <c:idx val="7"/>
              <c:layout>
                <c:manualLayout>
                  <c:x val="2.0962229034304771E-3"/>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29B-4404-B3B9-E35BEEB16A5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Table'!$B$54:$B$61</c:f>
              <c:numCache>
                <c:formatCode>"₹"\ #,##0</c:formatCode>
                <c:ptCount val="8"/>
                <c:pt idx="0">
                  <c:v>113794.75000000001</c:v>
                </c:pt>
                <c:pt idx="1">
                  <c:v>92282.22</c:v>
                </c:pt>
                <c:pt idx="2">
                  <c:v>140832.66999999998</c:v>
                </c:pt>
                <c:pt idx="3">
                  <c:v>82727.490000000005</c:v>
                </c:pt>
                <c:pt idx="4">
                  <c:v>68064.25</c:v>
                </c:pt>
                <c:pt idx="5">
                  <c:v>74743.81</c:v>
                </c:pt>
                <c:pt idx="6">
                  <c:v>137895.15000000002</c:v>
                </c:pt>
                <c:pt idx="7">
                  <c:v>73467.37999999999</c:v>
                </c:pt>
              </c:numCache>
            </c:numRef>
          </c:val>
          <c:extLst>
            <c:ext xmlns:c16="http://schemas.microsoft.com/office/drawing/2014/chart" uri="{C3380CC4-5D6E-409C-BE32-E72D297353CC}">
              <c16:uniqueId val="{00000061-490D-453A-85F1-599D6E5BBFCA}"/>
            </c:ext>
          </c:extLst>
        </c:ser>
        <c:ser>
          <c:idx val="1"/>
          <c:order val="1"/>
          <c:tx>
            <c:strRef>
              <c:f>'Pivot Table'!$C$52:$C$53</c:f>
              <c:strCache>
                <c:ptCount val="1"/>
                <c:pt idx="0">
                  <c:v>Cipla</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11-297C-49CE-BDBD-B2298C36D0B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13-297C-49CE-BDBD-B2298C36D0B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15-297C-49CE-BDBD-B2298C36D0B8}"/>
              </c:ext>
            </c:extLst>
          </c:dPt>
          <c:dPt>
            <c:idx val="3"/>
            <c:invertIfNegative val="0"/>
            <c:bubble3D val="0"/>
            <c:spPr>
              <a:solidFill>
                <a:schemeClr val="accent2"/>
              </a:solidFill>
              <a:ln>
                <a:noFill/>
              </a:ln>
              <a:effectLst/>
            </c:spPr>
            <c:extLst>
              <c:ext xmlns:c16="http://schemas.microsoft.com/office/drawing/2014/chart" uri="{C3380CC4-5D6E-409C-BE32-E72D297353CC}">
                <c16:uniqueId val="{00000017-297C-49CE-BDBD-B2298C36D0B8}"/>
              </c:ext>
            </c:extLst>
          </c:dPt>
          <c:dPt>
            <c:idx val="4"/>
            <c:invertIfNegative val="0"/>
            <c:bubble3D val="0"/>
            <c:spPr>
              <a:solidFill>
                <a:schemeClr val="accent2"/>
              </a:solidFill>
              <a:ln>
                <a:noFill/>
              </a:ln>
              <a:effectLst/>
            </c:spPr>
            <c:extLst>
              <c:ext xmlns:c16="http://schemas.microsoft.com/office/drawing/2014/chart" uri="{C3380CC4-5D6E-409C-BE32-E72D297353CC}">
                <c16:uniqueId val="{00000019-297C-49CE-BDBD-B2298C36D0B8}"/>
              </c:ext>
            </c:extLst>
          </c:dPt>
          <c:dPt>
            <c:idx val="5"/>
            <c:invertIfNegative val="0"/>
            <c:bubble3D val="0"/>
            <c:spPr>
              <a:solidFill>
                <a:schemeClr val="accent2"/>
              </a:solidFill>
              <a:ln>
                <a:noFill/>
              </a:ln>
              <a:effectLst/>
            </c:spPr>
            <c:extLst>
              <c:ext xmlns:c16="http://schemas.microsoft.com/office/drawing/2014/chart" uri="{C3380CC4-5D6E-409C-BE32-E72D297353CC}">
                <c16:uniqueId val="{0000001B-297C-49CE-BDBD-B2298C36D0B8}"/>
              </c:ext>
            </c:extLst>
          </c:dPt>
          <c:dPt>
            <c:idx val="6"/>
            <c:invertIfNegative val="0"/>
            <c:bubble3D val="0"/>
            <c:spPr>
              <a:solidFill>
                <a:schemeClr val="accent2"/>
              </a:solidFill>
              <a:ln>
                <a:noFill/>
              </a:ln>
              <a:effectLst/>
            </c:spPr>
            <c:extLst>
              <c:ext xmlns:c16="http://schemas.microsoft.com/office/drawing/2014/chart" uri="{C3380CC4-5D6E-409C-BE32-E72D297353CC}">
                <c16:uniqueId val="{0000001D-297C-49CE-BDBD-B2298C36D0B8}"/>
              </c:ext>
            </c:extLst>
          </c:dPt>
          <c:dPt>
            <c:idx val="7"/>
            <c:invertIfNegative val="0"/>
            <c:bubble3D val="0"/>
            <c:spPr>
              <a:solidFill>
                <a:schemeClr val="accent2"/>
              </a:solidFill>
              <a:ln>
                <a:noFill/>
              </a:ln>
              <a:effectLst/>
            </c:spPr>
            <c:extLst>
              <c:ext xmlns:c16="http://schemas.microsoft.com/office/drawing/2014/chart" uri="{C3380CC4-5D6E-409C-BE32-E72D297353CC}">
                <c16:uniqueId val="{0000001F-297C-49CE-BDBD-B2298C36D0B8}"/>
              </c:ext>
            </c:extLst>
          </c:dPt>
          <c:dLbls>
            <c:dLbl>
              <c:idx val="0"/>
              <c:layout>
                <c:manualLayout>
                  <c:x val="0"/>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97C-49CE-BDBD-B2298C36D0B8}"/>
                </c:ext>
              </c:extLst>
            </c:dLbl>
            <c:dLbl>
              <c:idx val="1"/>
              <c:layout>
                <c:manualLayout>
                  <c:x val="-7.6860618558693125E-17"/>
                  <c:y val="-3.49999999999999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97C-49CE-BDBD-B2298C36D0B8}"/>
                </c:ext>
              </c:extLst>
            </c:dLbl>
            <c:dLbl>
              <c:idx val="2"/>
              <c:layout>
                <c:manualLayout>
                  <c:x val="-7.6860618558693125E-17"/>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97C-49CE-BDBD-B2298C36D0B8}"/>
                </c:ext>
              </c:extLst>
            </c:dLbl>
            <c:dLbl>
              <c:idx val="3"/>
              <c:layout>
                <c:manualLayout>
                  <c:x val="-3.8430309279346563E-17"/>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97C-49CE-BDBD-B2298C36D0B8}"/>
                </c:ext>
              </c:extLst>
            </c:dLbl>
            <c:dLbl>
              <c:idx val="4"/>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97C-49CE-BDBD-B2298C36D0B8}"/>
                </c:ext>
              </c:extLst>
            </c:dLbl>
            <c:dLbl>
              <c:idx val="5"/>
              <c:layout>
                <c:manualLayout>
                  <c:x val="0"/>
                  <c:y val="-3.5000000000000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97C-49CE-BDBD-B2298C36D0B8}"/>
                </c:ext>
              </c:extLst>
            </c:dLbl>
            <c:dLbl>
              <c:idx val="6"/>
              <c:layout>
                <c:manualLayout>
                  <c:x val="0"/>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97C-49CE-BDBD-B2298C36D0B8}"/>
                </c:ext>
              </c:extLst>
            </c:dLbl>
            <c:dLbl>
              <c:idx val="7"/>
              <c:layout>
                <c:manualLayout>
                  <c:x val="4.1924458068609543E-3"/>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97C-49CE-BDBD-B2298C36D0B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Table'!$C$54:$C$61</c:f>
              <c:numCache>
                <c:formatCode>"₹"\ #,##0</c:formatCode>
                <c:ptCount val="8"/>
                <c:pt idx="0">
                  <c:v>78128.33</c:v>
                </c:pt>
                <c:pt idx="1">
                  <c:v>66079.600000000006</c:v>
                </c:pt>
                <c:pt idx="2">
                  <c:v>95586.560000000012</c:v>
                </c:pt>
                <c:pt idx="3">
                  <c:v>120229.57999999999</c:v>
                </c:pt>
                <c:pt idx="4">
                  <c:v>118983.58999999997</c:v>
                </c:pt>
                <c:pt idx="5">
                  <c:v>47407.6</c:v>
                </c:pt>
                <c:pt idx="6">
                  <c:v>102319.64</c:v>
                </c:pt>
                <c:pt idx="7">
                  <c:v>68271.850000000006</c:v>
                </c:pt>
              </c:numCache>
            </c:numRef>
          </c:val>
          <c:extLst>
            <c:ext xmlns:c16="http://schemas.microsoft.com/office/drawing/2014/chart" uri="{C3380CC4-5D6E-409C-BE32-E72D297353CC}">
              <c16:uniqueId val="{00000061-C528-440A-8ED0-4E613CC0019E}"/>
            </c:ext>
          </c:extLst>
        </c:ser>
        <c:ser>
          <c:idx val="2"/>
          <c:order val="2"/>
          <c:tx>
            <c:strRef>
              <c:f>'Pivot Table'!$D$52:$D$53</c:f>
              <c:strCache>
                <c:ptCount val="1"/>
                <c:pt idx="0">
                  <c:v>Dr. Reddy's</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21-297C-49CE-BDBD-B2298C36D0B8}"/>
              </c:ext>
            </c:extLst>
          </c:dPt>
          <c:dPt>
            <c:idx val="1"/>
            <c:invertIfNegative val="0"/>
            <c:bubble3D val="0"/>
            <c:spPr>
              <a:solidFill>
                <a:schemeClr val="accent3"/>
              </a:solidFill>
              <a:ln>
                <a:noFill/>
              </a:ln>
              <a:effectLst/>
            </c:spPr>
            <c:extLst>
              <c:ext xmlns:c16="http://schemas.microsoft.com/office/drawing/2014/chart" uri="{C3380CC4-5D6E-409C-BE32-E72D297353CC}">
                <c16:uniqueId val="{00000023-297C-49CE-BDBD-B2298C36D0B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25-297C-49CE-BDBD-B2298C36D0B8}"/>
              </c:ext>
            </c:extLst>
          </c:dPt>
          <c:dPt>
            <c:idx val="3"/>
            <c:invertIfNegative val="0"/>
            <c:bubble3D val="0"/>
            <c:spPr>
              <a:solidFill>
                <a:schemeClr val="accent3"/>
              </a:solidFill>
              <a:ln>
                <a:noFill/>
              </a:ln>
              <a:effectLst/>
            </c:spPr>
            <c:extLst>
              <c:ext xmlns:c16="http://schemas.microsoft.com/office/drawing/2014/chart" uri="{C3380CC4-5D6E-409C-BE32-E72D297353CC}">
                <c16:uniqueId val="{00000027-297C-49CE-BDBD-B2298C36D0B8}"/>
              </c:ext>
            </c:extLst>
          </c:dPt>
          <c:dPt>
            <c:idx val="4"/>
            <c:invertIfNegative val="0"/>
            <c:bubble3D val="0"/>
            <c:spPr>
              <a:solidFill>
                <a:schemeClr val="accent3"/>
              </a:solidFill>
              <a:ln>
                <a:noFill/>
              </a:ln>
              <a:effectLst/>
            </c:spPr>
            <c:extLst>
              <c:ext xmlns:c16="http://schemas.microsoft.com/office/drawing/2014/chart" uri="{C3380CC4-5D6E-409C-BE32-E72D297353CC}">
                <c16:uniqueId val="{00000029-297C-49CE-BDBD-B2298C36D0B8}"/>
              </c:ext>
            </c:extLst>
          </c:dPt>
          <c:dPt>
            <c:idx val="5"/>
            <c:invertIfNegative val="0"/>
            <c:bubble3D val="0"/>
            <c:spPr>
              <a:solidFill>
                <a:schemeClr val="accent3"/>
              </a:solidFill>
              <a:ln>
                <a:noFill/>
              </a:ln>
              <a:effectLst/>
            </c:spPr>
            <c:extLst>
              <c:ext xmlns:c16="http://schemas.microsoft.com/office/drawing/2014/chart" uri="{C3380CC4-5D6E-409C-BE32-E72D297353CC}">
                <c16:uniqueId val="{0000002B-297C-49CE-BDBD-B2298C36D0B8}"/>
              </c:ext>
            </c:extLst>
          </c:dPt>
          <c:dPt>
            <c:idx val="6"/>
            <c:invertIfNegative val="0"/>
            <c:bubble3D val="0"/>
            <c:spPr>
              <a:solidFill>
                <a:schemeClr val="accent3"/>
              </a:solidFill>
              <a:ln>
                <a:noFill/>
              </a:ln>
              <a:effectLst/>
            </c:spPr>
            <c:extLst>
              <c:ext xmlns:c16="http://schemas.microsoft.com/office/drawing/2014/chart" uri="{C3380CC4-5D6E-409C-BE32-E72D297353CC}">
                <c16:uniqueId val="{0000002D-297C-49CE-BDBD-B2298C36D0B8}"/>
              </c:ext>
            </c:extLst>
          </c:dPt>
          <c:dPt>
            <c:idx val="7"/>
            <c:invertIfNegative val="0"/>
            <c:bubble3D val="0"/>
            <c:spPr>
              <a:solidFill>
                <a:schemeClr val="accent3"/>
              </a:solidFill>
              <a:ln>
                <a:noFill/>
              </a:ln>
              <a:effectLst/>
            </c:spPr>
            <c:extLst>
              <c:ext xmlns:c16="http://schemas.microsoft.com/office/drawing/2014/chart" uri="{C3380CC4-5D6E-409C-BE32-E72D297353CC}">
                <c16:uniqueId val="{0000002F-297C-49CE-BDBD-B2298C36D0B8}"/>
              </c:ext>
            </c:extLst>
          </c:dPt>
          <c:dLbls>
            <c:dLbl>
              <c:idx val="0"/>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97C-49CE-BDBD-B2298C36D0B8}"/>
                </c:ext>
              </c:extLst>
            </c:dLbl>
            <c:dLbl>
              <c:idx val="1"/>
              <c:layout>
                <c:manualLayout>
                  <c:x val="0"/>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97C-49CE-BDBD-B2298C36D0B8}"/>
                </c:ext>
              </c:extLst>
            </c:dLbl>
            <c:dLbl>
              <c:idx val="2"/>
              <c:layout>
                <c:manualLayout>
                  <c:x val="-7.6860618558693125E-17"/>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97C-49CE-BDBD-B2298C36D0B8}"/>
                </c:ext>
              </c:extLst>
            </c:dLbl>
            <c:dLbl>
              <c:idx val="3"/>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97C-49CE-BDBD-B2298C36D0B8}"/>
                </c:ext>
              </c:extLst>
            </c:dLbl>
            <c:dLbl>
              <c:idx val="4"/>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97C-49CE-BDBD-B2298C36D0B8}"/>
                </c:ext>
              </c:extLst>
            </c:dLbl>
            <c:dLbl>
              <c:idx val="5"/>
              <c:layout>
                <c:manualLayout>
                  <c:x val="0"/>
                  <c:y val="-3.5000000000000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97C-49CE-BDBD-B2298C36D0B8}"/>
                </c:ext>
              </c:extLst>
            </c:dLbl>
            <c:dLbl>
              <c:idx val="6"/>
              <c:layout>
                <c:manualLayout>
                  <c:x val="0"/>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297C-49CE-BDBD-B2298C36D0B8}"/>
                </c:ext>
              </c:extLst>
            </c:dLbl>
            <c:dLbl>
              <c:idx val="7"/>
              <c:layout>
                <c:manualLayout>
                  <c:x val="0"/>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97C-49CE-BDBD-B2298C36D0B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Table'!$D$54:$D$61</c:f>
              <c:numCache>
                <c:formatCode>"₹"\ #,##0</c:formatCode>
                <c:ptCount val="8"/>
                <c:pt idx="0">
                  <c:v>111928.68999999999</c:v>
                </c:pt>
                <c:pt idx="1">
                  <c:v>154761.17000000001</c:v>
                </c:pt>
                <c:pt idx="2">
                  <c:v>85624.23000000001</c:v>
                </c:pt>
                <c:pt idx="3">
                  <c:v>75830.429999999993</c:v>
                </c:pt>
                <c:pt idx="4">
                  <c:v>27835.18</c:v>
                </c:pt>
                <c:pt idx="5">
                  <c:v>122453.94</c:v>
                </c:pt>
                <c:pt idx="6">
                  <c:v>57029.05</c:v>
                </c:pt>
                <c:pt idx="7">
                  <c:v>88629.92</c:v>
                </c:pt>
              </c:numCache>
            </c:numRef>
          </c:val>
          <c:extLst>
            <c:ext xmlns:c16="http://schemas.microsoft.com/office/drawing/2014/chart" uri="{C3380CC4-5D6E-409C-BE32-E72D297353CC}">
              <c16:uniqueId val="{00000062-C528-440A-8ED0-4E613CC0019E}"/>
            </c:ext>
          </c:extLst>
        </c:ser>
        <c:ser>
          <c:idx val="3"/>
          <c:order val="3"/>
          <c:tx>
            <c:strRef>
              <c:f>'Pivot Table'!$E$52:$E$53</c:f>
              <c:strCache>
                <c:ptCount val="1"/>
                <c:pt idx="0">
                  <c:v>Lupin</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31-297C-49CE-BDBD-B2298C36D0B8}"/>
              </c:ext>
            </c:extLst>
          </c:dPt>
          <c:dPt>
            <c:idx val="1"/>
            <c:invertIfNegative val="0"/>
            <c:bubble3D val="0"/>
            <c:spPr>
              <a:solidFill>
                <a:schemeClr val="accent4"/>
              </a:solidFill>
              <a:ln>
                <a:noFill/>
              </a:ln>
              <a:effectLst/>
            </c:spPr>
            <c:extLst>
              <c:ext xmlns:c16="http://schemas.microsoft.com/office/drawing/2014/chart" uri="{C3380CC4-5D6E-409C-BE32-E72D297353CC}">
                <c16:uniqueId val="{00000033-297C-49CE-BDBD-B2298C36D0B8}"/>
              </c:ext>
            </c:extLst>
          </c:dPt>
          <c:dPt>
            <c:idx val="2"/>
            <c:invertIfNegative val="0"/>
            <c:bubble3D val="0"/>
            <c:spPr>
              <a:solidFill>
                <a:schemeClr val="accent4"/>
              </a:solidFill>
              <a:ln>
                <a:noFill/>
              </a:ln>
              <a:effectLst/>
            </c:spPr>
            <c:extLst>
              <c:ext xmlns:c16="http://schemas.microsoft.com/office/drawing/2014/chart" uri="{C3380CC4-5D6E-409C-BE32-E72D297353CC}">
                <c16:uniqueId val="{00000035-297C-49CE-BDBD-B2298C36D0B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37-297C-49CE-BDBD-B2298C36D0B8}"/>
              </c:ext>
            </c:extLst>
          </c:dPt>
          <c:dPt>
            <c:idx val="4"/>
            <c:invertIfNegative val="0"/>
            <c:bubble3D val="0"/>
            <c:spPr>
              <a:solidFill>
                <a:schemeClr val="accent4"/>
              </a:solidFill>
              <a:ln>
                <a:noFill/>
              </a:ln>
              <a:effectLst/>
            </c:spPr>
            <c:extLst>
              <c:ext xmlns:c16="http://schemas.microsoft.com/office/drawing/2014/chart" uri="{C3380CC4-5D6E-409C-BE32-E72D297353CC}">
                <c16:uniqueId val="{00000039-297C-49CE-BDBD-B2298C36D0B8}"/>
              </c:ext>
            </c:extLst>
          </c:dPt>
          <c:dPt>
            <c:idx val="5"/>
            <c:invertIfNegative val="0"/>
            <c:bubble3D val="0"/>
            <c:spPr>
              <a:solidFill>
                <a:schemeClr val="accent4"/>
              </a:solidFill>
              <a:ln>
                <a:noFill/>
              </a:ln>
              <a:effectLst/>
            </c:spPr>
            <c:extLst>
              <c:ext xmlns:c16="http://schemas.microsoft.com/office/drawing/2014/chart" uri="{C3380CC4-5D6E-409C-BE32-E72D297353CC}">
                <c16:uniqueId val="{0000003B-297C-49CE-BDBD-B2298C36D0B8}"/>
              </c:ext>
            </c:extLst>
          </c:dPt>
          <c:dPt>
            <c:idx val="6"/>
            <c:invertIfNegative val="0"/>
            <c:bubble3D val="0"/>
            <c:spPr>
              <a:solidFill>
                <a:schemeClr val="accent4"/>
              </a:solidFill>
              <a:ln>
                <a:noFill/>
              </a:ln>
              <a:effectLst/>
            </c:spPr>
            <c:extLst>
              <c:ext xmlns:c16="http://schemas.microsoft.com/office/drawing/2014/chart" uri="{C3380CC4-5D6E-409C-BE32-E72D297353CC}">
                <c16:uniqueId val="{0000003D-297C-49CE-BDBD-B2298C36D0B8}"/>
              </c:ext>
            </c:extLst>
          </c:dPt>
          <c:dPt>
            <c:idx val="7"/>
            <c:invertIfNegative val="0"/>
            <c:bubble3D val="0"/>
            <c:spPr>
              <a:solidFill>
                <a:schemeClr val="accent4"/>
              </a:solidFill>
              <a:ln>
                <a:noFill/>
              </a:ln>
              <a:effectLst/>
            </c:spPr>
            <c:extLst>
              <c:ext xmlns:c16="http://schemas.microsoft.com/office/drawing/2014/chart" uri="{C3380CC4-5D6E-409C-BE32-E72D297353CC}">
                <c16:uniqueId val="{0000003F-297C-49CE-BDBD-B2298C36D0B8}"/>
              </c:ext>
            </c:extLst>
          </c:dPt>
          <c:dLbls>
            <c:dLbl>
              <c:idx val="0"/>
              <c:layout>
                <c:manualLayout>
                  <c:x val="-2.0962229034305539E-3"/>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97C-49CE-BDBD-B2298C36D0B8}"/>
                </c:ext>
              </c:extLst>
            </c:dLbl>
            <c:dLbl>
              <c:idx val="1"/>
              <c:layout>
                <c:manualLayout>
                  <c:x val="0"/>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97C-49CE-BDBD-B2298C36D0B8}"/>
                </c:ext>
              </c:extLst>
            </c:dLbl>
            <c:dLbl>
              <c:idx val="2"/>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97C-49CE-BDBD-B2298C36D0B8}"/>
                </c:ext>
              </c:extLst>
            </c:dLbl>
            <c:dLbl>
              <c:idx val="3"/>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97C-49CE-BDBD-B2298C36D0B8}"/>
                </c:ext>
              </c:extLst>
            </c:dLbl>
            <c:dLbl>
              <c:idx val="4"/>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97C-49CE-BDBD-B2298C36D0B8}"/>
                </c:ext>
              </c:extLst>
            </c:dLbl>
            <c:dLbl>
              <c:idx val="5"/>
              <c:layout>
                <c:manualLayout>
                  <c:x val="-7.6860618558693125E-17"/>
                  <c:y val="-3.5000000000000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97C-49CE-BDBD-B2298C36D0B8}"/>
                </c:ext>
              </c:extLst>
            </c:dLbl>
            <c:dLbl>
              <c:idx val="6"/>
              <c:layout>
                <c:manualLayout>
                  <c:x val="7.6860618558693125E-17"/>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97C-49CE-BDBD-B2298C36D0B8}"/>
                </c:ext>
              </c:extLst>
            </c:dLbl>
            <c:dLbl>
              <c:idx val="7"/>
              <c:layout>
                <c:manualLayout>
                  <c:x val="-2.0962229034304771E-3"/>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97C-49CE-BDBD-B2298C36D0B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Table'!$E$54:$E$61</c:f>
              <c:numCache>
                <c:formatCode>"₹"\ #,##0</c:formatCode>
                <c:ptCount val="8"/>
                <c:pt idx="0">
                  <c:v>105407.39000000001</c:v>
                </c:pt>
                <c:pt idx="1">
                  <c:v>77758.28</c:v>
                </c:pt>
                <c:pt idx="2">
                  <c:v>74032.100000000006</c:v>
                </c:pt>
                <c:pt idx="3">
                  <c:v>114499.34</c:v>
                </c:pt>
                <c:pt idx="4">
                  <c:v>82576.130000000034</c:v>
                </c:pt>
                <c:pt idx="5">
                  <c:v>98461.939999999988</c:v>
                </c:pt>
                <c:pt idx="6">
                  <c:v>87129.299999999988</c:v>
                </c:pt>
                <c:pt idx="7">
                  <c:v>31160.249999999996</c:v>
                </c:pt>
              </c:numCache>
            </c:numRef>
          </c:val>
          <c:extLst>
            <c:ext xmlns:c16="http://schemas.microsoft.com/office/drawing/2014/chart" uri="{C3380CC4-5D6E-409C-BE32-E72D297353CC}">
              <c16:uniqueId val="{00000063-C528-440A-8ED0-4E613CC0019E}"/>
            </c:ext>
          </c:extLst>
        </c:ser>
        <c:ser>
          <c:idx val="4"/>
          <c:order val="4"/>
          <c:tx>
            <c:strRef>
              <c:f>'Pivot Table'!$F$52:$F$53</c:f>
              <c:strCache>
                <c:ptCount val="1"/>
                <c:pt idx="0">
                  <c:v>Sunfarm</c:v>
                </c:pt>
              </c:strCache>
            </c:strRef>
          </c:tx>
          <c:spPr>
            <a:solidFill>
              <a:schemeClr val="accent5"/>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41-297C-49CE-BDBD-B2298C36D0B8}"/>
              </c:ext>
            </c:extLst>
          </c:dPt>
          <c:dPt>
            <c:idx val="1"/>
            <c:invertIfNegative val="0"/>
            <c:bubble3D val="0"/>
            <c:spPr>
              <a:solidFill>
                <a:schemeClr val="accent5"/>
              </a:solidFill>
              <a:ln>
                <a:noFill/>
              </a:ln>
              <a:effectLst/>
            </c:spPr>
            <c:extLst>
              <c:ext xmlns:c16="http://schemas.microsoft.com/office/drawing/2014/chart" uri="{C3380CC4-5D6E-409C-BE32-E72D297353CC}">
                <c16:uniqueId val="{00000043-297C-49CE-BDBD-B2298C36D0B8}"/>
              </c:ext>
            </c:extLst>
          </c:dPt>
          <c:dPt>
            <c:idx val="2"/>
            <c:invertIfNegative val="0"/>
            <c:bubble3D val="0"/>
            <c:spPr>
              <a:solidFill>
                <a:schemeClr val="accent5"/>
              </a:solidFill>
              <a:ln>
                <a:noFill/>
              </a:ln>
              <a:effectLst/>
            </c:spPr>
            <c:extLst>
              <c:ext xmlns:c16="http://schemas.microsoft.com/office/drawing/2014/chart" uri="{C3380CC4-5D6E-409C-BE32-E72D297353CC}">
                <c16:uniqueId val="{00000045-297C-49CE-BDBD-B2298C36D0B8}"/>
              </c:ext>
            </c:extLst>
          </c:dPt>
          <c:dPt>
            <c:idx val="3"/>
            <c:invertIfNegative val="0"/>
            <c:bubble3D val="0"/>
            <c:spPr>
              <a:solidFill>
                <a:schemeClr val="accent5"/>
              </a:solidFill>
              <a:ln>
                <a:noFill/>
              </a:ln>
              <a:effectLst/>
            </c:spPr>
            <c:extLst>
              <c:ext xmlns:c16="http://schemas.microsoft.com/office/drawing/2014/chart" uri="{C3380CC4-5D6E-409C-BE32-E72D297353CC}">
                <c16:uniqueId val="{00000047-297C-49CE-BDBD-B2298C36D0B8}"/>
              </c:ext>
            </c:extLst>
          </c:dPt>
          <c:dPt>
            <c:idx val="4"/>
            <c:invertIfNegative val="0"/>
            <c:bubble3D val="0"/>
            <c:spPr>
              <a:solidFill>
                <a:schemeClr val="accent5"/>
              </a:solidFill>
              <a:ln>
                <a:noFill/>
              </a:ln>
              <a:effectLst/>
            </c:spPr>
            <c:extLst>
              <c:ext xmlns:c16="http://schemas.microsoft.com/office/drawing/2014/chart" uri="{C3380CC4-5D6E-409C-BE32-E72D297353CC}">
                <c16:uniqueId val="{00000049-297C-49CE-BDBD-B2298C36D0B8}"/>
              </c:ext>
            </c:extLst>
          </c:dPt>
          <c:dPt>
            <c:idx val="5"/>
            <c:invertIfNegative val="0"/>
            <c:bubble3D val="0"/>
            <c:spPr>
              <a:solidFill>
                <a:schemeClr val="accent5"/>
              </a:solidFill>
              <a:ln>
                <a:noFill/>
              </a:ln>
              <a:effectLst/>
            </c:spPr>
            <c:extLst>
              <c:ext xmlns:c16="http://schemas.microsoft.com/office/drawing/2014/chart" uri="{C3380CC4-5D6E-409C-BE32-E72D297353CC}">
                <c16:uniqueId val="{0000004B-297C-49CE-BDBD-B2298C36D0B8}"/>
              </c:ext>
            </c:extLst>
          </c:dPt>
          <c:dPt>
            <c:idx val="6"/>
            <c:invertIfNegative val="0"/>
            <c:bubble3D val="0"/>
            <c:spPr>
              <a:solidFill>
                <a:schemeClr val="accent5"/>
              </a:solidFill>
              <a:ln>
                <a:noFill/>
              </a:ln>
              <a:effectLst/>
            </c:spPr>
            <c:extLst>
              <c:ext xmlns:c16="http://schemas.microsoft.com/office/drawing/2014/chart" uri="{C3380CC4-5D6E-409C-BE32-E72D297353CC}">
                <c16:uniqueId val="{0000004D-297C-49CE-BDBD-B2298C36D0B8}"/>
              </c:ext>
            </c:extLst>
          </c:dPt>
          <c:dPt>
            <c:idx val="7"/>
            <c:invertIfNegative val="0"/>
            <c:bubble3D val="0"/>
            <c:spPr>
              <a:solidFill>
                <a:schemeClr val="accent5"/>
              </a:solidFill>
              <a:ln>
                <a:noFill/>
              </a:ln>
              <a:effectLst/>
            </c:spPr>
            <c:extLst>
              <c:ext xmlns:c16="http://schemas.microsoft.com/office/drawing/2014/chart" uri="{C3380CC4-5D6E-409C-BE32-E72D297353CC}">
                <c16:uniqueId val="{0000004F-297C-49CE-BDBD-B2298C36D0B8}"/>
              </c:ext>
            </c:extLst>
          </c:dPt>
          <c:dLbls>
            <c:dLbl>
              <c:idx val="0"/>
              <c:layout>
                <c:manualLayout>
                  <c:x val="-1.5372123711738625E-16"/>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97C-49CE-BDBD-B2298C36D0B8}"/>
                </c:ext>
              </c:extLst>
            </c:dLbl>
            <c:dLbl>
              <c:idx val="1"/>
              <c:layout>
                <c:manualLayout>
                  <c:x val="-2.0962229034304771E-3"/>
                  <c:y val="-3.499999999999990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97C-49CE-BDBD-B2298C36D0B8}"/>
                </c:ext>
              </c:extLst>
            </c:dLbl>
            <c:dLbl>
              <c:idx val="2"/>
              <c:layout>
                <c:manualLayout>
                  <c:x val="0"/>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297C-49CE-BDBD-B2298C36D0B8}"/>
                </c:ext>
              </c:extLst>
            </c:dLbl>
            <c:dLbl>
              <c:idx val="3"/>
              <c:layout>
                <c:manualLayout>
                  <c:x val="0"/>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297C-49CE-BDBD-B2298C36D0B8}"/>
                </c:ext>
              </c:extLst>
            </c:dLbl>
            <c:dLbl>
              <c:idx val="4"/>
              <c:layout>
                <c:manualLayout>
                  <c:x val="-7.6860618558693125E-17"/>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297C-49CE-BDBD-B2298C36D0B8}"/>
                </c:ext>
              </c:extLst>
            </c:dLbl>
            <c:dLbl>
              <c:idx val="5"/>
              <c:layout>
                <c:manualLayout>
                  <c:x val="-2.0962229034304771E-3"/>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297C-49CE-BDBD-B2298C36D0B8}"/>
                </c:ext>
              </c:extLst>
            </c:dLbl>
            <c:dLbl>
              <c:idx val="6"/>
              <c:layout>
                <c:manualLayout>
                  <c:x val="0"/>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297C-49CE-BDBD-B2298C36D0B8}"/>
                </c:ext>
              </c:extLst>
            </c:dLbl>
            <c:dLbl>
              <c:idx val="7"/>
              <c:layout>
                <c:manualLayout>
                  <c:x val="-1.5372123711738625E-16"/>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297C-49CE-BDBD-B2298C36D0B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Table'!$F$54:$F$61</c:f>
              <c:numCache>
                <c:formatCode>"₹"\ #,##0</c:formatCode>
                <c:ptCount val="8"/>
                <c:pt idx="0">
                  <c:v>97332.91</c:v>
                </c:pt>
                <c:pt idx="1">
                  <c:v>31091.85</c:v>
                </c:pt>
                <c:pt idx="2">
                  <c:v>71332.09</c:v>
                </c:pt>
                <c:pt idx="3">
                  <c:v>111821.70999999999</c:v>
                </c:pt>
                <c:pt idx="4">
                  <c:v>75185.979999999981</c:v>
                </c:pt>
                <c:pt idx="5">
                  <c:v>136524.12</c:v>
                </c:pt>
                <c:pt idx="6">
                  <c:v>96676.65</c:v>
                </c:pt>
                <c:pt idx="7">
                  <c:v>51975.03</c:v>
                </c:pt>
              </c:numCache>
            </c:numRef>
          </c:val>
          <c:extLst>
            <c:ext xmlns:c16="http://schemas.microsoft.com/office/drawing/2014/chart" uri="{C3380CC4-5D6E-409C-BE32-E72D297353CC}">
              <c16:uniqueId val="{00000064-C528-440A-8ED0-4E613CC0019E}"/>
            </c:ext>
          </c:extLst>
        </c:ser>
        <c:ser>
          <c:idx val="5"/>
          <c:order val="5"/>
          <c:tx>
            <c:strRef>
              <c:f>'Pivot Table'!$G$52:$G$53</c:f>
              <c:strCache>
                <c:ptCount val="1"/>
                <c:pt idx="0">
                  <c:v>Zydus</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51-297C-49CE-BDBD-B2298C36D0B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53-297C-49CE-BDBD-B2298C36D0B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55-297C-49CE-BDBD-B2298C36D0B8}"/>
              </c:ext>
            </c:extLst>
          </c:dPt>
          <c:dPt>
            <c:idx val="3"/>
            <c:invertIfNegative val="0"/>
            <c:bubble3D val="0"/>
            <c:spPr>
              <a:solidFill>
                <a:schemeClr val="accent6"/>
              </a:solidFill>
              <a:ln>
                <a:noFill/>
              </a:ln>
              <a:effectLst/>
            </c:spPr>
            <c:extLst>
              <c:ext xmlns:c16="http://schemas.microsoft.com/office/drawing/2014/chart" uri="{C3380CC4-5D6E-409C-BE32-E72D297353CC}">
                <c16:uniqueId val="{00000057-297C-49CE-BDBD-B2298C36D0B8}"/>
              </c:ext>
            </c:extLst>
          </c:dPt>
          <c:dPt>
            <c:idx val="4"/>
            <c:invertIfNegative val="0"/>
            <c:bubble3D val="0"/>
            <c:spPr>
              <a:solidFill>
                <a:schemeClr val="accent6"/>
              </a:solidFill>
              <a:ln>
                <a:noFill/>
              </a:ln>
              <a:effectLst/>
            </c:spPr>
            <c:extLst>
              <c:ext xmlns:c16="http://schemas.microsoft.com/office/drawing/2014/chart" uri="{C3380CC4-5D6E-409C-BE32-E72D297353CC}">
                <c16:uniqueId val="{00000059-297C-49CE-BDBD-B2298C36D0B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5B-297C-49CE-BDBD-B2298C36D0B8}"/>
              </c:ext>
            </c:extLst>
          </c:dPt>
          <c:dPt>
            <c:idx val="6"/>
            <c:invertIfNegative val="0"/>
            <c:bubble3D val="0"/>
            <c:spPr>
              <a:solidFill>
                <a:schemeClr val="accent6"/>
              </a:solidFill>
              <a:ln>
                <a:noFill/>
              </a:ln>
              <a:effectLst/>
            </c:spPr>
            <c:extLst>
              <c:ext xmlns:c16="http://schemas.microsoft.com/office/drawing/2014/chart" uri="{C3380CC4-5D6E-409C-BE32-E72D297353CC}">
                <c16:uniqueId val="{0000005D-297C-49CE-BDBD-B2298C36D0B8}"/>
              </c:ext>
            </c:extLst>
          </c:dPt>
          <c:dPt>
            <c:idx val="7"/>
            <c:invertIfNegative val="0"/>
            <c:bubble3D val="0"/>
            <c:spPr>
              <a:solidFill>
                <a:schemeClr val="accent6"/>
              </a:solidFill>
              <a:ln>
                <a:noFill/>
              </a:ln>
              <a:effectLst/>
            </c:spPr>
            <c:extLst>
              <c:ext xmlns:c16="http://schemas.microsoft.com/office/drawing/2014/chart" uri="{C3380CC4-5D6E-409C-BE32-E72D297353CC}">
                <c16:uniqueId val="{0000005F-297C-49CE-BDBD-B2298C36D0B8}"/>
              </c:ext>
            </c:extLst>
          </c:dPt>
          <c:dLbls>
            <c:dLbl>
              <c:idx val="0"/>
              <c:layout>
                <c:manualLayout>
                  <c:x val="-1.5372123711738625E-16"/>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297C-49CE-BDBD-B2298C36D0B8}"/>
                </c:ext>
              </c:extLst>
            </c:dLbl>
            <c:dLbl>
              <c:idx val="1"/>
              <c:layout>
                <c:manualLayout>
                  <c:x val="0"/>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297C-49CE-BDBD-B2298C36D0B8}"/>
                </c:ext>
              </c:extLst>
            </c:dLbl>
            <c:dLbl>
              <c:idx val="2"/>
              <c:layout>
                <c:manualLayout>
                  <c:x val="-1.5372123711738625E-16"/>
                  <c:y val="-4.00000000000000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297C-49CE-BDBD-B2298C36D0B8}"/>
                </c:ext>
              </c:extLst>
            </c:dLbl>
            <c:dLbl>
              <c:idx val="3"/>
              <c:layout>
                <c:manualLayout>
                  <c:x val="2.0962229034303232E-3"/>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297C-49CE-BDBD-B2298C36D0B8}"/>
                </c:ext>
              </c:extLst>
            </c:dLbl>
            <c:dLbl>
              <c:idx val="4"/>
              <c:layout>
                <c:manualLayout>
                  <c:x val="6.2886687102914314E-3"/>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297C-49CE-BDBD-B2298C36D0B8}"/>
                </c:ext>
              </c:extLst>
            </c:dLbl>
            <c:dLbl>
              <c:idx val="5"/>
              <c:layout>
                <c:manualLayout>
                  <c:x val="0"/>
                  <c:y val="-3.50000000000000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297C-49CE-BDBD-B2298C36D0B8}"/>
                </c:ext>
              </c:extLst>
            </c:dLbl>
            <c:dLbl>
              <c:idx val="6"/>
              <c:layout>
                <c:manualLayout>
                  <c:x val="0"/>
                  <c:y val="-0.0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D-297C-49CE-BDBD-B2298C36D0B8}"/>
                </c:ext>
              </c:extLst>
            </c:dLbl>
            <c:dLbl>
              <c:idx val="7"/>
              <c:layout>
                <c:manualLayout>
                  <c:x val="2.0962229034304771E-3"/>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F-297C-49CE-BDBD-B2298C36D0B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Table'!$G$54:$G$61</c:f>
              <c:numCache>
                <c:formatCode>"₹"\ #,##0</c:formatCode>
                <c:ptCount val="8"/>
                <c:pt idx="0">
                  <c:v>86421.409999999989</c:v>
                </c:pt>
                <c:pt idx="1">
                  <c:v>52566.77</c:v>
                </c:pt>
                <c:pt idx="2">
                  <c:v>72856.92</c:v>
                </c:pt>
                <c:pt idx="3">
                  <c:v>69687.97</c:v>
                </c:pt>
                <c:pt idx="4">
                  <c:v>112838.73</c:v>
                </c:pt>
                <c:pt idx="5">
                  <c:v>123164.77</c:v>
                </c:pt>
                <c:pt idx="6">
                  <c:v>134217.13000000003</c:v>
                </c:pt>
                <c:pt idx="7">
                  <c:v>67400.160000000003</c:v>
                </c:pt>
              </c:numCache>
            </c:numRef>
          </c:val>
          <c:extLst>
            <c:ext xmlns:c16="http://schemas.microsoft.com/office/drawing/2014/chart" uri="{C3380CC4-5D6E-409C-BE32-E72D297353CC}">
              <c16:uniqueId val="{00000065-C528-440A-8ED0-4E613CC0019E}"/>
            </c:ext>
          </c:extLst>
        </c:ser>
        <c:dLbls>
          <c:dLblPos val="ctr"/>
          <c:showLegendKey val="0"/>
          <c:showVal val="1"/>
          <c:showCatName val="0"/>
          <c:showSerName val="0"/>
          <c:showPercent val="0"/>
          <c:showBubbleSize val="0"/>
        </c:dLbls>
        <c:gapWidth val="150"/>
        <c:overlap val="100"/>
        <c:axId val="185820448"/>
        <c:axId val="185830048"/>
      </c:barChart>
      <c:catAx>
        <c:axId val="18582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5830048"/>
        <c:crosses val="autoZero"/>
        <c:auto val="1"/>
        <c:lblAlgn val="ctr"/>
        <c:lblOffset val="100"/>
        <c:noMultiLvlLbl val="0"/>
      </c:catAx>
      <c:valAx>
        <c:axId val="185830048"/>
        <c:scaling>
          <c:orientation val="minMax"/>
        </c:scaling>
        <c:delete val="1"/>
        <c:axPos val="b"/>
        <c:numFmt formatCode="0%" sourceLinked="1"/>
        <c:majorTickMark val="none"/>
        <c:minorTickMark val="none"/>
        <c:tickLblPos val="nextTo"/>
        <c:crossAx val="185820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2F56">
              <a:alpha val="82000"/>
            </a:srgbClr>
          </a:solidFill>
          <a:ln cmpd="sng">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rgbClr val="1F2F56">
                <a:alpha val="82000"/>
              </a:srgbClr>
            </a:solidFill>
            <a:ln cmpd="sng">
              <a:solidFill>
                <a:schemeClr val="lt1">
                  <a:shade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Table'!$A$76:$A$81</c:f>
              <c:strCache>
                <c:ptCount val="6"/>
                <c:pt idx="0">
                  <c:v>Apollo Clinic</c:v>
                </c:pt>
                <c:pt idx="1">
                  <c:v>City Care Hospital</c:v>
                </c:pt>
                <c:pt idx="2">
                  <c:v>Global Health Center</c:v>
                </c:pt>
                <c:pt idx="3">
                  <c:v>LifeCare Medical</c:v>
                </c:pt>
                <c:pt idx="4">
                  <c:v>Metro Hospital</c:v>
                </c:pt>
                <c:pt idx="5">
                  <c:v>Sunshine Clinic</c:v>
                </c:pt>
              </c:strCache>
            </c:strRef>
          </c:cat>
          <c:val>
            <c:numRef>
              <c:f>'Pivot Table'!$B$76:$B$81</c:f>
              <c:numCache>
                <c:formatCode>"₹"\ #,##0</c:formatCode>
                <c:ptCount val="6"/>
                <c:pt idx="0">
                  <c:v>632632.77000000025</c:v>
                </c:pt>
                <c:pt idx="1">
                  <c:v>712204.19999999949</c:v>
                </c:pt>
                <c:pt idx="2">
                  <c:v>653742.54000000015</c:v>
                </c:pt>
                <c:pt idx="3">
                  <c:v>786752.43000000017</c:v>
                </c:pt>
                <c:pt idx="4">
                  <c:v>770696.98999999964</c:v>
                </c:pt>
                <c:pt idx="5">
                  <c:v>710997.08000000007</c:v>
                </c:pt>
              </c:numCache>
            </c:numRef>
          </c:val>
          <c:extLst>
            <c:ext xmlns:c16="http://schemas.microsoft.com/office/drawing/2014/chart" uri="{C3380CC4-5D6E-409C-BE32-E72D297353CC}">
              <c16:uniqueId val="{00000000-ED0D-4A0C-9D33-9D51F85AF13F}"/>
            </c:ext>
          </c:extLst>
        </c:ser>
        <c:dLbls>
          <c:dLblPos val="outEnd"/>
          <c:showLegendKey val="0"/>
          <c:showVal val="1"/>
          <c:showCatName val="0"/>
          <c:showSerName val="0"/>
          <c:showPercent val="0"/>
          <c:showBubbleSize val="0"/>
        </c:dLbls>
        <c:gapWidth val="60"/>
        <c:overlap val="-27"/>
        <c:axId val="2125945472"/>
        <c:axId val="2125952192"/>
      </c:barChart>
      <c:catAx>
        <c:axId val="21259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2125952192"/>
        <c:crosses val="autoZero"/>
        <c:auto val="1"/>
        <c:lblAlgn val="ctr"/>
        <c:lblOffset val="100"/>
        <c:noMultiLvlLbl val="0"/>
      </c:catAx>
      <c:valAx>
        <c:axId val="2125952192"/>
        <c:scaling>
          <c:orientation val="minMax"/>
        </c:scaling>
        <c:delete val="1"/>
        <c:axPos val="l"/>
        <c:numFmt formatCode="&quot;₹&quot;\ #,##0" sourceLinked="1"/>
        <c:majorTickMark val="none"/>
        <c:minorTickMark val="none"/>
        <c:tickLblPos val="nextTo"/>
        <c:crossAx val="2125945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2F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Table'!$B$99</c:f>
              <c:strCache>
                <c:ptCount val="1"/>
                <c:pt idx="0">
                  <c:v>Total</c:v>
                </c:pt>
              </c:strCache>
            </c:strRef>
          </c:tx>
          <c:spPr>
            <a:solidFill>
              <a:srgbClr val="1F2F5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Table'!$A$100:$A$103</c:f>
              <c:strCache>
                <c:ptCount val="4"/>
                <c:pt idx="0">
                  <c:v>Prescribes regularly</c:v>
                </c:pt>
                <c:pt idx="1">
                  <c:v>Needs follow-up</c:v>
                </c:pt>
                <c:pt idx="2">
                  <c:v>Interested in samples</c:v>
                </c:pt>
                <c:pt idx="3">
                  <c:v>New doctor</c:v>
                </c:pt>
              </c:strCache>
            </c:strRef>
          </c:cat>
          <c:val>
            <c:numRef>
              <c:f>'Pivot Table'!$B$100:$B$103</c:f>
              <c:numCache>
                <c:formatCode>General</c:formatCode>
                <c:ptCount val="4"/>
                <c:pt idx="0">
                  <c:v>185</c:v>
                </c:pt>
                <c:pt idx="1">
                  <c:v>189</c:v>
                </c:pt>
                <c:pt idx="2">
                  <c:v>201</c:v>
                </c:pt>
                <c:pt idx="3">
                  <c:v>225</c:v>
                </c:pt>
              </c:numCache>
            </c:numRef>
          </c:val>
          <c:extLst>
            <c:ext xmlns:c16="http://schemas.microsoft.com/office/drawing/2014/chart" uri="{C3380CC4-5D6E-409C-BE32-E72D297353CC}">
              <c16:uniqueId val="{00000000-D605-4146-99EF-165D2B6D1850}"/>
            </c:ext>
          </c:extLst>
        </c:ser>
        <c:dLbls>
          <c:dLblPos val="outEnd"/>
          <c:showLegendKey val="0"/>
          <c:showVal val="1"/>
          <c:showCatName val="0"/>
          <c:showSerName val="0"/>
          <c:showPercent val="0"/>
          <c:showBubbleSize val="0"/>
        </c:dLbls>
        <c:gapWidth val="60"/>
        <c:axId val="1600100096"/>
        <c:axId val="1600109216"/>
      </c:barChart>
      <c:catAx>
        <c:axId val="160010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600109216"/>
        <c:crosses val="autoZero"/>
        <c:auto val="1"/>
        <c:lblAlgn val="ctr"/>
        <c:lblOffset val="100"/>
        <c:noMultiLvlLbl val="0"/>
      </c:catAx>
      <c:valAx>
        <c:axId val="1600109216"/>
        <c:scaling>
          <c:orientation val="minMax"/>
        </c:scaling>
        <c:delete val="1"/>
        <c:axPos val="b"/>
        <c:numFmt formatCode="General" sourceLinked="1"/>
        <c:majorTickMark val="none"/>
        <c:minorTickMark val="none"/>
        <c:tickLblPos val="nextTo"/>
        <c:crossAx val="1600100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1F2F5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F2F56"/>
          </a:solidFill>
          <a:ln w="19050">
            <a:solidFill>
              <a:schemeClr val="lt1"/>
            </a:solidFill>
          </a:ln>
          <a:effectLst/>
        </c:spPr>
        <c:dLbl>
          <c:idx val="0"/>
          <c:layout>
            <c:manualLayout>
              <c:x val="-7.0541828823121244E-3"/>
              <c:y val="-3.6229451395195372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dLbl>
          <c:idx val="0"/>
          <c:layout>
            <c:manualLayout>
              <c:x val="-2.7672187528283102E-3"/>
              <c:y val="2.2075231036951689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65239689866354"/>
          <c:y val="0.12856655144454401"/>
          <c:w val="0.66842738407699043"/>
          <c:h val="0.84046193165384064"/>
        </c:manualLayout>
      </c:layout>
      <c:pieChart>
        <c:varyColors val="1"/>
        <c:ser>
          <c:idx val="0"/>
          <c:order val="0"/>
          <c:tx>
            <c:strRef>
              <c:f>'Pivot Table'!$B$87</c:f>
              <c:strCache>
                <c:ptCount val="1"/>
                <c:pt idx="0">
                  <c:v>Total</c:v>
                </c:pt>
              </c:strCache>
            </c:strRef>
          </c:tx>
          <c:spPr>
            <a:solidFill>
              <a:srgbClr val="1F2F56"/>
            </a:solidFill>
          </c:spPr>
          <c:dPt>
            <c:idx val="0"/>
            <c:bubble3D val="0"/>
            <c:spPr>
              <a:solidFill>
                <a:srgbClr val="1F2F56"/>
              </a:solidFill>
              <a:ln w="19050">
                <a:solidFill>
                  <a:schemeClr val="lt1"/>
                </a:solidFill>
              </a:ln>
              <a:effectLst/>
            </c:spPr>
            <c:extLst>
              <c:ext xmlns:c16="http://schemas.microsoft.com/office/drawing/2014/chart" uri="{C3380CC4-5D6E-409C-BE32-E72D297353CC}">
                <c16:uniqueId val="{00000001-EE25-4434-B6E9-F6A72D0875AA}"/>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EE25-4434-B6E9-F6A72D0875AA}"/>
              </c:ext>
            </c:extLst>
          </c:dPt>
          <c:dLbls>
            <c:dLbl>
              <c:idx val="0"/>
              <c:layout>
                <c:manualLayout>
                  <c:x val="-7.0541828823121244E-3"/>
                  <c:y val="-3.622945139519537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25-4434-B6E9-F6A72D0875AA}"/>
                </c:ext>
              </c:extLst>
            </c:dLbl>
            <c:dLbl>
              <c:idx val="1"/>
              <c:layout>
                <c:manualLayout>
                  <c:x val="-2.7672187528283102E-3"/>
                  <c:y val="2.207523103695168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25-4434-B6E9-F6A72D0875A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Table'!$A$88:$A$89</c:f>
              <c:strCache>
                <c:ptCount val="2"/>
                <c:pt idx="0">
                  <c:v>No</c:v>
                </c:pt>
                <c:pt idx="1">
                  <c:v>Yes</c:v>
                </c:pt>
              </c:strCache>
            </c:strRef>
          </c:cat>
          <c:val>
            <c:numRef>
              <c:f>'Pivot Table'!$B$88:$B$89</c:f>
              <c:numCache>
                <c:formatCode>General</c:formatCode>
                <c:ptCount val="2"/>
                <c:pt idx="0">
                  <c:v>398</c:v>
                </c:pt>
                <c:pt idx="1">
                  <c:v>402</c:v>
                </c:pt>
              </c:numCache>
            </c:numRef>
          </c:val>
          <c:extLst>
            <c:ext xmlns:c16="http://schemas.microsoft.com/office/drawing/2014/chart" uri="{C3380CC4-5D6E-409C-BE32-E72D297353CC}">
              <c16:uniqueId val="{00000004-A555-462B-A3CF-84AE9B3CD6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42515386007783512"/>
          <c:y val="6.0218969449541719E-3"/>
          <c:w val="0.23035973315771277"/>
          <c:h val="0.1026088621837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2F5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Table'!$B$124</c:f>
              <c:strCache>
                <c:ptCount val="1"/>
                <c:pt idx="0">
                  <c:v>Total</c:v>
                </c:pt>
              </c:strCache>
            </c:strRef>
          </c:tx>
          <c:spPr>
            <a:solidFill>
              <a:srgbClr val="1F2F5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Table'!$A$125:$A$127</c:f>
              <c:strCache>
                <c:ptCount val="3"/>
                <c:pt idx="0">
                  <c:v>3</c:v>
                </c:pt>
                <c:pt idx="1">
                  <c:v>4</c:v>
                </c:pt>
                <c:pt idx="2">
                  <c:v>5</c:v>
                </c:pt>
              </c:strCache>
            </c:strRef>
          </c:cat>
          <c:val>
            <c:numRef>
              <c:f>'Pivot Table'!$B$125:$B$127</c:f>
              <c:numCache>
                <c:formatCode>General</c:formatCode>
                <c:ptCount val="3"/>
                <c:pt idx="0">
                  <c:v>267</c:v>
                </c:pt>
                <c:pt idx="1">
                  <c:v>252</c:v>
                </c:pt>
                <c:pt idx="2">
                  <c:v>281</c:v>
                </c:pt>
              </c:numCache>
            </c:numRef>
          </c:val>
          <c:extLst>
            <c:ext xmlns:c16="http://schemas.microsoft.com/office/drawing/2014/chart" uri="{C3380CC4-5D6E-409C-BE32-E72D297353CC}">
              <c16:uniqueId val="{00000000-EBA4-4BB3-9C5A-C6E7E57BD36A}"/>
            </c:ext>
          </c:extLst>
        </c:ser>
        <c:dLbls>
          <c:dLblPos val="outEnd"/>
          <c:showLegendKey val="0"/>
          <c:showVal val="1"/>
          <c:showCatName val="0"/>
          <c:showSerName val="0"/>
          <c:showPercent val="0"/>
          <c:showBubbleSize val="0"/>
        </c:dLbls>
        <c:gapWidth val="120"/>
        <c:overlap val="-27"/>
        <c:axId val="647109647"/>
        <c:axId val="647126927"/>
      </c:barChart>
      <c:catAx>
        <c:axId val="647109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647126927"/>
        <c:crosses val="autoZero"/>
        <c:auto val="1"/>
        <c:lblAlgn val="ctr"/>
        <c:lblOffset val="100"/>
        <c:noMultiLvlLbl val="0"/>
      </c:catAx>
      <c:valAx>
        <c:axId val="647126927"/>
        <c:scaling>
          <c:orientation val="minMax"/>
        </c:scaling>
        <c:delete val="1"/>
        <c:axPos val="l"/>
        <c:numFmt formatCode="General" sourceLinked="1"/>
        <c:majorTickMark val="out"/>
        <c:minorTickMark val="none"/>
        <c:tickLblPos val="nextTo"/>
        <c:crossAx val="6471096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Table'!$B$42</c:f>
              <c:strCache>
                <c:ptCount val="1"/>
                <c:pt idx="0">
                  <c:v>Total</c:v>
                </c:pt>
              </c:strCache>
            </c:strRef>
          </c:tx>
          <c:spPr>
            <a:solidFill>
              <a:schemeClr val="accent1"/>
            </a:solidFill>
            <a:ln>
              <a:noFill/>
            </a:ln>
            <a:effectLst/>
          </c:spPr>
          <c:invertIfNegative val="0"/>
          <c:cat>
            <c:strRef>
              <c:f>'Pivot Table'!$A$43:$A$48</c:f>
              <c:strCache>
                <c:ptCount val="6"/>
                <c:pt idx="0">
                  <c:v>Pooja Thakur</c:v>
                </c:pt>
                <c:pt idx="1">
                  <c:v>Anil Kumar</c:v>
                </c:pt>
                <c:pt idx="2">
                  <c:v>Amit Singh</c:v>
                </c:pt>
                <c:pt idx="3">
                  <c:v>Shubham Pawar</c:v>
                </c:pt>
                <c:pt idx="4">
                  <c:v>Sneha Verma</c:v>
                </c:pt>
                <c:pt idx="5">
                  <c:v>Neha Deshmukh</c:v>
                </c:pt>
              </c:strCache>
            </c:strRef>
          </c:cat>
          <c:val>
            <c:numRef>
              <c:f>'Pivot Table'!$B$43:$B$48</c:f>
              <c:numCache>
                <c:formatCode>"₹"\ #,##0</c:formatCode>
                <c:ptCount val="6"/>
                <c:pt idx="0">
                  <c:v>763548.30999999994</c:v>
                </c:pt>
                <c:pt idx="1">
                  <c:v>752292.31000000029</c:v>
                </c:pt>
                <c:pt idx="2">
                  <c:v>741316.2799999998</c:v>
                </c:pt>
                <c:pt idx="3">
                  <c:v>684918.49999999988</c:v>
                </c:pt>
                <c:pt idx="4">
                  <c:v>679565.82000000007</c:v>
                </c:pt>
                <c:pt idx="5">
                  <c:v>645384.78999999969</c:v>
                </c:pt>
              </c:numCache>
            </c:numRef>
          </c:val>
          <c:extLst>
            <c:ext xmlns:c16="http://schemas.microsoft.com/office/drawing/2014/chart" uri="{C3380CC4-5D6E-409C-BE32-E72D297353CC}">
              <c16:uniqueId val="{00000000-9B3A-4EBB-9848-CCB24190FD51}"/>
            </c:ext>
          </c:extLst>
        </c:ser>
        <c:dLbls>
          <c:showLegendKey val="0"/>
          <c:showVal val="0"/>
          <c:showCatName val="0"/>
          <c:showSerName val="0"/>
          <c:showPercent val="0"/>
          <c:showBubbleSize val="0"/>
        </c:dLbls>
        <c:gapWidth val="182"/>
        <c:axId val="2125871552"/>
        <c:axId val="2125873472"/>
      </c:barChart>
      <c:catAx>
        <c:axId val="212587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873472"/>
        <c:crosses val="autoZero"/>
        <c:auto val="1"/>
        <c:lblAlgn val="ctr"/>
        <c:lblOffset val="100"/>
        <c:noMultiLvlLbl val="0"/>
      </c:catAx>
      <c:valAx>
        <c:axId val="2125873472"/>
        <c:scaling>
          <c:orientation val="minMax"/>
        </c:scaling>
        <c:delete val="1"/>
        <c:axPos val="b"/>
        <c:numFmt formatCode="&quot;₹&quot;\ #,##0" sourceLinked="1"/>
        <c:majorTickMark val="none"/>
        <c:minorTickMark val="none"/>
        <c:tickLblPos val="nextTo"/>
        <c:crossAx val="2125871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Table'!$B$52:$B$53</c:f>
              <c:strCache>
                <c:ptCount val="1"/>
                <c:pt idx="0">
                  <c:v>Auraux</c:v>
                </c:pt>
              </c:strCache>
            </c:strRef>
          </c:tx>
          <c:spPr>
            <a:solidFill>
              <a:schemeClr val="accent1"/>
            </a:solidFill>
            <a:ln>
              <a:noFill/>
            </a:ln>
            <a:effectLst/>
          </c:spPr>
          <c:invertIfNegative val="0"/>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Table'!$B$54:$B$61</c:f>
              <c:numCache>
                <c:formatCode>"₹"\ #,##0</c:formatCode>
                <c:ptCount val="8"/>
                <c:pt idx="0">
                  <c:v>113794.75000000001</c:v>
                </c:pt>
                <c:pt idx="1">
                  <c:v>92282.22</c:v>
                </c:pt>
                <c:pt idx="2">
                  <c:v>140832.66999999998</c:v>
                </c:pt>
                <c:pt idx="3">
                  <c:v>82727.490000000005</c:v>
                </c:pt>
                <c:pt idx="4">
                  <c:v>68064.25</c:v>
                </c:pt>
                <c:pt idx="5">
                  <c:v>74743.81</c:v>
                </c:pt>
                <c:pt idx="6">
                  <c:v>137895.15000000002</c:v>
                </c:pt>
                <c:pt idx="7">
                  <c:v>73467.37999999999</c:v>
                </c:pt>
              </c:numCache>
            </c:numRef>
          </c:val>
          <c:extLst>
            <c:ext xmlns:c16="http://schemas.microsoft.com/office/drawing/2014/chart" uri="{C3380CC4-5D6E-409C-BE32-E72D297353CC}">
              <c16:uniqueId val="{00000000-0634-4235-B1AE-48268F9F54DB}"/>
            </c:ext>
          </c:extLst>
        </c:ser>
        <c:ser>
          <c:idx val="1"/>
          <c:order val="1"/>
          <c:tx>
            <c:strRef>
              <c:f>'Pivot Table'!$C$52:$C$53</c:f>
              <c:strCache>
                <c:ptCount val="1"/>
                <c:pt idx="0">
                  <c:v>Cipla</c:v>
                </c:pt>
              </c:strCache>
            </c:strRef>
          </c:tx>
          <c:spPr>
            <a:solidFill>
              <a:schemeClr val="accent2"/>
            </a:solidFill>
            <a:ln>
              <a:noFill/>
            </a:ln>
            <a:effectLst/>
          </c:spPr>
          <c:invertIfNegative val="0"/>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Table'!$C$54:$C$61</c:f>
              <c:numCache>
                <c:formatCode>"₹"\ #,##0</c:formatCode>
                <c:ptCount val="8"/>
                <c:pt idx="0">
                  <c:v>78128.33</c:v>
                </c:pt>
                <c:pt idx="1">
                  <c:v>66079.600000000006</c:v>
                </c:pt>
                <c:pt idx="2">
                  <c:v>95586.560000000012</c:v>
                </c:pt>
                <c:pt idx="3">
                  <c:v>120229.57999999999</c:v>
                </c:pt>
                <c:pt idx="4">
                  <c:v>118983.58999999997</c:v>
                </c:pt>
                <c:pt idx="5">
                  <c:v>47407.6</c:v>
                </c:pt>
                <c:pt idx="6">
                  <c:v>102319.64</c:v>
                </c:pt>
                <c:pt idx="7">
                  <c:v>68271.850000000006</c:v>
                </c:pt>
              </c:numCache>
            </c:numRef>
          </c:val>
          <c:extLst>
            <c:ext xmlns:c16="http://schemas.microsoft.com/office/drawing/2014/chart" uri="{C3380CC4-5D6E-409C-BE32-E72D297353CC}">
              <c16:uniqueId val="{00000000-088D-4DD8-80EA-F843A90F5D5B}"/>
            </c:ext>
          </c:extLst>
        </c:ser>
        <c:ser>
          <c:idx val="2"/>
          <c:order val="2"/>
          <c:tx>
            <c:strRef>
              <c:f>'Pivot Table'!$D$52:$D$53</c:f>
              <c:strCache>
                <c:ptCount val="1"/>
                <c:pt idx="0">
                  <c:v>Dr. Reddy's</c:v>
                </c:pt>
              </c:strCache>
            </c:strRef>
          </c:tx>
          <c:spPr>
            <a:solidFill>
              <a:schemeClr val="accent3"/>
            </a:solidFill>
            <a:ln>
              <a:noFill/>
            </a:ln>
            <a:effectLst/>
          </c:spPr>
          <c:invertIfNegative val="0"/>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Table'!$D$54:$D$61</c:f>
              <c:numCache>
                <c:formatCode>"₹"\ #,##0</c:formatCode>
                <c:ptCount val="8"/>
                <c:pt idx="0">
                  <c:v>111928.68999999999</c:v>
                </c:pt>
                <c:pt idx="1">
                  <c:v>154761.17000000001</c:v>
                </c:pt>
                <c:pt idx="2">
                  <c:v>85624.23000000001</c:v>
                </c:pt>
                <c:pt idx="3">
                  <c:v>75830.429999999993</c:v>
                </c:pt>
                <c:pt idx="4">
                  <c:v>27835.18</c:v>
                </c:pt>
                <c:pt idx="5">
                  <c:v>122453.94</c:v>
                </c:pt>
                <c:pt idx="6">
                  <c:v>57029.05</c:v>
                </c:pt>
                <c:pt idx="7">
                  <c:v>88629.92</c:v>
                </c:pt>
              </c:numCache>
            </c:numRef>
          </c:val>
          <c:extLst>
            <c:ext xmlns:c16="http://schemas.microsoft.com/office/drawing/2014/chart" uri="{C3380CC4-5D6E-409C-BE32-E72D297353CC}">
              <c16:uniqueId val="{00000001-088D-4DD8-80EA-F843A90F5D5B}"/>
            </c:ext>
          </c:extLst>
        </c:ser>
        <c:ser>
          <c:idx val="3"/>
          <c:order val="3"/>
          <c:tx>
            <c:strRef>
              <c:f>'Pivot Table'!$E$52:$E$53</c:f>
              <c:strCache>
                <c:ptCount val="1"/>
                <c:pt idx="0">
                  <c:v>Lupin</c:v>
                </c:pt>
              </c:strCache>
            </c:strRef>
          </c:tx>
          <c:spPr>
            <a:solidFill>
              <a:schemeClr val="accent4"/>
            </a:solidFill>
            <a:ln>
              <a:noFill/>
            </a:ln>
            <a:effectLst/>
          </c:spPr>
          <c:invertIfNegative val="0"/>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Table'!$E$54:$E$61</c:f>
              <c:numCache>
                <c:formatCode>"₹"\ #,##0</c:formatCode>
                <c:ptCount val="8"/>
                <c:pt idx="0">
                  <c:v>105407.39000000001</c:v>
                </c:pt>
                <c:pt idx="1">
                  <c:v>77758.28</c:v>
                </c:pt>
                <c:pt idx="2">
                  <c:v>74032.100000000006</c:v>
                </c:pt>
                <c:pt idx="3">
                  <c:v>114499.34</c:v>
                </c:pt>
                <c:pt idx="4">
                  <c:v>82576.130000000034</c:v>
                </c:pt>
                <c:pt idx="5">
                  <c:v>98461.939999999988</c:v>
                </c:pt>
                <c:pt idx="6">
                  <c:v>87129.299999999988</c:v>
                </c:pt>
                <c:pt idx="7">
                  <c:v>31160.249999999996</c:v>
                </c:pt>
              </c:numCache>
            </c:numRef>
          </c:val>
          <c:extLst>
            <c:ext xmlns:c16="http://schemas.microsoft.com/office/drawing/2014/chart" uri="{C3380CC4-5D6E-409C-BE32-E72D297353CC}">
              <c16:uniqueId val="{00000002-088D-4DD8-80EA-F843A90F5D5B}"/>
            </c:ext>
          </c:extLst>
        </c:ser>
        <c:ser>
          <c:idx val="4"/>
          <c:order val="4"/>
          <c:tx>
            <c:strRef>
              <c:f>'Pivot Table'!$F$52:$F$53</c:f>
              <c:strCache>
                <c:ptCount val="1"/>
                <c:pt idx="0">
                  <c:v>Sunfarm</c:v>
                </c:pt>
              </c:strCache>
            </c:strRef>
          </c:tx>
          <c:spPr>
            <a:solidFill>
              <a:schemeClr val="accent5"/>
            </a:solidFill>
            <a:ln>
              <a:noFill/>
            </a:ln>
            <a:effectLst/>
          </c:spPr>
          <c:invertIfNegative val="0"/>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Table'!$F$54:$F$61</c:f>
              <c:numCache>
                <c:formatCode>"₹"\ #,##0</c:formatCode>
                <c:ptCount val="8"/>
                <c:pt idx="0">
                  <c:v>97332.91</c:v>
                </c:pt>
                <c:pt idx="1">
                  <c:v>31091.85</c:v>
                </c:pt>
                <c:pt idx="2">
                  <c:v>71332.09</c:v>
                </c:pt>
                <c:pt idx="3">
                  <c:v>111821.70999999999</c:v>
                </c:pt>
                <c:pt idx="4">
                  <c:v>75185.979999999981</c:v>
                </c:pt>
                <c:pt idx="5">
                  <c:v>136524.12</c:v>
                </c:pt>
                <c:pt idx="6">
                  <c:v>96676.65</c:v>
                </c:pt>
                <c:pt idx="7">
                  <c:v>51975.03</c:v>
                </c:pt>
              </c:numCache>
            </c:numRef>
          </c:val>
          <c:extLst>
            <c:ext xmlns:c16="http://schemas.microsoft.com/office/drawing/2014/chart" uri="{C3380CC4-5D6E-409C-BE32-E72D297353CC}">
              <c16:uniqueId val="{00000003-088D-4DD8-80EA-F843A90F5D5B}"/>
            </c:ext>
          </c:extLst>
        </c:ser>
        <c:ser>
          <c:idx val="5"/>
          <c:order val="5"/>
          <c:tx>
            <c:strRef>
              <c:f>'Pivot Table'!$G$52:$G$53</c:f>
              <c:strCache>
                <c:ptCount val="1"/>
                <c:pt idx="0">
                  <c:v>Zydus</c:v>
                </c:pt>
              </c:strCache>
            </c:strRef>
          </c:tx>
          <c:spPr>
            <a:solidFill>
              <a:schemeClr val="accent6"/>
            </a:solidFill>
            <a:ln>
              <a:noFill/>
            </a:ln>
            <a:effectLst/>
          </c:spPr>
          <c:invertIfNegative val="0"/>
          <c:cat>
            <c:strRef>
              <c:f>'Pivot Table'!$A$54:$A$61</c:f>
              <c:strCache>
                <c:ptCount val="8"/>
                <c:pt idx="0">
                  <c:v>Dr. Aditya Kulkarni</c:v>
                </c:pt>
                <c:pt idx="1">
                  <c:v>Dr. Anjali Sharma</c:v>
                </c:pt>
                <c:pt idx="2">
                  <c:v>Dr. Neha Patil</c:v>
                </c:pt>
                <c:pt idx="3">
                  <c:v>Dr. Priya Nair</c:v>
                </c:pt>
                <c:pt idx="4">
                  <c:v>Dr. Rajiv Sinha</c:v>
                </c:pt>
                <c:pt idx="5">
                  <c:v>Dr. Rakesh Mehta</c:v>
                </c:pt>
                <c:pt idx="6">
                  <c:v>Dr. Sneha Rao</c:v>
                </c:pt>
                <c:pt idx="7">
                  <c:v>Dr. Vivek Sharma</c:v>
                </c:pt>
              </c:strCache>
            </c:strRef>
          </c:cat>
          <c:val>
            <c:numRef>
              <c:f>'Pivot Table'!$G$54:$G$61</c:f>
              <c:numCache>
                <c:formatCode>"₹"\ #,##0</c:formatCode>
                <c:ptCount val="8"/>
                <c:pt idx="0">
                  <c:v>86421.409999999989</c:v>
                </c:pt>
                <c:pt idx="1">
                  <c:v>52566.77</c:v>
                </c:pt>
                <c:pt idx="2">
                  <c:v>72856.92</c:v>
                </c:pt>
                <c:pt idx="3">
                  <c:v>69687.97</c:v>
                </c:pt>
                <c:pt idx="4">
                  <c:v>112838.73</c:v>
                </c:pt>
                <c:pt idx="5">
                  <c:v>123164.77</c:v>
                </c:pt>
                <c:pt idx="6">
                  <c:v>134217.13000000003</c:v>
                </c:pt>
                <c:pt idx="7">
                  <c:v>67400.160000000003</c:v>
                </c:pt>
              </c:numCache>
            </c:numRef>
          </c:val>
          <c:extLst>
            <c:ext xmlns:c16="http://schemas.microsoft.com/office/drawing/2014/chart" uri="{C3380CC4-5D6E-409C-BE32-E72D297353CC}">
              <c16:uniqueId val="{00000004-088D-4DD8-80EA-F843A90F5D5B}"/>
            </c:ext>
          </c:extLst>
        </c:ser>
        <c:dLbls>
          <c:showLegendKey val="0"/>
          <c:showVal val="0"/>
          <c:showCatName val="0"/>
          <c:showSerName val="0"/>
          <c:showPercent val="0"/>
          <c:showBubbleSize val="0"/>
        </c:dLbls>
        <c:gapWidth val="150"/>
        <c:overlap val="100"/>
        <c:axId val="185820448"/>
        <c:axId val="185830048"/>
      </c:barChart>
      <c:catAx>
        <c:axId val="18582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30048"/>
        <c:crosses val="autoZero"/>
        <c:auto val="1"/>
        <c:lblAlgn val="ctr"/>
        <c:lblOffset val="100"/>
        <c:noMultiLvlLbl val="0"/>
      </c:catAx>
      <c:valAx>
        <c:axId val="185830048"/>
        <c:scaling>
          <c:orientation val="minMax"/>
        </c:scaling>
        <c:delete val="1"/>
        <c:axPos val="b"/>
        <c:numFmt formatCode="0%" sourceLinked="1"/>
        <c:majorTickMark val="none"/>
        <c:minorTickMark val="none"/>
        <c:tickLblPos val="nextTo"/>
        <c:crossAx val="1858204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4A-4CA9-8468-3060227AAE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4A-4CA9-8468-3060227AAEC8}"/>
              </c:ext>
            </c:extLst>
          </c:dPt>
          <c:cat>
            <c:strRef>
              <c:f>'Pivot Table'!$A$66:$A$67</c:f>
              <c:strCache>
                <c:ptCount val="2"/>
                <c:pt idx="0">
                  <c:v>New</c:v>
                </c:pt>
                <c:pt idx="1">
                  <c:v>Refill</c:v>
                </c:pt>
              </c:strCache>
            </c:strRef>
          </c:cat>
          <c:val>
            <c:numRef>
              <c:f>'Pivot Table'!$B$66:$B$67</c:f>
              <c:numCache>
                <c:formatCode>"₹"\ #,##0</c:formatCode>
                <c:ptCount val="2"/>
                <c:pt idx="0">
                  <c:v>3185300.5100000007</c:v>
                </c:pt>
                <c:pt idx="1">
                  <c:v>2819823.1900000004</c:v>
                </c:pt>
              </c:numCache>
            </c:numRef>
          </c:val>
          <c:extLst>
            <c:ext xmlns:c16="http://schemas.microsoft.com/office/drawing/2014/chart" uri="{C3380CC4-5D6E-409C-BE32-E72D297353CC}">
              <c16:uniqueId val="{00000004-7441-4A97-B0AF-7CB33F69AF72}"/>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Table'!$B$75</c:f>
              <c:strCache>
                <c:ptCount val="1"/>
                <c:pt idx="0">
                  <c:v>Total</c:v>
                </c:pt>
              </c:strCache>
            </c:strRef>
          </c:tx>
          <c:spPr>
            <a:solidFill>
              <a:schemeClr val="accent1"/>
            </a:solidFill>
            <a:ln>
              <a:noFill/>
            </a:ln>
            <a:effectLst/>
          </c:spPr>
          <c:invertIfNegative val="0"/>
          <c:cat>
            <c:strRef>
              <c:f>'Pivot Table'!$A$76:$A$81</c:f>
              <c:strCache>
                <c:ptCount val="6"/>
                <c:pt idx="0">
                  <c:v>Apollo Clinic</c:v>
                </c:pt>
                <c:pt idx="1">
                  <c:v>City Care Hospital</c:v>
                </c:pt>
                <c:pt idx="2">
                  <c:v>Global Health Center</c:v>
                </c:pt>
                <c:pt idx="3">
                  <c:v>LifeCare Medical</c:v>
                </c:pt>
                <c:pt idx="4">
                  <c:v>Metro Hospital</c:v>
                </c:pt>
                <c:pt idx="5">
                  <c:v>Sunshine Clinic</c:v>
                </c:pt>
              </c:strCache>
            </c:strRef>
          </c:cat>
          <c:val>
            <c:numRef>
              <c:f>'Pivot Table'!$B$76:$B$81</c:f>
              <c:numCache>
                <c:formatCode>"₹"\ #,##0</c:formatCode>
                <c:ptCount val="6"/>
                <c:pt idx="0">
                  <c:v>632632.77000000025</c:v>
                </c:pt>
                <c:pt idx="1">
                  <c:v>712204.19999999949</c:v>
                </c:pt>
                <c:pt idx="2">
                  <c:v>653742.54000000015</c:v>
                </c:pt>
                <c:pt idx="3">
                  <c:v>786752.43000000017</c:v>
                </c:pt>
                <c:pt idx="4">
                  <c:v>770696.98999999964</c:v>
                </c:pt>
                <c:pt idx="5">
                  <c:v>710997.08000000007</c:v>
                </c:pt>
              </c:numCache>
            </c:numRef>
          </c:val>
          <c:extLst>
            <c:ext xmlns:c16="http://schemas.microsoft.com/office/drawing/2014/chart" uri="{C3380CC4-5D6E-409C-BE32-E72D297353CC}">
              <c16:uniqueId val="{00000000-2F4C-4AAF-BBFD-2058DF135ADB}"/>
            </c:ext>
          </c:extLst>
        </c:ser>
        <c:dLbls>
          <c:showLegendKey val="0"/>
          <c:showVal val="0"/>
          <c:showCatName val="0"/>
          <c:showSerName val="0"/>
          <c:showPercent val="0"/>
          <c:showBubbleSize val="0"/>
        </c:dLbls>
        <c:gapWidth val="219"/>
        <c:overlap val="-27"/>
        <c:axId val="2125945472"/>
        <c:axId val="2125952192"/>
      </c:barChart>
      <c:catAx>
        <c:axId val="21259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952192"/>
        <c:crosses val="autoZero"/>
        <c:auto val="1"/>
        <c:lblAlgn val="ctr"/>
        <c:lblOffset val="100"/>
        <c:noMultiLvlLbl val="0"/>
      </c:catAx>
      <c:valAx>
        <c:axId val="2125952192"/>
        <c:scaling>
          <c:orientation val="minMax"/>
        </c:scaling>
        <c:delete val="1"/>
        <c:axPos val="l"/>
        <c:numFmt formatCode="&quot;₹&quot;\ #,##0" sourceLinked="1"/>
        <c:majorTickMark val="none"/>
        <c:minorTickMark val="none"/>
        <c:tickLblPos val="nextTo"/>
        <c:crossAx val="2125945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Table'!$B$87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A7-4EF4-8D15-CF841E7FF1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A7-4EF4-8D15-CF841E7FF1E3}"/>
              </c:ext>
            </c:extLst>
          </c:dPt>
          <c:cat>
            <c:strRef>
              <c:f>'Pivot Table'!$A$88:$A$89</c:f>
              <c:strCache>
                <c:ptCount val="2"/>
                <c:pt idx="0">
                  <c:v>No</c:v>
                </c:pt>
                <c:pt idx="1">
                  <c:v>Yes</c:v>
                </c:pt>
              </c:strCache>
            </c:strRef>
          </c:cat>
          <c:val>
            <c:numRef>
              <c:f>'Pivot Table'!$B$88:$B$89</c:f>
              <c:numCache>
                <c:formatCode>General</c:formatCode>
                <c:ptCount val="2"/>
                <c:pt idx="0">
                  <c:v>398</c:v>
                </c:pt>
                <c:pt idx="1">
                  <c:v>402</c:v>
                </c:pt>
              </c:numCache>
            </c:numRef>
          </c:val>
          <c:extLst>
            <c:ext xmlns:c16="http://schemas.microsoft.com/office/drawing/2014/chart" uri="{C3380CC4-5D6E-409C-BE32-E72D297353CC}">
              <c16:uniqueId val="{00000004-B6C0-4612-A509-93021634CDB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Table'!$B$99</c:f>
              <c:strCache>
                <c:ptCount val="1"/>
                <c:pt idx="0">
                  <c:v>Total</c:v>
                </c:pt>
              </c:strCache>
            </c:strRef>
          </c:tx>
          <c:spPr>
            <a:solidFill>
              <a:schemeClr val="accent1"/>
            </a:solidFill>
            <a:ln>
              <a:noFill/>
            </a:ln>
            <a:effectLst/>
          </c:spPr>
          <c:invertIfNegative val="0"/>
          <c:cat>
            <c:strRef>
              <c:f>'Pivot Table'!$A$100:$A$103</c:f>
              <c:strCache>
                <c:ptCount val="4"/>
                <c:pt idx="0">
                  <c:v>Prescribes regularly</c:v>
                </c:pt>
                <c:pt idx="1">
                  <c:v>Needs follow-up</c:v>
                </c:pt>
                <c:pt idx="2">
                  <c:v>Interested in samples</c:v>
                </c:pt>
                <c:pt idx="3">
                  <c:v>New doctor</c:v>
                </c:pt>
              </c:strCache>
            </c:strRef>
          </c:cat>
          <c:val>
            <c:numRef>
              <c:f>'Pivot Table'!$B$100:$B$103</c:f>
              <c:numCache>
                <c:formatCode>General</c:formatCode>
                <c:ptCount val="4"/>
                <c:pt idx="0">
                  <c:v>185</c:v>
                </c:pt>
                <c:pt idx="1">
                  <c:v>189</c:v>
                </c:pt>
                <c:pt idx="2">
                  <c:v>201</c:v>
                </c:pt>
                <c:pt idx="3">
                  <c:v>225</c:v>
                </c:pt>
              </c:numCache>
            </c:numRef>
          </c:val>
          <c:extLst>
            <c:ext xmlns:c16="http://schemas.microsoft.com/office/drawing/2014/chart" uri="{C3380CC4-5D6E-409C-BE32-E72D297353CC}">
              <c16:uniqueId val="{00000000-E398-484F-BF58-64671AE8FEE8}"/>
            </c:ext>
          </c:extLst>
        </c:ser>
        <c:dLbls>
          <c:showLegendKey val="0"/>
          <c:showVal val="0"/>
          <c:showCatName val="0"/>
          <c:showSerName val="0"/>
          <c:showPercent val="0"/>
          <c:showBubbleSize val="0"/>
        </c:dLbls>
        <c:gapWidth val="182"/>
        <c:axId val="1600100096"/>
        <c:axId val="1600109216"/>
      </c:barChart>
      <c:catAx>
        <c:axId val="160010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09216"/>
        <c:crosses val="autoZero"/>
        <c:auto val="1"/>
        <c:lblAlgn val="ctr"/>
        <c:lblOffset val="100"/>
        <c:noMultiLvlLbl val="0"/>
      </c:catAx>
      <c:valAx>
        <c:axId val="1600109216"/>
        <c:scaling>
          <c:orientation val="minMax"/>
        </c:scaling>
        <c:delete val="1"/>
        <c:axPos val="b"/>
        <c:numFmt formatCode="General" sourceLinked="1"/>
        <c:majorTickMark val="none"/>
        <c:minorTickMark val="none"/>
        <c:tickLblPos val="nextTo"/>
        <c:crossAx val="1600100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Table!PivotTable15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Table'!$B$110</c:f>
              <c:strCache>
                <c:ptCount val="1"/>
                <c:pt idx="0">
                  <c:v>Sum of Total Sale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Table'!$A$111:$A$116</c:f>
              <c:strCache>
                <c:ptCount val="6"/>
                <c:pt idx="0">
                  <c:v>Amit Singh</c:v>
                </c:pt>
                <c:pt idx="1">
                  <c:v>Anil Kumar</c:v>
                </c:pt>
                <c:pt idx="2">
                  <c:v>Neha Deshmukh</c:v>
                </c:pt>
                <c:pt idx="3">
                  <c:v>Pooja Thakur</c:v>
                </c:pt>
                <c:pt idx="4">
                  <c:v>Shubham Pawar</c:v>
                </c:pt>
                <c:pt idx="5">
                  <c:v>Sneha Verma</c:v>
                </c:pt>
              </c:strCache>
            </c:strRef>
          </c:cat>
          <c:val>
            <c:numRef>
              <c:f>'Pivot Table'!$B$111:$B$116</c:f>
              <c:numCache>
                <c:formatCode>"₹"\ #,##0</c:formatCode>
                <c:ptCount val="6"/>
                <c:pt idx="0">
                  <c:v>741316.2799999998</c:v>
                </c:pt>
                <c:pt idx="1">
                  <c:v>752292.31000000029</c:v>
                </c:pt>
                <c:pt idx="2">
                  <c:v>645384.78999999969</c:v>
                </c:pt>
                <c:pt idx="3">
                  <c:v>763548.30999999994</c:v>
                </c:pt>
                <c:pt idx="4">
                  <c:v>684918.49999999988</c:v>
                </c:pt>
                <c:pt idx="5">
                  <c:v>679565.82000000007</c:v>
                </c:pt>
              </c:numCache>
            </c:numRef>
          </c:val>
          <c:smooth val="0"/>
          <c:extLst>
            <c:ext xmlns:c16="http://schemas.microsoft.com/office/drawing/2014/chart" uri="{C3380CC4-5D6E-409C-BE32-E72D297353CC}">
              <c16:uniqueId val="{00000000-E224-417E-BB61-168E76715C76}"/>
            </c:ext>
          </c:extLst>
        </c:ser>
        <c:ser>
          <c:idx val="1"/>
          <c:order val="1"/>
          <c:tx>
            <c:strRef>
              <c:f>'Pivot Table'!$C$110</c:f>
              <c:strCache>
                <c:ptCount val="1"/>
                <c:pt idx="0">
                  <c:v>Sum of Target Sale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Table'!$A$111:$A$116</c:f>
              <c:strCache>
                <c:ptCount val="6"/>
                <c:pt idx="0">
                  <c:v>Amit Singh</c:v>
                </c:pt>
                <c:pt idx="1">
                  <c:v>Anil Kumar</c:v>
                </c:pt>
                <c:pt idx="2">
                  <c:v>Neha Deshmukh</c:v>
                </c:pt>
                <c:pt idx="3">
                  <c:v>Pooja Thakur</c:v>
                </c:pt>
                <c:pt idx="4">
                  <c:v>Shubham Pawar</c:v>
                </c:pt>
                <c:pt idx="5">
                  <c:v>Sneha Verma</c:v>
                </c:pt>
              </c:strCache>
            </c:strRef>
          </c:cat>
          <c:val>
            <c:numRef>
              <c:f>'Pivot Table'!$C$111:$C$116</c:f>
              <c:numCache>
                <c:formatCode>"₹"\ #,##0</c:formatCode>
                <c:ptCount val="6"/>
                <c:pt idx="0">
                  <c:v>1055850.3300000003</c:v>
                </c:pt>
                <c:pt idx="1">
                  <c:v>1056271.3400000001</c:v>
                </c:pt>
                <c:pt idx="2">
                  <c:v>1018440.61</c:v>
                </c:pt>
                <c:pt idx="3">
                  <c:v>1086100.1400000001</c:v>
                </c:pt>
                <c:pt idx="4">
                  <c:v>971770.84000000008</c:v>
                </c:pt>
                <c:pt idx="5">
                  <c:v>816690.44000000006</c:v>
                </c:pt>
              </c:numCache>
            </c:numRef>
          </c:val>
          <c:smooth val="0"/>
          <c:extLst>
            <c:ext xmlns:c16="http://schemas.microsoft.com/office/drawing/2014/chart" uri="{C3380CC4-5D6E-409C-BE32-E72D297353CC}">
              <c16:uniqueId val="{00000001-E224-417E-BB61-168E76715C76}"/>
            </c:ext>
          </c:extLst>
        </c:ser>
        <c:ser>
          <c:idx val="2"/>
          <c:order val="2"/>
          <c:tx>
            <c:strRef>
              <c:f>'Pivot Table'!$D$110</c:f>
              <c:strCache>
                <c:ptCount val="1"/>
                <c:pt idx="0">
                  <c:v>Sum of % Target Achieved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Table'!$A$111:$A$116</c:f>
              <c:strCache>
                <c:ptCount val="6"/>
                <c:pt idx="0">
                  <c:v>Amit Singh</c:v>
                </c:pt>
                <c:pt idx="1">
                  <c:v>Anil Kumar</c:v>
                </c:pt>
                <c:pt idx="2">
                  <c:v>Neha Deshmukh</c:v>
                </c:pt>
                <c:pt idx="3">
                  <c:v>Pooja Thakur</c:v>
                </c:pt>
                <c:pt idx="4">
                  <c:v>Shubham Pawar</c:v>
                </c:pt>
                <c:pt idx="5">
                  <c:v>Sneha Verma</c:v>
                </c:pt>
              </c:strCache>
            </c:strRef>
          </c:cat>
          <c:val>
            <c:numRef>
              <c:f>'Pivot Table'!$D$111:$D$116</c:f>
              <c:numCache>
                <c:formatCode>0%</c:formatCode>
                <c:ptCount val="6"/>
                <c:pt idx="0">
                  <c:v>0.70210356424285969</c:v>
                </c:pt>
                <c:pt idx="1">
                  <c:v>0.71221501664524978</c:v>
                </c:pt>
                <c:pt idx="2">
                  <c:v>0.63369899399435736</c:v>
                </c:pt>
                <c:pt idx="3">
                  <c:v>0.70301833309771955</c:v>
                </c:pt>
                <c:pt idx="4">
                  <c:v>0.70481483062405925</c:v>
                </c:pt>
                <c:pt idx="5">
                  <c:v>0.83209718972588931</c:v>
                </c:pt>
              </c:numCache>
            </c:numRef>
          </c:val>
          <c:smooth val="0"/>
          <c:extLst>
            <c:ext xmlns:c16="http://schemas.microsoft.com/office/drawing/2014/chart" uri="{C3380CC4-5D6E-409C-BE32-E72D297353CC}">
              <c16:uniqueId val="{00000002-E224-417E-BB61-168E76715C76}"/>
            </c:ext>
          </c:extLst>
        </c:ser>
        <c:dLbls>
          <c:showLegendKey val="0"/>
          <c:showVal val="0"/>
          <c:showCatName val="0"/>
          <c:showSerName val="0"/>
          <c:showPercent val="0"/>
          <c:showBubbleSize val="0"/>
        </c:dLbls>
        <c:marker val="1"/>
        <c:smooth val="0"/>
        <c:axId val="154323488"/>
        <c:axId val="154314368"/>
      </c:lineChart>
      <c:catAx>
        <c:axId val="15432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4368"/>
        <c:crosses val="autoZero"/>
        <c:auto val="1"/>
        <c:lblAlgn val="ctr"/>
        <c:lblOffset val="100"/>
        <c:noMultiLvlLbl val="0"/>
      </c:catAx>
      <c:valAx>
        <c:axId val="154314368"/>
        <c:scaling>
          <c:orientation val="minMax"/>
        </c:scaling>
        <c:delete val="1"/>
        <c:axPos val="l"/>
        <c:numFmt formatCode="&quot;₹&quot;\ #,##0" sourceLinked="1"/>
        <c:majorTickMark val="none"/>
        <c:minorTickMark val="none"/>
        <c:tickLblPos val="nextTo"/>
        <c:crossAx val="154323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[Pharmaceutical_Sales_Dashboard.xlsx]Pivot Table!PivotTable5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Table'!$A$125:$A$127</c:f>
              <c:strCache>
                <c:ptCount val="3"/>
                <c:pt idx="0">
                  <c:v>3</c:v>
                </c:pt>
                <c:pt idx="1">
                  <c:v>4</c:v>
                </c:pt>
                <c:pt idx="2">
                  <c:v>5</c:v>
                </c:pt>
              </c:strCache>
            </c:strRef>
          </c:cat>
          <c:val>
            <c:numRef>
              <c:f>'Pivot Table'!$B$125:$B$127</c:f>
              <c:numCache>
                <c:formatCode>General</c:formatCode>
                <c:ptCount val="3"/>
                <c:pt idx="0">
                  <c:v>267</c:v>
                </c:pt>
                <c:pt idx="1">
                  <c:v>252</c:v>
                </c:pt>
                <c:pt idx="2">
                  <c:v>281</c:v>
                </c:pt>
              </c:numCache>
            </c:numRef>
          </c:val>
          <c:extLst>
            <c:ext xmlns:c16="http://schemas.microsoft.com/office/drawing/2014/chart" uri="{C3380CC4-5D6E-409C-BE32-E72D297353CC}">
              <c16:uniqueId val="{00000000-5717-4E7C-9F64-22FE8F1164DB}"/>
            </c:ext>
          </c:extLst>
        </c:ser>
        <c:dLbls>
          <c:dLblPos val="outEnd"/>
          <c:showLegendKey val="0"/>
          <c:showVal val="1"/>
          <c:showCatName val="0"/>
          <c:showSerName val="0"/>
          <c:showPercent val="0"/>
          <c:showBubbleSize val="0"/>
        </c:dLbls>
        <c:gapWidth val="219"/>
        <c:overlap val="-27"/>
        <c:axId val="647109647"/>
        <c:axId val="647126927"/>
      </c:barChart>
      <c:catAx>
        <c:axId val="6471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126927"/>
        <c:crosses val="autoZero"/>
        <c:auto val="1"/>
        <c:lblAlgn val="ctr"/>
        <c:lblOffset val="100"/>
        <c:noMultiLvlLbl val="0"/>
      </c:catAx>
      <c:valAx>
        <c:axId val="647126927"/>
        <c:scaling>
          <c:orientation val="minMax"/>
        </c:scaling>
        <c:delete val="1"/>
        <c:axPos val="l"/>
        <c:numFmt formatCode="General" sourceLinked="1"/>
        <c:majorTickMark val="none"/>
        <c:minorTickMark val="none"/>
        <c:tickLblPos val="nextTo"/>
        <c:crossAx val="6471096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Pivot Table'!A1"/><Relationship Id="rId13" Type="http://schemas.openxmlformats.org/officeDocument/2006/relationships/hyperlink" Target="#'Detailed Analytics'!A1"/><Relationship Id="rId3" Type="http://schemas.openxmlformats.org/officeDocument/2006/relationships/image" Target="../media/image2.svg"/><Relationship Id="rId7" Type="http://schemas.openxmlformats.org/officeDocument/2006/relationships/chart" Target="../charts/chart13.xml"/><Relationship Id="rId12"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hyperlink" Target="#DataSet!A1"/><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8.svg"/><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openxmlformats.org/officeDocument/2006/relationships/image" Target="../media/image3.png"/><Relationship Id="rId3" Type="http://schemas.openxmlformats.org/officeDocument/2006/relationships/image" Target="../media/image9.svg"/><Relationship Id="rId7" Type="http://schemas.openxmlformats.org/officeDocument/2006/relationships/chart" Target="../charts/chart17.xml"/><Relationship Id="rId12" Type="http://schemas.openxmlformats.org/officeDocument/2006/relationships/hyperlink" Target="#'Pivot Table'!A1"/><Relationship Id="rId2" Type="http://schemas.openxmlformats.org/officeDocument/2006/relationships/image" Target="../media/image1.png"/><Relationship Id="rId16" Type="http://schemas.openxmlformats.org/officeDocument/2006/relationships/image" Target="../media/image8.svg"/><Relationship Id="rId1" Type="http://schemas.openxmlformats.org/officeDocument/2006/relationships/hyperlink" Target="#'Executive Dashboard'!A1"/><Relationship Id="rId6" Type="http://schemas.openxmlformats.org/officeDocument/2006/relationships/chart" Target="../charts/chart16.xml"/><Relationship Id="rId11" Type="http://schemas.openxmlformats.org/officeDocument/2006/relationships/image" Target="../media/image6.svg"/><Relationship Id="rId5" Type="http://schemas.openxmlformats.org/officeDocument/2006/relationships/chart" Target="../charts/chart15.xml"/><Relationship Id="rId15" Type="http://schemas.openxmlformats.org/officeDocument/2006/relationships/image" Target="../media/image7.png"/><Relationship Id="rId10" Type="http://schemas.openxmlformats.org/officeDocument/2006/relationships/image" Target="../media/image5.png"/><Relationship Id="rId4" Type="http://schemas.openxmlformats.org/officeDocument/2006/relationships/chart" Target="../charts/chart14.xml"/><Relationship Id="rId9" Type="http://schemas.openxmlformats.org/officeDocument/2006/relationships/hyperlink" Target="#DataSet!A1"/><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7</xdr:col>
      <xdr:colOff>259080</xdr:colOff>
      <xdr:row>28</xdr:row>
      <xdr:rowOff>38100</xdr:rowOff>
    </xdr:from>
    <xdr:to>
      <xdr:col>10</xdr:col>
      <xdr:colOff>533400</xdr:colOff>
      <xdr:row>37</xdr:row>
      <xdr:rowOff>137160</xdr:rowOff>
    </xdr:to>
    <xdr:graphicFrame macro="">
      <xdr:nvGraphicFramePr>
        <xdr:cNvPr id="2" name="Chart 1">
          <a:extLst>
            <a:ext uri="{FF2B5EF4-FFF2-40B4-BE49-F238E27FC236}">
              <a16:creationId xmlns:a16="http://schemas.microsoft.com/office/drawing/2014/main" id="{99253BE8-22DA-7FA6-1786-AD4BD6DE7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41</xdr:row>
      <xdr:rowOff>0</xdr:rowOff>
    </xdr:from>
    <xdr:to>
      <xdr:col>6</xdr:col>
      <xdr:colOff>259080</xdr:colOff>
      <xdr:row>47</xdr:row>
      <xdr:rowOff>175260</xdr:rowOff>
    </xdr:to>
    <xdr:graphicFrame macro="">
      <xdr:nvGraphicFramePr>
        <xdr:cNvPr id="3" name="Chart 2">
          <a:extLst>
            <a:ext uri="{FF2B5EF4-FFF2-40B4-BE49-F238E27FC236}">
              <a16:creationId xmlns:a16="http://schemas.microsoft.com/office/drawing/2014/main" id="{35C17138-9E14-B9A8-70D2-E9A9793F8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297180</xdr:colOff>
      <xdr:row>51</xdr:row>
      <xdr:rowOff>91440</xdr:rowOff>
    </xdr:from>
    <xdr:to>
      <xdr:col>11</xdr:col>
      <xdr:colOff>441960</xdr:colOff>
      <xdr:row>60</xdr:row>
      <xdr:rowOff>68580</xdr:rowOff>
    </xdr:to>
    <xdr:graphicFrame macro="">
      <xdr:nvGraphicFramePr>
        <xdr:cNvPr id="4" name="Chart 3">
          <a:extLst>
            <a:ext uri="{FF2B5EF4-FFF2-40B4-BE49-F238E27FC236}">
              <a16:creationId xmlns:a16="http://schemas.microsoft.com/office/drawing/2014/main" id="{6A057F99-3214-CF43-5C0A-CB1AFA29C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365760</xdr:colOff>
      <xdr:row>64</xdr:row>
      <xdr:rowOff>15240</xdr:rowOff>
    </xdr:from>
    <xdr:to>
      <xdr:col>4</xdr:col>
      <xdr:colOff>533400</xdr:colOff>
      <xdr:row>70</xdr:row>
      <xdr:rowOff>152400</xdr:rowOff>
    </xdr:to>
    <xdr:graphicFrame macro="">
      <xdr:nvGraphicFramePr>
        <xdr:cNvPr id="5" name="Chart 4">
          <a:extLst>
            <a:ext uri="{FF2B5EF4-FFF2-40B4-BE49-F238E27FC236}">
              <a16:creationId xmlns:a16="http://schemas.microsoft.com/office/drawing/2014/main" id="{65891300-4566-777C-44EE-59F302C2E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419100</xdr:colOff>
      <xdr:row>74</xdr:row>
      <xdr:rowOff>7620</xdr:rowOff>
    </xdr:from>
    <xdr:to>
      <xdr:col>6</xdr:col>
      <xdr:colOff>266700</xdr:colOff>
      <xdr:row>82</xdr:row>
      <xdr:rowOff>114300</xdr:rowOff>
    </xdr:to>
    <xdr:graphicFrame macro="">
      <xdr:nvGraphicFramePr>
        <xdr:cNvPr id="6" name="Chart 5">
          <a:extLst>
            <a:ext uri="{FF2B5EF4-FFF2-40B4-BE49-F238E27FC236}">
              <a16:creationId xmlns:a16="http://schemas.microsoft.com/office/drawing/2014/main" id="{2FFB1838-E35B-5532-4DE7-75A68A81A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144780</xdr:colOff>
      <xdr:row>86</xdr:row>
      <xdr:rowOff>60960</xdr:rowOff>
    </xdr:from>
    <xdr:to>
      <xdr:col>4</xdr:col>
      <xdr:colOff>586740</xdr:colOff>
      <xdr:row>94</xdr:row>
      <xdr:rowOff>30480</xdr:rowOff>
    </xdr:to>
    <xdr:graphicFrame macro="">
      <xdr:nvGraphicFramePr>
        <xdr:cNvPr id="7" name="Chart 6">
          <a:extLst>
            <a:ext uri="{FF2B5EF4-FFF2-40B4-BE49-F238E27FC236}">
              <a16:creationId xmlns:a16="http://schemas.microsoft.com/office/drawing/2014/main" id="{2D0D6A3F-E586-45C3-E921-B90302CB0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182880</xdr:colOff>
      <xdr:row>98</xdr:row>
      <xdr:rowOff>30480</xdr:rowOff>
    </xdr:from>
    <xdr:to>
      <xdr:col>5</xdr:col>
      <xdr:colOff>182880</xdr:colOff>
      <xdr:row>105</xdr:row>
      <xdr:rowOff>137160</xdr:rowOff>
    </xdr:to>
    <xdr:graphicFrame macro="">
      <xdr:nvGraphicFramePr>
        <xdr:cNvPr id="8" name="Chart 7">
          <a:extLst>
            <a:ext uri="{FF2B5EF4-FFF2-40B4-BE49-F238E27FC236}">
              <a16:creationId xmlns:a16="http://schemas.microsoft.com/office/drawing/2014/main" id="{A6290ED5-C816-55B4-AFB2-788FF8F0A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320040</xdr:colOff>
      <xdr:row>108</xdr:row>
      <xdr:rowOff>182880</xdr:rowOff>
    </xdr:from>
    <xdr:to>
      <xdr:col>7</xdr:col>
      <xdr:colOff>990600</xdr:colOff>
      <xdr:row>119</xdr:row>
      <xdr:rowOff>137160</xdr:rowOff>
    </xdr:to>
    <xdr:graphicFrame macro="">
      <xdr:nvGraphicFramePr>
        <xdr:cNvPr id="9" name="Chart 8">
          <a:extLst>
            <a:ext uri="{FF2B5EF4-FFF2-40B4-BE49-F238E27FC236}">
              <a16:creationId xmlns:a16="http://schemas.microsoft.com/office/drawing/2014/main" id="{A96E2EBF-5D01-8312-E805-C7E79D01D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472440</xdr:colOff>
      <xdr:row>72</xdr:row>
      <xdr:rowOff>91441</xdr:rowOff>
    </xdr:from>
    <xdr:to>
      <xdr:col>12</xdr:col>
      <xdr:colOff>198120</xdr:colOff>
      <xdr:row>82</xdr:row>
      <xdr:rowOff>182880</xdr:rowOff>
    </xdr:to>
    <mc:AlternateContent xmlns:mc="http://schemas.openxmlformats.org/markup-compatibility/2006" xmlns:a14="http://schemas.microsoft.com/office/drawing/2010/main">
      <mc:Choice Requires="a14">
        <xdr:graphicFrame macro="">
          <xdr:nvGraphicFramePr>
            <xdr:cNvPr id="10" name="MR Name">
              <a:extLst>
                <a:ext uri="{FF2B5EF4-FFF2-40B4-BE49-F238E27FC236}">
                  <a16:creationId xmlns:a16="http://schemas.microsoft.com/office/drawing/2014/main" id="{4497B3E2-FB22-A5F9-A404-3026292C139A}"/>
                </a:ext>
              </a:extLst>
            </xdr:cNvPr>
            <xdr:cNvGraphicFramePr/>
          </xdr:nvGraphicFramePr>
          <xdr:xfrm>
            <a:off x="0" y="0"/>
            <a:ext cx="0" cy="0"/>
          </xdr:xfrm>
          <a:graphic>
            <a:graphicData uri="http://schemas.microsoft.com/office/drawing/2010/slicer">
              <sle:slicer xmlns:sle="http://schemas.microsoft.com/office/drawing/2010/slicer" name="MR Name"/>
            </a:graphicData>
          </a:graphic>
        </xdr:graphicFrame>
      </mc:Choice>
      <mc:Fallback xmlns="">
        <xdr:sp macro="" textlink="">
          <xdr:nvSpPr>
            <xdr:cNvPr id="0" name=""/>
            <xdr:cNvSpPr>
              <a:spLocks noTextEdit="1"/>
            </xdr:cNvSpPr>
          </xdr:nvSpPr>
          <xdr:spPr>
            <a:xfrm>
              <a:off x="10172700" y="13708381"/>
              <a:ext cx="182880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xdr:colOff>
      <xdr:row>85</xdr:row>
      <xdr:rowOff>7621</xdr:rowOff>
    </xdr:from>
    <xdr:to>
      <xdr:col>7</xdr:col>
      <xdr:colOff>982980</xdr:colOff>
      <xdr:row>94</xdr:row>
      <xdr:rowOff>167641</xdr:rowOff>
    </xdr:to>
    <mc:AlternateContent xmlns:mc="http://schemas.openxmlformats.org/markup-compatibility/2006" xmlns:a14="http://schemas.microsoft.com/office/drawing/2010/main">
      <mc:Choice Requires="a14">
        <xdr:graphicFrame macro="">
          <xdr:nvGraphicFramePr>
            <xdr:cNvPr id="11" name="Doctor Name">
              <a:extLst>
                <a:ext uri="{FF2B5EF4-FFF2-40B4-BE49-F238E27FC236}">
                  <a16:creationId xmlns:a16="http://schemas.microsoft.com/office/drawing/2014/main" id="{AB7A8AEC-7723-3E71-F846-AF9FA325737D}"/>
                </a:ext>
              </a:extLst>
            </xdr:cNvPr>
            <xdr:cNvGraphicFramePr/>
          </xdr:nvGraphicFramePr>
          <xdr:xfrm>
            <a:off x="0" y="0"/>
            <a:ext cx="0" cy="0"/>
          </xdr:xfrm>
          <a:graphic>
            <a:graphicData uri="http://schemas.microsoft.com/office/drawing/2010/slicer">
              <sle:slicer xmlns:sle="http://schemas.microsoft.com/office/drawing/2010/slicer" name="Doctor Name"/>
            </a:graphicData>
          </a:graphic>
        </xdr:graphicFrame>
      </mc:Choice>
      <mc:Fallback xmlns="">
        <xdr:sp macro="" textlink="">
          <xdr:nvSpPr>
            <xdr:cNvPr id="0" name=""/>
            <xdr:cNvSpPr>
              <a:spLocks noTextEdit="1"/>
            </xdr:cNvSpPr>
          </xdr:nvSpPr>
          <xdr:spPr>
            <a:xfrm>
              <a:off x="7124700" y="16078201"/>
              <a:ext cx="182880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39</xdr:row>
      <xdr:rowOff>160021</xdr:rowOff>
    </xdr:from>
    <xdr:to>
      <xdr:col>9</xdr:col>
      <xdr:colOff>68580</xdr:colOff>
      <xdr:row>48</xdr:row>
      <xdr:rowOff>38101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51CF2AE0-1853-B1F0-ED17-EBEEBCAE7A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40040" y="7551421"/>
              <a:ext cx="1828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108</xdr:row>
      <xdr:rowOff>22861</xdr:rowOff>
    </xdr:from>
    <xdr:to>
      <xdr:col>11</xdr:col>
      <xdr:colOff>350520</xdr:colOff>
      <xdr:row>116</xdr:row>
      <xdr:rowOff>83820</xdr:rowOff>
    </xdr:to>
    <mc:AlternateContent xmlns:mc="http://schemas.openxmlformats.org/markup-compatibility/2006" xmlns:a14="http://schemas.microsoft.com/office/drawing/2010/main">
      <mc:Choice Requires="a14">
        <xdr:graphicFrame macro="">
          <xdr:nvGraphicFramePr>
            <xdr:cNvPr id="14" name="Company Name">
              <a:extLst>
                <a:ext uri="{FF2B5EF4-FFF2-40B4-BE49-F238E27FC236}">
                  <a16:creationId xmlns:a16="http://schemas.microsoft.com/office/drawing/2014/main" id="{FDC36DFE-8D20-C074-6EF9-6F4AB748BBCF}"/>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9715500" y="20436841"/>
              <a:ext cx="1828800" cy="1577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99060</xdr:colOff>
      <xdr:row>27</xdr:row>
      <xdr:rowOff>1</xdr:rowOff>
    </xdr:from>
    <xdr:to>
      <xdr:col>13</xdr:col>
      <xdr:colOff>403860</xdr:colOff>
      <xdr:row>37</xdr:row>
      <xdr:rowOff>45721</xdr:rowOff>
    </xdr:to>
    <mc:AlternateContent xmlns:mc="http://schemas.openxmlformats.org/markup-compatibility/2006" xmlns:a14="http://schemas.microsoft.com/office/drawing/2010/main">
      <mc:Choice Requires="a14">
        <xdr:graphicFrame macro="">
          <xdr:nvGraphicFramePr>
            <xdr:cNvPr id="15" name="Medicine Name">
              <a:extLst>
                <a:ext uri="{FF2B5EF4-FFF2-40B4-BE49-F238E27FC236}">
                  <a16:creationId xmlns:a16="http://schemas.microsoft.com/office/drawing/2014/main" id="{B18439A8-AD5B-ABB5-8281-AF784EEF284E}"/>
                </a:ext>
              </a:extLst>
            </xdr:cNvPr>
            <xdr:cNvGraphicFramePr/>
          </xdr:nvGraphicFramePr>
          <xdr:xfrm>
            <a:off x="0" y="0"/>
            <a:ext cx="0" cy="0"/>
          </xdr:xfrm>
          <a:graphic>
            <a:graphicData uri="http://schemas.microsoft.com/office/drawing/2010/slicer">
              <sle:slicer xmlns:sle="http://schemas.microsoft.com/office/drawing/2010/slicer" name="Medicine Name"/>
            </a:graphicData>
          </a:graphic>
        </xdr:graphicFrame>
      </mc:Choice>
      <mc:Fallback xmlns="">
        <xdr:sp macro="" textlink="">
          <xdr:nvSpPr>
            <xdr:cNvPr id="0" name=""/>
            <xdr:cNvSpPr>
              <a:spLocks noTextEdit="1"/>
            </xdr:cNvSpPr>
          </xdr:nvSpPr>
          <xdr:spPr>
            <a:xfrm>
              <a:off x="11018520" y="5135881"/>
              <a:ext cx="15240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579120</xdr:colOff>
      <xdr:row>121</xdr:row>
      <xdr:rowOff>182881</xdr:rowOff>
    </xdr:from>
    <xdr:to>
      <xdr:col>6</xdr:col>
      <xdr:colOff>495300</xdr:colOff>
      <xdr:row>132</xdr:row>
      <xdr:rowOff>114300</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1419D9EE-D1E5-7C53-401A-FC70603D667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320540" y="23111461"/>
              <a:ext cx="1828800" cy="2011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586740</xdr:colOff>
      <xdr:row>97</xdr:row>
      <xdr:rowOff>30481</xdr:rowOff>
    </xdr:from>
    <xdr:to>
      <xdr:col>8</xdr:col>
      <xdr:colOff>281940</xdr:colOff>
      <xdr:row>104</xdr:row>
      <xdr:rowOff>137160</xdr:rowOff>
    </xdr:to>
    <mc:AlternateContent xmlns:mc="http://schemas.openxmlformats.org/markup-compatibility/2006" xmlns:a14="http://schemas.microsoft.com/office/drawing/2010/main">
      <mc:Choice Requires="a14">
        <xdr:graphicFrame macro="">
          <xdr:nvGraphicFramePr>
            <xdr:cNvPr id="18" name="Follow-up Required">
              <a:extLst>
                <a:ext uri="{FF2B5EF4-FFF2-40B4-BE49-F238E27FC236}">
                  <a16:creationId xmlns:a16="http://schemas.microsoft.com/office/drawing/2014/main" id="{94BACBB6-F2B3-29AE-6683-340BD00B4360}"/>
                </a:ext>
              </a:extLst>
            </xdr:cNvPr>
            <xdr:cNvGraphicFramePr/>
          </xdr:nvGraphicFramePr>
          <xdr:xfrm>
            <a:off x="0" y="0"/>
            <a:ext cx="0" cy="0"/>
          </xdr:xfrm>
          <a:graphic>
            <a:graphicData uri="http://schemas.microsoft.com/office/drawing/2010/slicer">
              <sle:slicer xmlns:sle="http://schemas.microsoft.com/office/drawing/2010/slicer" name="Follow-up Required"/>
            </a:graphicData>
          </a:graphic>
        </xdr:graphicFrame>
      </mc:Choice>
      <mc:Fallback xmlns="">
        <xdr:sp macro="" textlink="">
          <xdr:nvSpPr>
            <xdr:cNvPr id="0" name=""/>
            <xdr:cNvSpPr>
              <a:spLocks noTextEdit="1"/>
            </xdr:cNvSpPr>
          </xdr:nvSpPr>
          <xdr:spPr>
            <a:xfrm>
              <a:off x="7696200" y="18364201"/>
              <a:ext cx="182880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121920</xdr:colOff>
      <xdr:row>123</xdr:row>
      <xdr:rowOff>38100</xdr:rowOff>
    </xdr:from>
    <xdr:to>
      <xdr:col>3</xdr:col>
      <xdr:colOff>838200</xdr:colOff>
      <xdr:row>131</xdr:row>
      <xdr:rowOff>114300</xdr:rowOff>
    </xdr:to>
    <xdr:graphicFrame macro="">
      <xdr:nvGraphicFramePr>
        <xdr:cNvPr id="19" name="Chart 18">
          <a:extLst>
            <a:ext uri="{FF2B5EF4-FFF2-40B4-BE49-F238E27FC236}">
              <a16:creationId xmlns:a16="http://schemas.microsoft.com/office/drawing/2014/main" id="{E9DCEE2B-E80D-6F0A-6D89-A1B00B6594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0</xdr:colOff>
      <xdr:row>63</xdr:row>
      <xdr:rowOff>15241</xdr:rowOff>
    </xdr:from>
    <xdr:to>
      <xdr:col>7</xdr:col>
      <xdr:colOff>967740</xdr:colOff>
      <xdr:row>71</xdr:row>
      <xdr:rowOff>76201</xdr:rowOff>
    </xdr:to>
    <mc:AlternateContent xmlns:mc="http://schemas.openxmlformats.org/markup-compatibility/2006" xmlns:a14="http://schemas.microsoft.com/office/drawing/2010/main">
      <mc:Choice Requires="a14">
        <xdr:graphicFrame macro="">
          <xdr:nvGraphicFramePr>
            <xdr:cNvPr id="20" name="Hospital/Clinic Name">
              <a:extLst>
                <a:ext uri="{FF2B5EF4-FFF2-40B4-BE49-F238E27FC236}">
                  <a16:creationId xmlns:a16="http://schemas.microsoft.com/office/drawing/2014/main" id="{DA8C553C-074B-7FE3-F03E-FDCAE24AA92D}"/>
                </a:ext>
              </a:extLst>
            </xdr:cNvPr>
            <xdr:cNvGraphicFramePr/>
          </xdr:nvGraphicFramePr>
          <xdr:xfrm>
            <a:off x="0" y="0"/>
            <a:ext cx="0" cy="0"/>
          </xdr:xfrm>
          <a:graphic>
            <a:graphicData uri="http://schemas.microsoft.com/office/drawing/2010/slicer">
              <sle:slicer xmlns:sle="http://schemas.microsoft.com/office/drawing/2010/slicer" name="Hospital/Clinic Name"/>
            </a:graphicData>
          </a:graphic>
        </xdr:graphicFrame>
      </mc:Choice>
      <mc:Fallback xmlns="">
        <xdr:sp macro="" textlink="">
          <xdr:nvSpPr>
            <xdr:cNvPr id="0" name=""/>
            <xdr:cNvSpPr>
              <a:spLocks noTextEdit="1"/>
            </xdr:cNvSpPr>
          </xdr:nvSpPr>
          <xdr:spPr>
            <a:xfrm>
              <a:off x="6332220" y="12001501"/>
              <a:ext cx="18288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11</xdr:row>
      <xdr:rowOff>7620</xdr:rowOff>
    </xdr:from>
    <xdr:to>
      <xdr:col>4</xdr:col>
      <xdr:colOff>53340</xdr:colOff>
      <xdr:row>13</xdr:row>
      <xdr:rowOff>129540</xdr:rowOff>
    </xdr:to>
    <xdr:sp macro="" textlink="">
      <xdr:nvSpPr>
        <xdr:cNvPr id="2049" name="Text Box 1">
          <a:extLst>
            <a:ext uri="{FF2B5EF4-FFF2-40B4-BE49-F238E27FC236}">
              <a16:creationId xmlns:a16="http://schemas.microsoft.com/office/drawing/2014/main" id="{4C34F6A6-8C37-AAFF-67B6-864BA37006E6}"/>
            </a:ext>
          </a:extLst>
        </xdr:cNvPr>
        <xdr:cNvSpPr txBox="1">
          <a:spLocks noChangeArrowheads="1"/>
        </xdr:cNvSpPr>
      </xdr:nvSpPr>
      <xdr:spPr bwMode="auto">
        <a:xfrm>
          <a:off x="2057400" y="2019300"/>
          <a:ext cx="434340" cy="48768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ea typeface="Calibri"/>
              <a:cs typeface="Calibri"/>
            </a:rPr>
            <a:t>💰</a:t>
          </a:r>
        </a:p>
      </xdr:txBody>
    </xdr:sp>
    <xdr:clientData/>
  </xdr:twoCellAnchor>
  <xdr:twoCellAnchor>
    <xdr:from>
      <xdr:col>7</xdr:col>
      <xdr:colOff>38100</xdr:colOff>
      <xdr:row>11</xdr:row>
      <xdr:rowOff>15240</xdr:rowOff>
    </xdr:from>
    <xdr:to>
      <xdr:col>7</xdr:col>
      <xdr:colOff>472440</xdr:colOff>
      <xdr:row>13</xdr:row>
      <xdr:rowOff>175260</xdr:rowOff>
    </xdr:to>
    <xdr:sp macro="" textlink="">
      <xdr:nvSpPr>
        <xdr:cNvPr id="2050" name="Text Box 2">
          <a:extLst>
            <a:ext uri="{FF2B5EF4-FFF2-40B4-BE49-F238E27FC236}">
              <a16:creationId xmlns:a16="http://schemas.microsoft.com/office/drawing/2014/main" id="{32E7F905-2E69-732E-CC35-84A8FFC7C388}"/>
            </a:ext>
          </a:extLst>
        </xdr:cNvPr>
        <xdr:cNvSpPr txBox="1">
          <a:spLocks noChangeArrowheads="1"/>
        </xdr:cNvSpPr>
      </xdr:nvSpPr>
      <xdr:spPr bwMode="auto">
        <a:xfrm>
          <a:off x="4305300" y="2026920"/>
          <a:ext cx="434340" cy="52578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ea typeface="Calibri"/>
              <a:cs typeface="Calibri"/>
            </a:rPr>
            <a:t>🎯</a:t>
          </a:r>
        </a:p>
      </xdr:txBody>
    </xdr:sp>
    <xdr:clientData/>
  </xdr:twoCellAnchor>
  <xdr:twoCellAnchor>
    <xdr:from>
      <xdr:col>10</xdr:col>
      <xdr:colOff>457200</xdr:colOff>
      <xdr:row>11</xdr:row>
      <xdr:rowOff>0</xdr:rowOff>
    </xdr:from>
    <xdr:to>
      <xdr:col>11</xdr:col>
      <xdr:colOff>533400</xdr:colOff>
      <xdr:row>14</xdr:row>
      <xdr:rowOff>0</xdr:rowOff>
    </xdr:to>
    <xdr:sp macro="" textlink="">
      <xdr:nvSpPr>
        <xdr:cNvPr id="2051" name="Text Box 3">
          <a:extLst>
            <a:ext uri="{FF2B5EF4-FFF2-40B4-BE49-F238E27FC236}">
              <a16:creationId xmlns:a16="http://schemas.microsoft.com/office/drawing/2014/main" id="{064F8CF2-46B4-124E-37B2-57AD1F02AD74}"/>
            </a:ext>
          </a:extLst>
        </xdr:cNvPr>
        <xdr:cNvSpPr txBox="1">
          <a:spLocks noChangeArrowheads="1"/>
        </xdr:cNvSpPr>
      </xdr:nvSpPr>
      <xdr:spPr bwMode="auto">
        <a:xfrm>
          <a:off x="6553200" y="2011680"/>
          <a:ext cx="685800" cy="54864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ea typeface="Calibri"/>
              <a:cs typeface="Calibri"/>
            </a:rPr>
            <a:t>👔</a:t>
          </a:r>
        </a:p>
      </xdr:txBody>
    </xdr:sp>
    <xdr:clientData/>
  </xdr:twoCellAnchor>
  <xdr:twoCellAnchor>
    <xdr:from>
      <xdr:col>14</xdr:col>
      <xdr:colOff>297180</xdr:colOff>
      <xdr:row>10</xdr:row>
      <xdr:rowOff>175260</xdr:rowOff>
    </xdr:from>
    <xdr:to>
      <xdr:col>15</xdr:col>
      <xdr:colOff>373380</xdr:colOff>
      <xdr:row>13</xdr:row>
      <xdr:rowOff>175260</xdr:rowOff>
    </xdr:to>
    <xdr:sp macro="" textlink="">
      <xdr:nvSpPr>
        <xdr:cNvPr id="2052" name="Text Box 4">
          <a:extLst>
            <a:ext uri="{FF2B5EF4-FFF2-40B4-BE49-F238E27FC236}">
              <a16:creationId xmlns:a16="http://schemas.microsoft.com/office/drawing/2014/main" id="{DEB59B43-CABB-C700-4733-5DF4B162D526}"/>
            </a:ext>
          </a:extLst>
        </xdr:cNvPr>
        <xdr:cNvSpPr txBox="1">
          <a:spLocks noChangeArrowheads="1"/>
        </xdr:cNvSpPr>
      </xdr:nvSpPr>
      <xdr:spPr bwMode="auto">
        <a:xfrm>
          <a:off x="8831580" y="2004060"/>
          <a:ext cx="685800" cy="54864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ea typeface="Calibri"/>
              <a:cs typeface="Calibri"/>
            </a:rPr>
            <a:t>🏢</a:t>
          </a:r>
        </a:p>
      </xdr:txBody>
    </xdr:sp>
    <xdr:clientData/>
  </xdr:twoCellAnchor>
  <xdr:twoCellAnchor>
    <xdr:from>
      <xdr:col>18</xdr:col>
      <xdr:colOff>129540</xdr:colOff>
      <xdr:row>10</xdr:row>
      <xdr:rowOff>160020</xdr:rowOff>
    </xdr:from>
    <xdr:to>
      <xdr:col>19</xdr:col>
      <xdr:colOff>205740</xdr:colOff>
      <xdr:row>13</xdr:row>
      <xdr:rowOff>160020</xdr:rowOff>
    </xdr:to>
    <xdr:sp macro="" textlink="">
      <xdr:nvSpPr>
        <xdr:cNvPr id="2053" name="Text Box 5">
          <a:extLst>
            <a:ext uri="{FF2B5EF4-FFF2-40B4-BE49-F238E27FC236}">
              <a16:creationId xmlns:a16="http://schemas.microsoft.com/office/drawing/2014/main" id="{4C4BAE00-915D-4DEE-E15F-4F772C2C8FC1}"/>
            </a:ext>
          </a:extLst>
        </xdr:cNvPr>
        <xdr:cNvSpPr txBox="1">
          <a:spLocks noChangeArrowheads="1"/>
        </xdr:cNvSpPr>
      </xdr:nvSpPr>
      <xdr:spPr bwMode="auto">
        <a:xfrm>
          <a:off x="11102340" y="1988820"/>
          <a:ext cx="685800" cy="548640"/>
        </a:xfrm>
        <a:prstGeom prst="rect">
          <a:avLst/>
        </a:prstGeom>
        <a:noFill/>
        <a:ln w="9525">
          <a:noFill/>
          <a:miter lim="800000"/>
          <a:headEnd/>
          <a:tailEnd/>
        </a:ln>
      </xdr:spPr>
      <xdr:txBody>
        <a:bodyPr vertOverflow="clip" wrap="square" lIns="36576" tIns="32004" rIns="0" bIns="0" anchor="t" upright="1"/>
        <a:lstStyle/>
        <a:p>
          <a:pPr algn="l" rtl="0">
            <a:defRPr sz="1000"/>
          </a:pPr>
          <a:r>
            <a:rPr lang="en-IN" sz="1800" b="0" i="0" u="none" strike="noStrike" baseline="0">
              <a:solidFill>
                <a:srgbClr val="000000"/>
              </a:solidFill>
              <a:latin typeface="Calibri"/>
              <a:ea typeface="Calibri"/>
              <a:cs typeface="Calibri"/>
            </a:rPr>
            <a:t>💊</a:t>
          </a:r>
        </a:p>
      </xdr:txBody>
    </xdr:sp>
    <xdr:clientData/>
  </xdr:twoCellAnchor>
  <xdr:twoCellAnchor>
    <xdr:from>
      <xdr:col>0</xdr:col>
      <xdr:colOff>373380</xdr:colOff>
      <xdr:row>26</xdr:row>
      <xdr:rowOff>7620</xdr:rowOff>
    </xdr:from>
    <xdr:to>
      <xdr:col>18</xdr:col>
      <xdr:colOff>411480</xdr:colOff>
      <xdr:row>26</xdr:row>
      <xdr:rowOff>15240</xdr:rowOff>
    </xdr:to>
    <xdr:cxnSp macro="">
      <xdr:nvCxnSpPr>
        <xdr:cNvPr id="25" name="Straight Connector 24">
          <a:extLst>
            <a:ext uri="{FF2B5EF4-FFF2-40B4-BE49-F238E27FC236}">
              <a16:creationId xmlns:a16="http://schemas.microsoft.com/office/drawing/2014/main" id="{690E3114-EB29-F3CE-5C69-7C7E85AC1481}"/>
            </a:ext>
          </a:extLst>
        </xdr:cNvPr>
        <xdr:cNvCxnSpPr/>
      </xdr:nvCxnSpPr>
      <xdr:spPr>
        <a:xfrm flipV="1">
          <a:off x="373380" y="4762500"/>
          <a:ext cx="11010900" cy="7620"/>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xdr:colOff>
      <xdr:row>0</xdr:row>
      <xdr:rowOff>22860</xdr:rowOff>
    </xdr:from>
    <xdr:to>
      <xdr:col>23</xdr:col>
      <xdr:colOff>289531</xdr:colOff>
      <xdr:row>37</xdr:row>
      <xdr:rowOff>60960</xdr:rowOff>
    </xdr:to>
    <xdr:sp macro="" textlink="">
      <xdr:nvSpPr>
        <xdr:cNvPr id="2" name="Rectangle 1">
          <a:extLst>
            <a:ext uri="{FF2B5EF4-FFF2-40B4-BE49-F238E27FC236}">
              <a16:creationId xmlns:a16="http://schemas.microsoft.com/office/drawing/2014/main" id="{99E6DD7A-9AAD-BE78-2437-02008ACBC5FB}"/>
            </a:ext>
          </a:extLst>
        </xdr:cNvPr>
        <xdr:cNvSpPr/>
      </xdr:nvSpPr>
      <xdr:spPr>
        <a:xfrm>
          <a:off x="22860" y="22860"/>
          <a:ext cx="14287471" cy="6804660"/>
        </a:xfrm>
        <a:prstGeom prst="rect">
          <a:avLst/>
        </a:prstGeom>
        <a:solidFill>
          <a:srgbClr val="FAFAFA"/>
        </a:solidFill>
        <a:effectLst>
          <a:outerShdw blurRad="50800" dist="50800" dir="2640000" algn="ctr" rotWithShape="0">
            <a:srgbClr val="000000">
              <a:alpha val="40000"/>
            </a:srgbClr>
          </a:outerShdw>
          <a:reflection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22861</xdr:colOff>
      <xdr:row>0</xdr:row>
      <xdr:rowOff>73002</xdr:rowOff>
    </xdr:from>
    <xdr:to>
      <xdr:col>23</xdr:col>
      <xdr:colOff>297181</xdr:colOff>
      <xdr:row>5</xdr:row>
      <xdr:rowOff>145522</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AA24F1DC-1B46-849F-5FD0-DA6C5D5983AB}"/>
            </a:ext>
          </a:extLst>
        </xdr:cNvPr>
        <xdr:cNvSpPr/>
      </xdr:nvSpPr>
      <xdr:spPr>
        <a:xfrm>
          <a:off x="22861" y="73002"/>
          <a:ext cx="14295120" cy="986920"/>
        </a:xfrm>
        <a:prstGeom prst="rect">
          <a:avLst/>
        </a:prstGeom>
        <a:solidFill>
          <a:srgbClr val="1F2F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284302</xdr:colOff>
      <xdr:row>0</xdr:row>
      <xdr:rowOff>141281</xdr:rowOff>
    </xdr:from>
    <xdr:to>
      <xdr:col>15</xdr:col>
      <xdr:colOff>457768</xdr:colOff>
      <xdr:row>3</xdr:row>
      <xdr:rowOff>175381</xdr:rowOff>
    </xdr:to>
    <xdr:sp macro="" textlink="">
      <xdr:nvSpPr>
        <xdr:cNvPr id="4" name="TextBox 3">
          <a:extLst>
            <a:ext uri="{FF2B5EF4-FFF2-40B4-BE49-F238E27FC236}">
              <a16:creationId xmlns:a16="http://schemas.microsoft.com/office/drawing/2014/main" id="{CC67B05D-43D3-2E35-C8E5-EE3E2D5B39EB}"/>
            </a:ext>
          </a:extLst>
        </xdr:cNvPr>
        <xdr:cNvSpPr txBox="1"/>
      </xdr:nvSpPr>
      <xdr:spPr>
        <a:xfrm>
          <a:off x="284302" y="141281"/>
          <a:ext cx="9317466" cy="582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Segoe UI Black" panose="020B0A02040204020203" pitchFamily="34" charset="0"/>
              <a:ea typeface="Segoe UI Black" panose="020B0A02040204020203" pitchFamily="34" charset="0"/>
            </a:rPr>
            <a:t>PHARAMACEUTICAL</a:t>
          </a:r>
          <a:r>
            <a:rPr lang="en-IN" sz="2600" baseline="0">
              <a:solidFill>
                <a:schemeClr val="bg1"/>
              </a:solidFill>
              <a:latin typeface="Segoe UI Black" panose="020B0A02040204020203" pitchFamily="34" charset="0"/>
              <a:ea typeface="Segoe UI Black" panose="020B0A02040204020203" pitchFamily="34" charset="0"/>
            </a:rPr>
            <a:t>  SALES  DASHBOARD</a:t>
          </a:r>
          <a:endParaRPr lang="en-IN" sz="2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0</xdr:col>
      <xdr:colOff>466707</xdr:colOff>
      <xdr:row>0</xdr:row>
      <xdr:rowOff>170356</xdr:rowOff>
    </xdr:from>
    <xdr:to>
      <xdr:col>2</xdr:col>
      <xdr:colOff>58252</xdr:colOff>
      <xdr:row>4</xdr:row>
      <xdr:rowOff>182492</xdr:rowOff>
    </xdr:to>
    <xdr:pic>
      <xdr:nvPicPr>
        <xdr:cNvPr id="6" name="Graphic 5" descr="Medicine with solid fill">
          <a:extLst>
            <a:ext uri="{FF2B5EF4-FFF2-40B4-BE49-F238E27FC236}">
              <a16:creationId xmlns:a16="http://schemas.microsoft.com/office/drawing/2014/main" id="{168970D7-7355-0C0A-5EE2-BD06CD0EDB3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66707" y="170356"/>
          <a:ext cx="810745" cy="743656"/>
        </a:xfrm>
        <a:prstGeom prst="rect">
          <a:avLst/>
        </a:prstGeom>
      </xdr:spPr>
    </xdr:pic>
    <xdr:clientData/>
  </xdr:twoCellAnchor>
  <xdr:twoCellAnchor>
    <xdr:from>
      <xdr:col>0</xdr:col>
      <xdr:colOff>175261</xdr:colOff>
      <xdr:row>6</xdr:row>
      <xdr:rowOff>30421</xdr:rowOff>
    </xdr:from>
    <xdr:to>
      <xdr:col>3</xdr:col>
      <xdr:colOff>541952</xdr:colOff>
      <xdr:row>11</xdr:row>
      <xdr:rowOff>124507</xdr:rowOff>
    </xdr:to>
    <xdr:sp macro="" textlink="">
      <xdr:nvSpPr>
        <xdr:cNvPr id="15" name="Rectangle: Rounded Corners 14">
          <a:extLst>
            <a:ext uri="{FF2B5EF4-FFF2-40B4-BE49-F238E27FC236}">
              <a16:creationId xmlns:a16="http://schemas.microsoft.com/office/drawing/2014/main" id="{5852CF60-E38D-4699-6FCF-01B8D1C4CD14}"/>
            </a:ext>
          </a:extLst>
        </xdr:cNvPr>
        <xdr:cNvSpPr/>
      </xdr:nvSpPr>
      <xdr:spPr>
        <a:xfrm>
          <a:off x="175261" y="1127701"/>
          <a:ext cx="2195491" cy="1008486"/>
        </a:xfrm>
        <a:prstGeom prst="roundRect">
          <a:avLst>
            <a:gd name="adj" fmla="val 16667"/>
          </a:avLst>
        </a:prstGeom>
        <a:gradFill flip="none" rotWithShape="1">
          <a:gsLst>
            <a:gs pos="54000">
              <a:schemeClr val="tx2">
                <a:lumMod val="40000"/>
                <a:lumOff val="60000"/>
              </a:schemeClr>
            </a:gs>
            <a:gs pos="4000">
              <a:schemeClr val="tx2">
                <a:lumMod val="20000"/>
                <a:lumOff val="80000"/>
              </a:schemeClr>
            </a:gs>
            <a:gs pos="100000">
              <a:schemeClr val="tx2">
                <a:lumMod val="60000"/>
                <a:lumOff val="4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532605</xdr:colOff>
      <xdr:row>6</xdr:row>
      <xdr:rowOff>30421</xdr:rowOff>
    </xdr:from>
    <xdr:to>
      <xdr:col>11</xdr:col>
      <xdr:colOff>289696</xdr:colOff>
      <xdr:row>11</xdr:row>
      <xdr:rowOff>124507</xdr:rowOff>
    </xdr:to>
    <xdr:sp macro="" textlink="">
      <xdr:nvSpPr>
        <xdr:cNvPr id="16" name="Rectangle: Rounded Corners 15">
          <a:extLst>
            <a:ext uri="{FF2B5EF4-FFF2-40B4-BE49-F238E27FC236}">
              <a16:creationId xmlns:a16="http://schemas.microsoft.com/office/drawing/2014/main" id="{0A5C9BEC-A4AC-4442-89EF-8AA8FF60E5C0}"/>
            </a:ext>
          </a:extLst>
        </xdr:cNvPr>
        <xdr:cNvSpPr/>
      </xdr:nvSpPr>
      <xdr:spPr>
        <a:xfrm>
          <a:off x="4799805" y="1127701"/>
          <a:ext cx="2195491" cy="1008486"/>
        </a:xfrm>
        <a:prstGeom prst="roundRect">
          <a:avLst>
            <a:gd name="adj" fmla="val 16667"/>
          </a:avLst>
        </a:prstGeom>
        <a:gradFill flip="none" rotWithShape="1">
          <a:gsLst>
            <a:gs pos="54000">
              <a:schemeClr val="tx2">
                <a:lumMod val="40000"/>
                <a:lumOff val="60000"/>
              </a:schemeClr>
            </a:gs>
            <a:gs pos="4000">
              <a:schemeClr val="tx2">
                <a:lumMod val="20000"/>
                <a:lumOff val="80000"/>
              </a:schemeClr>
            </a:gs>
            <a:gs pos="100000">
              <a:schemeClr val="tx2">
                <a:lumMod val="60000"/>
                <a:lumOff val="4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33562</xdr:colOff>
      <xdr:row>6</xdr:row>
      <xdr:rowOff>30421</xdr:rowOff>
    </xdr:from>
    <xdr:to>
      <xdr:col>7</xdr:col>
      <xdr:colOff>400253</xdr:colOff>
      <xdr:row>11</xdr:row>
      <xdr:rowOff>124507</xdr:rowOff>
    </xdr:to>
    <xdr:sp macro="" textlink="">
      <xdr:nvSpPr>
        <xdr:cNvPr id="17" name="Rectangle: Rounded Corners 16">
          <a:extLst>
            <a:ext uri="{FF2B5EF4-FFF2-40B4-BE49-F238E27FC236}">
              <a16:creationId xmlns:a16="http://schemas.microsoft.com/office/drawing/2014/main" id="{116019C3-A427-4728-97DF-B95AE3D8200D}"/>
            </a:ext>
          </a:extLst>
        </xdr:cNvPr>
        <xdr:cNvSpPr/>
      </xdr:nvSpPr>
      <xdr:spPr>
        <a:xfrm>
          <a:off x="2471962" y="1127701"/>
          <a:ext cx="2195491" cy="1008486"/>
        </a:xfrm>
        <a:prstGeom prst="roundRect">
          <a:avLst>
            <a:gd name="adj" fmla="val 16667"/>
          </a:avLst>
        </a:prstGeom>
        <a:gradFill flip="none" rotWithShape="1">
          <a:gsLst>
            <a:gs pos="54000">
              <a:schemeClr val="tx2">
                <a:lumMod val="40000"/>
                <a:lumOff val="60000"/>
              </a:schemeClr>
            </a:gs>
            <a:gs pos="4000">
              <a:schemeClr val="tx2">
                <a:lumMod val="20000"/>
                <a:lumOff val="80000"/>
              </a:schemeClr>
            </a:gs>
            <a:gs pos="100000">
              <a:schemeClr val="tx2">
                <a:lumMod val="60000"/>
                <a:lumOff val="4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406477</xdr:colOff>
      <xdr:row>6</xdr:row>
      <xdr:rowOff>30421</xdr:rowOff>
    </xdr:from>
    <xdr:to>
      <xdr:col>15</xdr:col>
      <xdr:colOff>163568</xdr:colOff>
      <xdr:row>11</xdr:row>
      <xdr:rowOff>124507</xdr:rowOff>
    </xdr:to>
    <xdr:sp macro="" textlink="">
      <xdr:nvSpPr>
        <xdr:cNvPr id="18" name="Rectangle: Rounded Corners 17">
          <a:extLst>
            <a:ext uri="{FF2B5EF4-FFF2-40B4-BE49-F238E27FC236}">
              <a16:creationId xmlns:a16="http://schemas.microsoft.com/office/drawing/2014/main" id="{40DFEE5C-4974-4BE5-96B0-25F2062657BB}"/>
            </a:ext>
          </a:extLst>
        </xdr:cNvPr>
        <xdr:cNvSpPr/>
      </xdr:nvSpPr>
      <xdr:spPr>
        <a:xfrm>
          <a:off x="7112077" y="1127701"/>
          <a:ext cx="2195491" cy="1008486"/>
        </a:xfrm>
        <a:prstGeom prst="roundRect">
          <a:avLst>
            <a:gd name="adj" fmla="val 16667"/>
          </a:avLst>
        </a:prstGeom>
        <a:gradFill flip="none" rotWithShape="1">
          <a:gsLst>
            <a:gs pos="54000">
              <a:schemeClr val="tx2">
                <a:lumMod val="40000"/>
                <a:lumOff val="60000"/>
              </a:schemeClr>
            </a:gs>
            <a:gs pos="4000">
              <a:schemeClr val="tx2">
                <a:lumMod val="20000"/>
                <a:lumOff val="80000"/>
              </a:schemeClr>
            </a:gs>
            <a:gs pos="100000">
              <a:schemeClr val="tx2">
                <a:lumMod val="60000"/>
                <a:lumOff val="4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311490</xdr:colOff>
      <xdr:row>6</xdr:row>
      <xdr:rowOff>23418</xdr:rowOff>
    </xdr:from>
    <xdr:to>
      <xdr:col>19</xdr:col>
      <xdr:colOff>68581</xdr:colOff>
      <xdr:row>11</xdr:row>
      <xdr:rowOff>117504</xdr:rowOff>
    </xdr:to>
    <xdr:sp macro="" textlink="">
      <xdr:nvSpPr>
        <xdr:cNvPr id="19" name="Rectangle: Rounded Corners 18">
          <a:extLst>
            <a:ext uri="{FF2B5EF4-FFF2-40B4-BE49-F238E27FC236}">
              <a16:creationId xmlns:a16="http://schemas.microsoft.com/office/drawing/2014/main" id="{3FAFA5F3-5C22-4EFC-9DA9-A3FDD551653A}"/>
            </a:ext>
          </a:extLst>
        </xdr:cNvPr>
        <xdr:cNvSpPr/>
      </xdr:nvSpPr>
      <xdr:spPr>
        <a:xfrm>
          <a:off x="9455490" y="1120698"/>
          <a:ext cx="2195491" cy="1008486"/>
        </a:xfrm>
        <a:prstGeom prst="roundRect">
          <a:avLst>
            <a:gd name="adj" fmla="val 16667"/>
          </a:avLst>
        </a:prstGeom>
        <a:gradFill flip="none" rotWithShape="1">
          <a:gsLst>
            <a:gs pos="54000">
              <a:schemeClr val="tx2">
                <a:lumMod val="40000"/>
                <a:lumOff val="60000"/>
              </a:schemeClr>
            </a:gs>
            <a:gs pos="4000">
              <a:schemeClr val="tx2">
                <a:lumMod val="20000"/>
                <a:lumOff val="80000"/>
              </a:schemeClr>
            </a:gs>
            <a:gs pos="100000">
              <a:schemeClr val="tx2">
                <a:lumMod val="60000"/>
                <a:lumOff val="4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265876</xdr:colOff>
      <xdr:row>5</xdr:row>
      <xdr:rowOff>130874</xdr:rowOff>
    </xdr:from>
    <xdr:to>
      <xdr:col>23</xdr:col>
      <xdr:colOff>290305</xdr:colOff>
      <xdr:row>37</xdr:row>
      <xdr:rowOff>53816</xdr:rowOff>
    </xdr:to>
    <xdr:sp macro="" textlink="">
      <xdr:nvSpPr>
        <xdr:cNvPr id="20" name="Rectangle 19">
          <a:extLst>
            <a:ext uri="{FF2B5EF4-FFF2-40B4-BE49-F238E27FC236}">
              <a16:creationId xmlns:a16="http://schemas.microsoft.com/office/drawing/2014/main" id="{90CD1304-0CE5-5FE3-04CA-B27FF4ECF48F}"/>
            </a:ext>
          </a:extLst>
        </xdr:cNvPr>
        <xdr:cNvSpPr/>
      </xdr:nvSpPr>
      <xdr:spPr>
        <a:xfrm>
          <a:off x="11848276" y="1045274"/>
          <a:ext cx="2462829" cy="5775102"/>
        </a:xfrm>
        <a:prstGeom prst="rect">
          <a:avLst/>
        </a:prstGeom>
        <a:solidFill>
          <a:srgbClr val="1F2F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1F2F56"/>
            </a:solidFill>
          </a:endParaRPr>
        </a:p>
      </xdr:txBody>
    </xdr:sp>
    <xdr:clientData/>
  </xdr:twoCellAnchor>
  <xdr:twoCellAnchor>
    <xdr:from>
      <xdr:col>0</xdr:col>
      <xdr:colOff>336450</xdr:colOff>
      <xdr:row>8</xdr:row>
      <xdr:rowOff>156121</xdr:rowOff>
    </xdr:from>
    <xdr:to>
      <xdr:col>2</xdr:col>
      <xdr:colOff>432799</xdr:colOff>
      <xdr:row>11</xdr:row>
      <xdr:rowOff>36448</xdr:rowOff>
    </xdr:to>
    <xdr:sp macro="" textlink="">
      <xdr:nvSpPr>
        <xdr:cNvPr id="5" name="TextBox 4">
          <a:extLst>
            <a:ext uri="{FF2B5EF4-FFF2-40B4-BE49-F238E27FC236}">
              <a16:creationId xmlns:a16="http://schemas.microsoft.com/office/drawing/2014/main" id="{82C3E314-AC07-F9E7-52C1-8EFD26DB35EC}"/>
            </a:ext>
          </a:extLst>
        </xdr:cNvPr>
        <xdr:cNvSpPr txBox="1"/>
      </xdr:nvSpPr>
      <xdr:spPr>
        <a:xfrm>
          <a:off x="336450" y="1619161"/>
          <a:ext cx="1315549" cy="428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Total Sales</a:t>
          </a:r>
          <a:r>
            <a:rPr lang="en-IN" sz="1200" b="1" baseline="0">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 </a:t>
          </a:r>
          <a:r>
            <a:rPr lang="en-IN" sz="1200" b="1">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a:t>
          </a:r>
        </a:p>
      </xdr:txBody>
    </xdr:sp>
    <xdr:clientData/>
  </xdr:twoCellAnchor>
  <xdr:twoCellAnchor>
    <xdr:from>
      <xdr:col>4</xdr:col>
      <xdr:colOff>177600</xdr:colOff>
      <xdr:row>8</xdr:row>
      <xdr:rowOff>145197</xdr:rowOff>
    </xdr:from>
    <xdr:to>
      <xdr:col>6</xdr:col>
      <xdr:colOff>533999</xdr:colOff>
      <xdr:row>11</xdr:row>
      <xdr:rowOff>43590</xdr:rowOff>
    </xdr:to>
    <xdr:sp macro="" textlink="">
      <xdr:nvSpPr>
        <xdr:cNvPr id="7" name="TextBox 6">
          <a:extLst>
            <a:ext uri="{FF2B5EF4-FFF2-40B4-BE49-F238E27FC236}">
              <a16:creationId xmlns:a16="http://schemas.microsoft.com/office/drawing/2014/main" id="{26C52B3B-D10F-86A1-36F6-80D8CB8DD1DC}"/>
            </a:ext>
          </a:extLst>
        </xdr:cNvPr>
        <xdr:cNvSpPr txBox="1"/>
      </xdr:nvSpPr>
      <xdr:spPr>
        <a:xfrm>
          <a:off x="2616000" y="1608237"/>
          <a:ext cx="1575599" cy="447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Target</a:t>
          </a:r>
          <a:r>
            <a:rPr lang="en-IN"/>
            <a:t> </a:t>
          </a:r>
          <a:r>
            <a:rPr lang="en-IN" sz="1200" b="1">
              <a:solidFill>
                <a:srgbClr val="002060"/>
              </a:solidFill>
              <a:latin typeface="Segoe UI Semibold" panose="020B0702040204020203" pitchFamily="34" charset="0"/>
              <a:ea typeface="Segoe UI Black" panose="020B0A02040204020203" pitchFamily="34" charset="0"/>
              <a:cs typeface="Segoe UI Semibold" panose="020B0702040204020203" pitchFamily="34" charset="0"/>
            </a:rPr>
            <a:t>Met</a:t>
          </a:r>
          <a:r>
            <a:rPr lang="en-IN" sz="1200" b="1">
              <a:latin typeface="Segoe UI Semibold" panose="020B0702040204020203" pitchFamily="34" charset="0"/>
              <a:cs typeface="Segoe UI Semibold" panose="020B0702040204020203" pitchFamily="34" charset="0"/>
            </a:rPr>
            <a:t> (%)</a:t>
          </a:r>
          <a:endParaRPr lang="en-IN" sz="1100" b="1">
            <a:latin typeface="Segoe UI Semibold" panose="020B0702040204020203" pitchFamily="34" charset="0"/>
            <a:cs typeface="Segoe UI Semibold" panose="020B0702040204020203" pitchFamily="34" charset="0"/>
          </a:endParaRPr>
        </a:p>
      </xdr:txBody>
    </xdr:sp>
    <xdr:clientData/>
  </xdr:twoCellAnchor>
  <xdr:twoCellAnchor>
    <xdr:from>
      <xdr:col>8</xdr:col>
      <xdr:colOff>79111</xdr:colOff>
      <xdr:row>8</xdr:row>
      <xdr:rowOff>148501</xdr:rowOff>
    </xdr:from>
    <xdr:to>
      <xdr:col>10</xdr:col>
      <xdr:colOff>435510</xdr:colOff>
      <xdr:row>11</xdr:row>
      <xdr:rowOff>50256</xdr:rowOff>
    </xdr:to>
    <xdr:sp macro="" textlink="">
      <xdr:nvSpPr>
        <xdr:cNvPr id="8" name="TextBox 7">
          <a:extLst>
            <a:ext uri="{FF2B5EF4-FFF2-40B4-BE49-F238E27FC236}">
              <a16:creationId xmlns:a16="http://schemas.microsoft.com/office/drawing/2014/main" id="{DC1BA381-B331-4D42-8378-9062DCB46CB1}"/>
            </a:ext>
          </a:extLst>
        </xdr:cNvPr>
        <xdr:cNvSpPr txBox="1"/>
      </xdr:nvSpPr>
      <xdr:spPr>
        <a:xfrm>
          <a:off x="4955911" y="1611541"/>
          <a:ext cx="1575599" cy="450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Top MR</a:t>
          </a:r>
        </a:p>
      </xdr:txBody>
    </xdr:sp>
    <xdr:clientData/>
  </xdr:twoCellAnchor>
  <xdr:twoCellAnchor>
    <xdr:from>
      <xdr:col>11</xdr:col>
      <xdr:colOff>545130</xdr:colOff>
      <xdr:row>8</xdr:row>
      <xdr:rowOff>147546</xdr:rowOff>
    </xdr:from>
    <xdr:to>
      <xdr:col>14</xdr:col>
      <xdr:colOff>291929</xdr:colOff>
      <xdr:row>11</xdr:row>
      <xdr:rowOff>49301</xdr:rowOff>
    </xdr:to>
    <xdr:sp macro="" textlink="">
      <xdr:nvSpPr>
        <xdr:cNvPr id="9" name="TextBox 8">
          <a:extLst>
            <a:ext uri="{FF2B5EF4-FFF2-40B4-BE49-F238E27FC236}">
              <a16:creationId xmlns:a16="http://schemas.microsoft.com/office/drawing/2014/main" id="{3ECDA3C6-F42D-4E80-ADAE-074097CF676E}"/>
            </a:ext>
          </a:extLst>
        </xdr:cNvPr>
        <xdr:cNvSpPr txBox="1"/>
      </xdr:nvSpPr>
      <xdr:spPr>
        <a:xfrm>
          <a:off x="7250730" y="1610586"/>
          <a:ext cx="1575599" cy="450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Top Company</a:t>
          </a:r>
        </a:p>
      </xdr:txBody>
    </xdr:sp>
    <xdr:clientData/>
  </xdr:twoCellAnchor>
  <xdr:twoCellAnchor>
    <xdr:from>
      <xdr:col>15</xdr:col>
      <xdr:colOff>447041</xdr:colOff>
      <xdr:row>8</xdr:row>
      <xdr:rowOff>170882</xdr:rowOff>
    </xdr:from>
    <xdr:to>
      <xdr:col>18</xdr:col>
      <xdr:colOff>193840</xdr:colOff>
      <xdr:row>11</xdr:row>
      <xdr:rowOff>72637</xdr:rowOff>
    </xdr:to>
    <xdr:sp macro="" textlink="">
      <xdr:nvSpPr>
        <xdr:cNvPr id="10" name="TextBox 9">
          <a:extLst>
            <a:ext uri="{FF2B5EF4-FFF2-40B4-BE49-F238E27FC236}">
              <a16:creationId xmlns:a16="http://schemas.microsoft.com/office/drawing/2014/main" id="{C54868F3-2974-4F66-94A8-3BFFB047565C}"/>
            </a:ext>
          </a:extLst>
        </xdr:cNvPr>
        <xdr:cNvSpPr txBox="1"/>
      </xdr:nvSpPr>
      <xdr:spPr>
        <a:xfrm>
          <a:off x="9591041" y="1633922"/>
          <a:ext cx="1575599" cy="450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Segoe UI Semibold" panose="020B0702040204020203" pitchFamily="34" charset="0"/>
              <a:cs typeface="Segoe UI Semibold" panose="020B0702040204020203" pitchFamily="34" charset="0"/>
            </a:rPr>
            <a:t>Top Medicine</a:t>
          </a:r>
        </a:p>
      </xdr:txBody>
    </xdr:sp>
    <xdr:clientData/>
  </xdr:twoCellAnchor>
  <xdr:twoCellAnchor>
    <xdr:from>
      <xdr:col>0</xdr:col>
      <xdr:colOff>91696</xdr:colOff>
      <xdr:row>12</xdr:row>
      <xdr:rowOff>34479</xdr:rowOff>
    </xdr:from>
    <xdr:to>
      <xdr:col>19</xdr:col>
      <xdr:colOff>205739</xdr:colOff>
      <xdr:row>37</xdr:row>
      <xdr:rowOff>39</xdr:rowOff>
    </xdr:to>
    <xdr:sp macro="" textlink="">
      <xdr:nvSpPr>
        <xdr:cNvPr id="26" name="Rectangle: Rounded Corners 25">
          <a:extLst>
            <a:ext uri="{FF2B5EF4-FFF2-40B4-BE49-F238E27FC236}">
              <a16:creationId xmlns:a16="http://schemas.microsoft.com/office/drawing/2014/main" id="{5850AAD2-5A66-028C-33BA-24E04A462306}"/>
            </a:ext>
          </a:extLst>
        </xdr:cNvPr>
        <xdr:cNvSpPr/>
      </xdr:nvSpPr>
      <xdr:spPr>
        <a:xfrm>
          <a:off x="91696" y="2229039"/>
          <a:ext cx="11696443" cy="4537560"/>
        </a:xfrm>
        <a:prstGeom prst="roundRect">
          <a:avLst>
            <a:gd name="adj" fmla="val 3833"/>
          </a:avLst>
        </a:prstGeom>
        <a:solidFill>
          <a:srgbClr val="E3F2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237019</xdr:colOff>
      <xdr:row>12</xdr:row>
      <xdr:rowOff>166824</xdr:rowOff>
    </xdr:from>
    <xdr:to>
      <xdr:col>18</xdr:col>
      <xdr:colOff>553463</xdr:colOff>
      <xdr:row>23</xdr:row>
      <xdr:rowOff>53777</xdr:rowOff>
    </xdr:to>
    <xdr:graphicFrame macro="">
      <xdr:nvGraphicFramePr>
        <xdr:cNvPr id="12" name="Chart 11">
          <a:extLst>
            <a:ext uri="{FF2B5EF4-FFF2-40B4-BE49-F238E27FC236}">
              <a16:creationId xmlns:a16="http://schemas.microsoft.com/office/drawing/2014/main" id="{D6F14C9B-1721-438A-BF54-93D781576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497069</xdr:colOff>
      <xdr:row>12</xdr:row>
      <xdr:rowOff>73972</xdr:rowOff>
    </xdr:from>
    <xdr:to>
      <xdr:col>7</xdr:col>
      <xdr:colOff>15896</xdr:colOff>
      <xdr:row>14</xdr:row>
      <xdr:rowOff>65755</xdr:rowOff>
    </xdr:to>
    <xdr:sp macro="" textlink="">
      <xdr:nvSpPr>
        <xdr:cNvPr id="13" name="TextBox 12">
          <a:extLst>
            <a:ext uri="{FF2B5EF4-FFF2-40B4-BE49-F238E27FC236}">
              <a16:creationId xmlns:a16="http://schemas.microsoft.com/office/drawing/2014/main" id="{EB9128AB-A1A8-2030-9D1A-6DDC2DEAC213}"/>
            </a:ext>
          </a:extLst>
        </xdr:cNvPr>
        <xdr:cNvSpPr txBox="1"/>
      </xdr:nvSpPr>
      <xdr:spPr>
        <a:xfrm>
          <a:off x="497069" y="2268532"/>
          <a:ext cx="3786027" cy="35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2">
                  <a:lumMod val="50000"/>
                </a:schemeClr>
              </a:solidFill>
              <a:latin typeface="Segoe UI Semibold" panose="020B0702040204020203" pitchFamily="34" charset="0"/>
              <a:cs typeface="Segoe UI Semibold" panose="020B0702040204020203" pitchFamily="34" charset="0"/>
            </a:rPr>
            <a:t>Monthly medicine sales by company</a:t>
          </a:r>
        </a:p>
      </xdr:txBody>
    </xdr:sp>
    <xdr:clientData/>
  </xdr:twoCellAnchor>
  <xdr:twoCellAnchor>
    <xdr:from>
      <xdr:col>0</xdr:col>
      <xdr:colOff>282910</xdr:colOff>
      <xdr:row>25</xdr:row>
      <xdr:rowOff>70768</xdr:rowOff>
    </xdr:from>
    <xdr:to>
      <xdr:col>6</xdr:col>
      <xdr:colOff>388391</xdr:colOff>
      <xdr:row>36</xdr:row>
      <xdr:rowOff>154349</xdr:rowOff>
    </xdr:to>
    <xdr:graphicFrame macro="">
      <xdr:nvGraphicFramePr>
        <xdr:cNvPr id="39" name="Chart 38">
          <a:extLst>
            <a:ext uri="{FF2B5EF4-FFF2-40B4-BE49-F238E27FC236}">
              <a16:creationId xmlns:a16="http://schemas.microsoft.com/office/drawing/2014/main" id="{212C5D38-4D2F-49C2-BE64-59AF240C2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435882</xdr:colOff>
      <xdr:row>23</xdr:row>
      <xdr:rowOff>171837</xdr:rowOff>
    </xdr:from>
    <xdr:to>
      <xdr:col>6</xdr:col>
      <xdr:colOff>564309</xdr:colOff>
      <xdr:row>25</xdr:row>
      <xdr:rowOff>163620</xdr:rowOff>
    </xdr:to>
    <xdr:sp macro="" textlink="">
      <xdr:nvSpPr>
        <xdr:cNvPr id="40" name="TextBox 39">
          <a:extLst>
            <a:ext uri="{FF2B5EF4-FFF2-40B4-BE49-F238E27FC236}">
              <a16:creationId xmlns:a16="http://schemas.microsoft.com/office/drawing/2014/main" id="{00137DF4-30EA-4428-A449-B5C0A9DB6352}"/>
            </a:ext>
          </a:extLst>
        </xdr:cNvPr>
        <xdr:cNvSpPr txBox="1"/>
      </xdr:nvSpPr>
      <xdr:spPr>
        <a:xfrm>
          <a:off x="435882" y="4378077"/>
          <a:ext cx="3786027" cy="35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2">
                  <a:lumMod val="50000"/>
                </a:schemeClr>
              </a:solidFill>
              <a:latin typeface="Segoe UI Semibold" panose="020B0702040204020203" pitchFamily="34" charset="0"/>
              <a:cs typeface="Segoe UI Semibold" panose="020B0702040204020203" pitchFamily="34" charset="0"/>
            </a:rPr>
            <a:t>Top Performing MRs</a:t>
          </a:r>
        </a:p>
      </xdr:txBody>
    </xdr:sp>
    <xdr:clientData/>
  </xdr:twoCellAnchor>
  <xdr:twoCellAnchor>
    <xdr:from>
      <xdr:col>6</xdr:col>
      <xdr:colOff>601980</xdr:colOff>
      <xdr:row>23</xdr:row>
      <xdr:rowOff>144780</xdr:rowOff>
    </xdr:from>
    <xdr:to>
      <xdr:col>7</xdr:col>
      <xdr:colOff>8249</xdr:colOff>
      <xdr:row>36</xdr:row>
      <xdr:rowOff>97210</xdr:rowOff>
    </xdr:to>
    <xdr:cxnSp macro="">
      <xdr:nvCxnSpPr>
        <xdr:cNvPr id="41" name="Straight Connector 40">
          <a:extLst>
            <a:ext uri="{FF2B5EF4-FFF2-40B4-BE49-F238E27FC236}">
              <a16:creationId xmlns:a16="http://schemas.microsoft.com/office/drawing/2014/main" id="{02DE4FE7-A6CA-4E1D-92D7-17D1DFC6EB3B}"/>
            </a:ext>
          </a:extLst>
        </xdr:cNvPr>
        <xdr:cNvCxnSpPr/>
      </xdr:nvCxnSpPr>
      <xdr:spPr>
        <a:xfrm flipH="1" flipV="1">
          <a:off x="4259580" y="4351020"/>
          <a:ext cx="15869" cy="2329870"/>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138273</xdr:colOff>
      <xdr:row>26</xdr:row>
      <xdr:rowOff>9309</xdr:rowOff>
    </xdr:from>
    <xdr:to>
      <xdr:col>13</xdr:col>
      <xdr:colOff>21947</xdr:colOff>
      <xdr:row>36</xdr:row>
      <xdr:rowOff>61496</xdr:rowOff>
    </xdr:to>
    <xdr:graphicFrame macro="">
      <xdr:nvGraphicFramePr>
        <xdr:cNvPr id="47" name="Chart 46">
          <a:extLst>
            <a:ext uri="{FF2B5EF4-FFF2-40B4-BE49-F238E27FC236}">
              <a16:creationId xmlns:a16="http://schemas.microsoft.com/office/drawing/2014/main" id="{5F2D4104-2D11-4F5A-A4C8-442880CBA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176517</xdr:colOff>
      <xdr:row>23</xdr:row>
      <xdr:rowOff>164695</xdr:rowOff>
    </xdr:from>
    <xdr:to>
      <xdr:col>11</xdr:col>
      <xdr:colOff>55624</xdr:colOff>
      <xdr:row>25</xdr:row>
      <xdr:rowOff>156478</xdr:rowOff>
    </xdr:to>
    <xdr:sp macro="" textlink="">
      <xdr:nvSpPr>
        <xdr:cNvPr id="48" name="TextBox 47">
          <a:extLst>
            <a:ext uri="{FF2B5EF4-FFF2-40B4-BE49-F238E27FC236}">
              <a16:creationId xmlns:a16="http://schemas.microsoft.com/office/drawing/2014/main" id="{C1574F72-712F-410C-B102-9DC96AA7A376}"/>
            </a:ext>
          </a:extLst>
        </xdr:cNvPr>
        <xdr:cNvSpPr txBox="1"/>
      </xdr:nvSpPr>
      <xdr:spPr>
        <a:xfrm>
          <a:off x="4443717" y="4370935"/>
          <a:ext cx="2317507" cy="35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2">
                  <a:lumMod val="50000"/>
                </a:schemeClr>
              </a:solidFill>
              <a:latin typeface="Segoe UI Semibold" panose="020B0702040204020203" pitchFamily="34" charset="0"/>
              <a:cs typeface="Segoe UI Semibold" panose="020B0702040204020203" pitchFamily="34" charset="0"/>
            </a:rPr>
            <a:t>Sales Vs Target Achivement</a:t>
          </a:r>
        </a:p>
      </xdr:txBody>
    </xdr:sp>
    <xdr:clientData/>
  </xdr:twoCellAnchor>
  <xdr:twoCellAnchor>
    <xdr:from>
      <xdr:col>13</xdr:col>
      <xdr:colOff>114300</xdr:colOff>
      <xdr:row>23</xdr:row>
      <xdr:rowOff>129540</xdr:rowOff>
    </xdr:from>
    <xdr:to>
      <xdr:col>13</xdr:col>
      <xdr:colOff>129027</xdr:colOff>
      <xdr:row>36</xdr:row>
      <xdr:rowOff>104352</xdr:rowOff>
    </xdr:to>
    <xdr:cxnSp macro="">
      <xdr:nvCxnSpPr>
        <xdr:cNvPr id="49" name="Straight Connector 48">
          <a:extLst>
            <a:ext uri="{FF2B5EF4-FFF2-40B4-BE49-F238E27FC236}">
              <a16:creationId xmlns:a16="http://schemas.microsoft.com/office/drawing/2014/main" id="{75AE5511-99E5-4ECA-B511-EA72B4353BD9}"/>
            </a:ext>
          </a:extLst>
        </xdr:cNvPr>
        <xdr:cNvCxnSpPr/>
      </xdr:nvCxnSpPr>
      <xdr:spPr>
        <a:xfrm flipH="1" flipV="1">
          <a:off x="8039100" y="4335780"/>
          <a:ext cx="14727" cy="2352252"/>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167270</xdr:colOff>
      <xdr:row>25</xdr:row>
      <xdr:rowOff>77911</xdr:rowOff>
    </xdr:from>
    <xdr:to>
      <xdr:col>18</xdr:col>
      <xdr:colOff>415790</xdr:colOff>
      <xdr:row>36</xdr:row>
      <xdr:rowOff>161492</xdr:rowOff>
    </xdr:to>
    <xdr:graphicFrame macro="">
      <xdr:nvGraphicFramePr>
        <xdr:cNvPr id="50" name="Chart 49">
          <a:extLst>
            <a:ext uri="{FF2B5EF4-FFF2-40B4-BE49-F238E27FC236}">
              <a16:creationId xmlns:a16="http://schemas.microsoft.com/office/drawing/2014/main" id="{FE210E2D-5664-427C-AAD2-8720BD55F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251403</xdr:colOff>
      <xdr:row>23</xdr:row>
      <xdr:rowOff>143267</xdr:rowOff>
    </xdr:from>
    <xdr:to>
      <xdr:col>19</xdr:col>
      <xdr:colOff>379830</xdr:colOff>
      <xdr:row>25</xdr:row>
      <xdr:rowOff>135050</xdr:rowOff>
    </xdr:to>
    <xdr:sp macro="" textlink="">
      <xdr:nvSpPr>
        <xdr:cNvPr id="51" name="TextBox 50">
          <a:extLst>
            <a:ext uri="{FF2B5EF4-FFF2-40B4-BE49-F238E27FC236}">
              <a16:creationId xmlns:a16="http://schemas.microsoft.com/office/drawing/2014/main" id="{DA9F00E7-A89A-47D9-BC55-C1DF41BE7FEB}"/>
            </a:ext>
          </a:extLst>
        </xdr:cNvPr>
        <xdr:cNvSpPr txBox="1"/>
      </xdr:nvSpPr>
      <xdr:spPr>
        <a:xfrm>
          <a:off x="8176203" y="4349507"/>
          <a:ext cx="3786027" cy="357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tx2">
                  <a:lumMod val="50000"/>
                </a:schemeClr>
              </a:solidFill>
              <a:latin typeface="Segoe UI Semibold" panose="020B0702040204020203" pitchFamily="34" charset="0"/>
              <a:cs typeface="Segoe UI Semibold" panose="020B0702040204020203" pitchFamily="34" charset="0"/>
            </a:rPr>
            <a:t>Sales by Prescription Type</a:t>
          </a:r>
        </a:p>
      </xdr:txBody>
    </xdr:sp>
    <xdr:clientData/>
  </xdr:twoCellAnchor>
  <xdr:twoCellAnchor>
    <xdr:from>
      <xdr:col>19</xdr:col>
      <xdr:colOff>384659</xdr:colOff>
      <xdr:row>5</xdr:row>
      <xdr:rowOff>158707</xdr:rowOff>
    </xdr:from>
    <xdr:to>
      <xdr:col>23</xdr:col>
      <xdr:colOff>182367</xdr:colOff>
      <xdr:row>36</xdr:row>
      <xdr:rowOff>121920</xdr:rowOff>
    </xdr:to>
    <xdr:grpSp>
      <xdr:nvGrpSpPr>
        <xdr:cNvPr id="27" name="Group 26">
          <a:extLst>
            <a:ext uri="{FF2B5EF4-FFF2-40B4-BE49-F238E27FC236}">
              <a16:creationId xmlns:a16="http://schemas.microsoft.com/office/drawing/2014/main" id="{E2BD620E-371F-A0A9-0E73-7FD5E89AD582}"/>
            </a:ext>
          </a:extLst>
        </xdr:cNvPr>
        <xdr:cNvGrpSpPr/>
      </xdr:nvGrpSpPr>
      <xdr:grpSpPr>
        <a:xfrm>
          <a:off x="11967059" y="1073107"/>
          <a:ext cx="2236108" cy="5632493"/>
          <a:chOff x="11747259" y="1363417"/>
          <a:chExt cx="2227764" cy="6077043"/>
        </a:xfrm>
      </xdr:grpSpPr>
      <mc:AlternateContent xmlns:mc="http://schemas.openxmlformats.org/markup-compatibility/2006" xmlns:a14="http://schemas.microsoft.com/office/drawing/2010/main">
        <mc:Choice Requires="a14">
          <xdr:graphicFrame macro="">
            <xdr:nvGraphicFramePr>
              <xdr:cNvPr id="52" name="Month 1">
                <a:extLst>
                  <a:ext uri="{FF2B5EF4-FFF2-40B4-BE49-F238E27FC236}">
                    <a16:creationId xmlns:a16="http://schemas.microsoft.com/office/drawing/2014/main" id="{27A70BFE-6DE3-4976-9DAB-77273CE9F0F4}"/>
                  </a:ext>
                </a:extLst>
              </xdr:cNvPr>
              <xdr:cNvGraphicFramePr/>
            </xdr:nvGraphicFramePr>
            <xdr:xfrm>
              <a:off x="11747259" y="1363417"/>
              <a:ext cx="2225040" cy="1411877"/>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1967059" y="1073107"/>
                <a:ext cx="2233374" cy="1308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3" name="MR Name 1">
                <a:extLst>
                  <a:ext uri="{FF2B5EF4-FFF2-40B4-BE49-F238E27FC236}">
                    <a16:creationId xmlns:a16="http://schemas.microsoft.com/office/drawing/2014/main" id="{A6F02271-87D7-4B2C-BE9F-552D95AFC4CB}"/>
                  </a:ext>
                </a:extLst>
              </xdr:cNvPr>
              <xdr:cNvGraphicFramePr/>
            </xdr:nvGraphicFramePr>
            <xdr:xfrm>
              <a:off x="11749983" y="2878282"/>
              <a:ext cx="2225040" cy="1495696"/>
            </xdr:xfrm>
            <a:graphic>
              <a:graphicData uri="http://schemas.microsoft.com/office/drawing/2010/slicer">
                <sle:slicer xmlns:sle="http://schemas.microsoft.com/office/drawing/2010/slicer" name="MR Name 1"/>
              </a:graphicData>
            </a:graphic>
          </xdr:graphicFrame>
        </mc:Choice>
        <mc:Fallback xmlns="">
          <xdr:sp macro="" textlink="">
            <xdr:nvSpPr>
              <xdr:cNvPr id="0" name=""/>
              <xdr:cNvSpPr>
                <a:spLocks noTextEdit="1"/>
              </xdr:cNvSpPr>
            </xdr:nvSpPr>
            <xdr:spPr>
              <a:xfrm>
                <a:off x="11969793" y="2477156"/>
                <a:ext cx="2233374" cy="1386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4" name="Company Name 1">
                <a:extLst>
                  <a:ext uri="{FF2B5EF4-FFF2-40B4-BE49-F238E27FC236}">
                    <a16:creationId xmlns:a16="http://schemas.microsoft.com/office/drawing/2014/main" id="{F289D53D-8D49-4712-A2A6-0373625C3C5C}"/>
                  </a:ext>
                </a:extLst>
              </xdr:cNvPr>
              <xdr:cNvGraphicFramePr/>
            </xdr:nvGraphicFramePr>
            <xdr:xfrm>
              <a:off x="11772844" y="4498898"/>
              <a:ext cx="2194560" cy="1457597"/>
            </xdr:xfrm>
            <a:graphic>
              <a:graphicData uri="http://schemas.microsoft.com/office/drawing/2010/slicer">
                <sle:slicer xmlns:sle="http://schemas.microsoft.com/office/drawing/2010/slicer" name="Company Name 1"/>
              </a:graphicData>
            </a:graphic>
          </xdr:graphicFrame>
        </mc:Choice>
        <mc:Fallback xmlns="">
          <xdr:sp macro="" textlink="">
            <xdr:nvSpPr>
              <xdr:cNvPr id="0" name=""/>
              <xdr:cNvSpPr>
                <a:spLocks noTextEdit="1"/>
              </xdr:cNvSpPr>
            </xdr:nvSpPr>
            <xdr:spPr>
              <a:xfrm>
                <a:off x="11992740" y="3979220"/>
                <a:ext cx="2202780" cy="1350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Region 1">
                <a:extLst>
                  <a:ext uri="{FF2B5EF4-FFF2-40B4-BE49-F238E27FC236}">
                    <a16:creationId xmlns:a16="http://schemas.microsoft.com/office/drawing/2014/main" id="{260356F4-3918-49D3-8A44-A905BE0BD076}"/>
                  </a:ext>
                </a:extLst>
              </xdr:cNvPr>
              <xdr:cNvGraphicFramePr/>
            </xdr:nvGraphicFramePr>
            <xdr:xfrm>
              <a:off x="11772871" y="6068859"/>
              <a:ext cx="2186940" cy="1371601"/>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992767" y="5434335"/>
                <a:ext cx="2195131" cy="1271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73319</xdr:colOff>
      <xdr:row>3</xdr:row>
      <xdr:rowOff>110739</xdr:rowOff>
    </xdr:from>
    <xdr:to>
      <xdr:col>5</xdr:col>
      <xdr:colOff>607918</xdr:colOff>
      <xdr:row>4</xdr:row>
      <xdr:rowOff>160200</xdr:rowOff>
    </xdr:to>
    <xdr:sp macro="" textlink="">
      <xdr:nvSpPr>
        <xdr:cNvPr id="31" name="TextBox 30">
          <a:extLst>
            <a:ext uri="{FF2B5EF4-FFF2-40B4-BE49-F238E27FC236}">
              <a16:creationId xmlns:a16="http://schemas.microsoft.com/office/drawing/2014/main" id="{8EE94121-17A2-91C7-11C6-2FE61A65D11D}"/>
            </a:ext>
          </a:extLst>
        </xdr:cNvPr>
        <xdr:cNvSpPr txBox="1"/>
      </xdr:nvSpPr>
      <xdr:spPr>
        <a:xfrm>
          <a:off x="1292519" y="659379"/>
          <a:ext cx="2363399" cy="232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ptos Display" panose="020B0004020202020204" pitchFamily="34" charset="0"/>
            </a:rPr>
            <a:t>[Executive</a:t>
          </a:r>
          <a:r>
            <a:rPr lang="en-IN" sz="1400" b="1" baseline="0">
              <a:solidFill>
                <a:schemeClr val="bg1"/>
              </a:solidFill>
              <a:latin typeface="Aptos Display" panose="020B0004020202020204" pitchFamily="34" charset="0"/>
            </a:rPr>
            <a:t> Dashboard]</a:t>
          </a:r>
          <a:endParaRPr lang="en-IN" sz="1200" b="1">
            <a:solidFill>
              <a:schemeClr val="bg1"/>
            </a:solidFill>
            <a:latin typeface="Aptos Display" panose="020B0004020202020204" pitchFamily="34" charset="0"/>
          </a:endParaRPr>
        </a:p>
      </xdr:txBody>
    </xdr:sp>
    <xdr:clientData/>
  </xdr:twoCellAnchor>
  <xdr:twoCellAnchor>
    <xdr:from>
      <xdr:col>0</xdr:col>
      <xdr:colOff>306000</xdr:colOff>
      <xdr:row>6</xdr:row>
      <xdr:rowOff>181945</xdr:rowOff>
    </xdr:from>
    <xdr:to>
      <xdr:col>18</xdr:col>
      <xdr:colOff>71520</xdr:colOff>
      <xdr:row>9</xdr:row>
      <xdr:rowOff>33702</xdr:rowOff>
    </xdr:to>
    <xdr:grpSp>
      <xdr:nvGrpSpPr>
        <xdr:cNvPr id="56" name="Group 55">
          <a:extLst>
            <a:ext uri="{FF2B5EF4-FFF2-40B4-BE49-F238E27FC236}">
              <a16:creationId xmlns:a16="http://schemas.microsoft.com/office/drawing/2014/main" id="{4BAA30A4-56C8-A649-1886-E01B75E150A0}"/>
            </a:ext>
          </a:extLst>
        </xdr:cNvPr>
        <xdr:cNvGrpSpPr/>
      </xdr:nvGrpSpPr>
      <xdr:grpSpPr>
        <a:xfrm>
          <a:off x="306000" y="1279225"/>
          <a:ext cx="10738320" cy="400397"/>
          <a:chOff x="138360" y="1309705"/>
          <a:chExt cx="10738320" cy="400397"/>
        </a:xfrm>
      </xdr:grpSpPr>
      <xdr:sp macro="" textlink="'Pivot Table'!J4">
        <xdr:nvSpPr>
          <xdr:cNvPr id="32" name="TextBox 31">
            <a:extLst>
              <a:ext uri="{FF2B5EF4-FFF2-40B4-BE49-F238E27FC236}">
                <a16:creationId xmlns:a16="http://schemas.microsoft.com/office/drawing/2014/main" id="{6165CCF2-CDD3-BC93-A9E7-2DC562D670A2}"/>
              </a:ext>
            </a:extLst>
          </xdr:cNvPr>
          <xdr:cNvSpPr txBox="1"/>
        </xdr:nvSpPr>
        <xdr:spPr>
          <a:xfrm>
            <a:off x="138360" y="1309705"/>
            <a:ext cx="1537356" cy="40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C9126E-312F-46AE-93B3-ECBEFE8D7C13}"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 42,67,026</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sp macro="" textlink="'Pivot Table'!J6">
        <xdr:nvSpPr>
          <xdr:cNvPr id="33" name="TextBox 32">
            <a:extLst>
              <a:ext uri="{FF2B5EF4-FFF2-40B4-BE49-F238E27FC236}">
                <a16:creationId xmlns:a16="http://schemas.microsoft.com/office/drawing/2014/main" id="{9D3BC05F-2637-BDB4-9BD3-3AB65B11093B}"/>
              </a:ext>
            </a:extLst>
          </xdr:cNvPr>
          <xdr:cNvSpPr txBox="1"/>
        </xdr:nvSpPr>
        <xdr:spPr>
          <a:xfrm>
            <a:off x="2448617" y="1324470"/>
            <a:ext cx="1499114" cy="314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F6E10A-E39C-4872-9169-088E53B27554}"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71%</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sp macro="" textlink="'Pivot Table'!J8">
        <xdr:nvSpPr>
          <xdr:cNvPr id="34" name="TextBox 33">
            <a:extLst>
              <a:ext uri="{FF2B5EF4-FFF2-40B4-BE49-F238E27FC236}">
                <a16:creationId xmlns:a16="http://schemas.microsoft.com/office/drawing/2014/main" id="{2D2699D7-CAE0-773D-E525-19A3C32C83F9}"/>
              </a:ext>
            </a:extLst>
          </xdr:cNvPr>
          <xdr:cNvSpPr txBox="1"/>
        </xdr:nvSpPr>
        <xdr:spPr>
          <a:xfrm>
            <a:off x="4773089" y="1338757"/>
            <a:ext cx="1835650" cy="343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973AD1-7EA0-4ADD-A7C4-F637DE1F1036}"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Pooja Thakur</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sp macro="" textlink="'Pivot Table'!J12">
        <xdr:nvSpPr>
          <xdr:cNvPr id="35" name="TextBox 34">
            <a:extLst>
              <a:ext uri="{FF2B5EF4-FFF2-40B4-BE49-F238E27FC236}">
                <a16:creationId xmlns:a16="http://schemas.microsoft.com/office/drawing/2014/main" id="{AC5BF886-1148-8911-3C4B-07A81D109CB4}"/>
              </a:ext>
            </a:extLst>
          </xdr:cNvPr>
          <xdr:cNvSpPr txBox="1"/>
        </xdr:nvSpPr>
        <xdr:spPr>
          <a:xfrm>
            <a:off x="7083091" y="1353518"/>
            <a:ext cx="1300252" cy="271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0EADFD-AF50-4E64-ABA3-F6B580D80A89}"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Auraux</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sp macro="" textlink="'Pivot Table'!J10">
        <xdr:nvSpPr>
          <xdr:cNvPr id="11" name="TextBox 10">
            <a:extLst>
              <a:ext uri="{FF2B5EF4-FFF2-40B4-BE49-F238E27FC236}">
                <a16:creationId xmlns:a16="http://schemas.microsoft.com/office/drawing/2014/main" id="{AA622408-BF44-D74E-52D5-A86B51E3D6EC}"/>
              </a:ext>
            </a:extLst>
          </xdr:cNvPr>
          <xdr:cNvSpPr txBox="1"/>
        </xdr:nvSpPr>
        <xdr:spPr>
          <a:xfrm>
            <a:off x="9415809" y="1368757"/>
            <a:ext cx="1460871" cy="2861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889D28-C4E7-45C7-A59F-F065B3390BF8}"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t>Diclofenac</a:t>
            </a:fld>
            <a:endParaRPr lang="en-IN" sz="1600" b="1">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editAs="oneCell">
    <xdr:from>
      <xdr:col>20</xdr:col>
      <xdr:colOff>502920</xdr:colOff>
      <xdr:row>2</xdr:row>
      <xdr:rowOff>38100</xdr:rowOff>
    </xdr:from>
    <xdr:to>
      <xdr:col>22</xdr:col>
      <xdr:colOff>53340</xdr:colOff>
      <xdr:row>5</xdr:row>
      <xdr:rowOff>114300</xdr:rowOff>
    </xdr:to>
    <xdr:pic>
      <xdr:nvPicPr>
        <xdr:cNvPr id="36" name="Graphic 35" descr="Database with solid fill">
          <a:hlinkClick xmlns:r="http://schemas.openxmlformats.org/officeDocument/2006/relationships" r:id="rId8"/>
          <a:extLst>
            <a:ext uri="{FF2B5EF4-FFF2-40B4-BE49-F238E27FC236}">
              <a16:creationId xmlns:a16="http://schemas.microsoft.com/office/drawing/2014/main" id="{3D89CE8F-B8C4-722C-AA92-55A6F87B87A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694920" y="403860"/>
          <a:ext cx="769620" cy="624840"/>
        </a:xfrm>
        <a:prstGeom prst="rect">
          <a:avLst/>
        </a:prstGeom>
      </xdr:spPr>
    </xdr:pic>
    <xdr:clientData/>
  </xdr:twoCellAnchor>
  <xdr:twoCellAnchor editAs="oneCell">
    <xdr:from>
      <xdr:col>22</xdr:col>
      <xdr:colOff>83820</xdr:colOff>
      <xdr:row>1</xdr:row>
      <xdr:rowOff>175260</xdr:rowOff>
    </xdr:from>
    <xdr:to>
      <xdr:col>23</xdr:col>
      <xdr:colOff>281940</xdr:colOff>
      <xdr:row>5</xdr:row>
      <xdr:rowOff>114299</xdr:rowOff>
    </xdr:to>
    <xdr:pic>
      <xdr:nvPicPr>
        <xdr:cNvPr id="38" name="Graphic 37" descr="Home with solid fill">
          <a:hlinkClick xmlns:r="http://schemas.openxmlformats.org/officeDocument/2006/relationships" r:id="rId1"/>
          <a:extLst>
            <a:ext uri="{FF2B5EF4-FFF2-40B4-BE49-F238E27FC236}">
              <a16:creationId xmlns:a16="http://schemas.microsoft.com/office/drawing/2014/main" id="{2F824F12-00C6-E8CC-D132-15694462468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495020" y="358140"/>
          <a:ext cx="807720" cy="670559"/>
        </a:xfrm>
        <a:prstGeom prst="rect">
          <a:avLst/>
        </a:prstGeom>
      </xdr:spPr>
    </xdr:pic>
    <xdr:clientData/>
  </xdr:twoCellAnchor>
  <xdr:twoCellAnchor editAs="oneCell">
    <xdr:from>
      <xdr:col>19</xdr:col>
      <xdr:colOff>350520</xdr:colOff>
      <xdr:row>1</xdr:row>
      <xdr:rowOff>175260</xdr:rowOff>
    </xdr:from>
    <xdr:to>
      <xdr:col>20</xdr:col>
      <xdr:colOff>510540</xdr:colOff>
      <xdr:row>5</xdr:row>
      <xdr:rowOff>114300</xdr:rowOff>
    </xdr:to>
    <xdr:pic>
      <xdr:nvPicPr>
        <xdr:cNvPr id="42" name="Graphic 41" descr="Head with gears with solid fill">
          <a:hlinkClick xmlns:r="http://schemas.openxmlformats.org/officeDocument/2006/relationships" r:id="rId13"/>
          <a:extLst>
            <a:ext uri="{FF2B5EF4-FFF2-40B4-BE49-F238E27FC236}">
              <a16:creationId xmlns:a16="http://schemas.microsoft.com/office/drawing/2014/main" id="{9E16C73C-2C7B-48CB-82E9-40F95E48C77A}"/>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932920" y="358140"/>
          <a:ext cx="769620" cy="670560"/>
        </a:xfrm>
        <a:prstGeom prst="rect">
          <a:avLst/>
        </a:prstGeom>
      </xdr:spPr>
    </xdr:pic>
    <xdr:clientData/>
  </xdr:twoCellAnchor>
  <xdr:twoCellAnchor>
    <xdr:from>
      <xdr:col>0</xdr:col>
      <xdr:colOff>167640</xdr:colOff>
      <xdr:row>23</xdr:row>
      <xdr:rowOff>15240</xdr:rowOff>
    </xdr:from>
    <xdr:to>
      <xdr:col>19</xdr:col>
      <xdr:colOff>114300</xdr:colOff>
      <xdr:row>23</xdr:row>
      <xdr:rowOff>38100</xdr:rowOff>
    </xdr:to>
    <xdr:cxnSp macro="">
      <xdr:nvCxnSpPr>
        <xdr:cNvPr id="28" name="Straight Connector 27">
          <a:extLst>
            <a:ext uri="{FF2B5EF4-FFF2-40B4-BE49-F238E27FC236}">
              <a16:creationId xmlns:a16="http://schemas.microsoft.com/office/drawing/2014/main" id="{16F62E4C-4A9B-4D12-A111-AC3B76E02995}"/>
            </a:ext>
          </a:extLst>
        </xdr:cNvPr>
        <xdr:cNvCxnSpPr/>
      </xdr:nvCxnSpPr>
      <xdr:spPr>
        <a:xfrm flipV="1">
          <a:off x="167640" y="4221480"/>
          <a:ext cx="11529060" cy="22860"/>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351906</xdr:colOff>
      <xdr:row>1</xdr:row>
      <xdr:rowOff>46105</xdr:rowOff>
    </xdr:from>
    <xdr:to>
      <xdr:col>15</xdr:col>
      <xdr:colOff>490605</xdr:colOff>
      <xdr:row>4</xdr:row>
      <xdr:rowOff>129925</xdr:rowOff>
    </xdr:to>
    <xdr:sp macro="" textlink="">
      <xdr:nvSpPr>
        <xdr:cNvPr id="93" name="TextBox 92">
          <a:extLst>
            <a:ext uri="{FF2B5EF4-FFF2-40B4-BE49-F238E27FC236}">
              <a16:creationId xmlns:a16="http://schemas.microsoft.com/office/drawing/2014/main" id="{0FE5567C-FE2C-4203-9F91-D2EE68BF3862}"/>
            </a:ext>
          </a:extLst>
        </xdr:cNvPr>
        <xdr:cNvSpPr txBox="1"/>
      </xdr:nvSpPr>
      <xdr:spPr>
        <a:xfrm>
          <a:off x="351906" y="228985"/>
          <a:ext cx="9282699"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Segoe UI Black" panose="020B0A02040204020203" pitchFamily="34" charset="0"/>
              <a:ea typeface="Segoe UI Black" panose="020B0A02040204020203" pitchFamily="34" charset="0"/>
            </a:rPr>
            <a:t>PHARAMACEUTICAL</a:t>
          </a:r>
          <a:r>
            <a:rPr lang="en-IN" sz="2600" baseline="0">
              <a:solidFill>
                <a:schemeClr val="bg1"/>
              </a:solidFill>
              <a:latin typeface="Segoe UI Black" panose="020B0A02040204020203" pitchFamily="34" charset="0"/>
              <a:ea typeface="Segoe UI Black" panose="020B0A02040204020203" pitchFamily="34" charset="0"/>
            </a:rPr>
            <a:t>  SALES  DASHBOARD</a:t>
          </a:r>
          <a:endParaRPr lang="en-IN" sz="2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editAs="oneCell">
    <xdr:from>
      <xdr:col>19</xdr:col>
      <xdr:colOff>342899</xdr:colOff>
      <xdr:row>2</xdr:row>
      <xdr:rowOff>160020</xdr:rowOff>
    </xdr:from>
    <xdr:to>
      <xdr:col>20</xdr:col>
      <xdr:colOff>480290</xdr:colOff>
      <xdr:row>6</xdr:row>
      <xdr:rowOff>114300</xdr:rowOff>
    </xdr:to>
    <xdr:pic>
      <xdr:nvPicPr>
        <xdr:cNvPr id="94" name="Graphic 93" descr="Medicine with solid fill">
          <a:hlinkClick xmlns:r="http://schemas.openxmlformats.org/officeDocument/2006/relationships" r:id="rId1"/>
          <a:extLst>
            <a:ext uri="{FF2B5EF4-FFF2-40B4-BE49-F238E27FC236}">
              <a16:creationId xmlns:a16="http://schemas.microsoft.com/office/drawing/2014/main" id="{34E20229-BB83-4B39-9995-EC6A6CDE3E0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925299" y="525780"/>
          <a:ext cx="746991" cy="685800"/>
        </a:xfrm>
        <a:prstGeom prst="rect">
          <a:avLst/>
        </a:prstGeom>
      </xdr:spPr>
    </xdr:pic>
    <xdr:clientData/>
  </xdr:twoCellAnchor>
  <xdr:twoCellAnchor>
    <xdr:from>
      <xdr:col>2</xdr:col>
      <xdr:colOff>129540</xdr:colOff>
      <xdr:row>4</xdr:row>
      <xdr:rowOff>22860</xdr:rowOff>
    </xdr:from>
    <xdr:to>
      <xdr:col>6</xdr:col>
      <xdr:colOff>251460</xdr:colOff>
      <xdr:row>5</xdr:row>
      <xdr:rowOff>91440</xdr:rowOff>
    </xdr:to>
    <xdr:sp macro="" textlink="">
      <xdr:nvSpPr>
        <xdr:cNvPr id="134" name="TextBox 133">
          <a:extLst>
            <a:ext uri="{FF2B5EF4-FFF2-40B4-BE49-F238E27FC236}">
              <a16:creationId xmlns:a16="http://schemas.microsoft.com/office/drawing/2014/main" id="{C6F2E03F-62AA-4370-8870-DFAC13CF1069}"/>
            </a:ext>
          </a:extLst>
        </xdr:cNvPr>
        <xdr:cNvSpPr txBox="1"/>
      </xdr:nvSpPr>
      <xdr:spPr>
        <a:xfrm>
          <a:off x="1348740" y="754380"/>
          <a:ext cx="2560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ptos Display" panose="020B0004020202020204" pitchFamily="34" charset="0"/>
            </a:rPr>
            <a:t>[Detailed</a:t>
          </a:r>
          <a:r>
            <a:rPr lang="en-IN" sz="1400" b="1" baseline="0">
              <a:solidFill>
                <a:schemeClr val="bg1"/>
              </a:solidFill>
              <a:latin typeface="Aptos Display" panose="020B0004020202020204" pitchFamily="34" charset="0"/>
            </a:rPr>
            <a:t> analytics Dashboard]</a:t>
          </a:r>
          <a:endParaRPr lang="en-IN" sz="1200" b="1">
            <a:solidFill>
              <a:schemeClr val="bg1"/>
            </a:solidFill>
            <a:latin typeface="Aptos Display" panose="020B0004020202020204" pitchFamily="34" charset="0"/>
          </a:endParaRPr>
        </a:p>
      </xdr:txBody>
    </xdr:sp>
    <xdr:clientData/>
  </xdr:twoCellAnchor>
  <xdr:twoCellAnchor>
    <xdr:from>
      <xdr:col>0</xdr:col>
      <xdr:colOff>84667</xdr:colOff>
      <xdr:row>0</xdr:row>
      <xdr:rowOff>92364</xdr:rowOff>
    </xdr:from>
    <xdr:to>
      <xdr:col>23</xdr:col>
      <xdr:colOff>274320</xdr:colOff>
      <xdr:row>37</xdr:row>
      <xdr:rowOff>114300</xdr:rowOff>
    </xdr:to>
    <xdr:sp macro="" textlink="">
      <xdr:nvSpPr>
        <xdr:cNvPr id="90" name="Rectangle 89">
          <a:extLst>
            <a:ext uri="{FF2B5EF4-FFF2-40B4-BE49-F238E27FC236}">
              <a16:creationId xmlns:a16="http://schemas.microsoft.com/office/drawing/2014/main" id="{DAE2CE2B-3408-4706-8DD4-B178A3DD2428}"/>
            </a:ext>
          </a:extLst>
        </xdr:cNvPr>
        <xdr:cNvSpPr/>
      </xdr:nvSpPr>
      <xdr:spPr>
        <a:xfrm>
          <a:off x="84667" y="92364"/>
          <a:ext cx="14210453" cy="6788496"/>
        </a:xfrm>
        <a:prstGeom prst="rect">
          <a:avLst/>
        </a:prstGeom>
        <a:solidFill>
          <a:srgbClr val="FAFAFA"/>
        </a:solidFill>
        <a:effectLst>
          <a:outerShdw blurRad="50800" dist="50800" dir="2640000" algn="ctr" rotWithShape="0">
            <a:srgbClr val="000000">
              <a:alpha val="40000"/>
            </a:srgbClr>
          </a:outerShdw>
          <a:reflection endPos="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99909</xdr:colOff>
      <xdr:row>0</xdr:row>
      <xdr:rowOff>141408</xdr:rowOff>
    </xdr:from>
    <xdr:to>
      <xdr:col>23</xdr:col>
      <xdr:colOff>259080</xdr:colOff>
      <xdr:row>6</xdr:row>
      <xdr:rowOff>39220</xdr:rowOff>
    </xdr:to>
    <xdr:sp macro="" textlink="">
      <xdr:nvSpPr>
        <xdr:cNvPr id="92" name="Rectangle 91">
          <a:extLst>
            <a:ext uri="{FF2B5EF4-FFF2-40B4-BE49-F238E27FC236}">
              <a16:creationId xmlns:a16="http://schemas.microsoft.com/office/drawing/2014/main" id="{CFC8A9D6-4754-44D8-A294-81C2012259F2}"/>
            </a:ext>
          </a:extLst>
        </xdr:cNvPr>
        <xdr:cNvSpPr/>
      </xdr:nvSpPr>
      <xdr:spPr>
        <a:xfrm>
          <a:off x="99909" y="141408"/>
          <a:ext cx="14179971" cy="995092"/>
        </a:xfrm>
        <a:prstGeom prst="rect">
          <a:avLst/>
        </a:prstGeom>
        <a:solidFill>
          <a:srgbClr val="1F2F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182880</xdr:colOff>
      <xdr:row>5</xdr:row>
      <xdr:rowOff>159013</xdr:rowOff>
    </xdr:from>
    <xdr:to>
      <xdr:col>23</xdr:col>
      <xdr:colOff>254615</xdr:colOff>
      <xdr:row>37</xdr:row>
      <xdr:rowOff>100043</xdr:rowOff>
    </xdr:to>
    <xdr:sp macro="" textlink="">
      <xdr:nvSpPr>
        <xdr:cNvPr id="101" name="Rectangle 100">
          <a:extLst>
            <a:ext uri="{FF2B5EF4-FFF2-40B4-BE49-F238E27FC236}">
              <a16:creationId xmlns:a16="http://schemas.microsoft.com/office/drawing/2014/main" id="{2290BB78-AF80-4FB7-A16D-9E841001BCB4}"/>
            </a:ext>
          </a:extLst>
        </xdr:cNvPr>
        <xdr:cNvSpPr/>
      </xdr:nvSpPr>
      <xdr:spPr>
        <a:xfrm>
          <a:off x="11765280" y="1073413"/>
          <a:ext cx="2510135" cy="5793190"/>
        </a:xfrm>
        <a:prstGeom prst="rect">
          <a:avLst/>
        </a:prstGeom>
        <a:solidFill>
          <a:srgbClr val="1F2F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1F2F56"/>
            </a:solidFill>
          </a:endParaRPr>
        </a:p>
      </xdr:txBody>
    </xdr:sp>
    <xdr:clientData/>
  </xdr:twoCellAnchor>
  <xdr:twoCellAnchor>
    <xdr:from>
      <xdr:col>0</xdr:col>
      <xdr:colOff>167640</xdr:colOff>
      <xdr:row>6</xdr:row>
      <xdr:rowOff>102238</xdr:rowOff>
    </xdr:from>
    <xdr:to>
      <xdr:col>19</xdr:col>
      <xdr:colOff>121920</xdr:colOff>
      <xdr:row>37</xdr:row>
      <xdr:rowOff>29468</xdr:rowOff>
    </xdr:to>
    <xdr:sp macro="" textlink="">
      <xdr:nvSpPr>
        <xdr:cNvPr id="117" name="Rectangle: Rounded Corners 116">
          <a:extLst>
            <a:ext uri="{FF2B5EF4-FFF2-40B4-BE49-F238E27FC236}">
              <a16:creationId xmlns:a16="http://schemas.microsoft.com/office/drawing/2014/main" id="{A22CE6EB-FCF0-4B14-8EE5-CF790937A642}"/>
            </a:ext>
          </a:extLst>
        </xdr:cNvPr>
        <xdr:cNvSpPr/>
      </xdr:nvSpPr>
      <xdr:spPr>
        <a:xfrm>
          <a:off x="167640" y="1199518"/>
          <a:ext cx="11536680" cy="5596510"/>
        </a:xfrm>
        <a:prstGeom prst="roundRect">
          <a:avLst>
            <a:gd name="adj" fmla="val 3833"/>
          </a:avLst>
        </a:prstGeom>
        <a:solidFill>
          <a:srgbClr val="E3F2F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184727</xdr:colOff>
      <xdr:row>23</xdr:row>
      <xdr:rowOff>99172</xdr:rowOff>
    </xdr:from>
    <xdr:to>
      <xdr:col>19</xdr:col>
      <xdr:colOff>23090</xdr:colOff>
      <xdr:row>23</xdr:row>
      <xdr:rowOff>141943</xdr:rowOff>
    </xdr:to>
    <xdr:cxnSp macro="">
      <xdr:nvCxnSpPr>
        <xdr:cNvPr id="120" name="Straight Connector 119">
          <a:extLst>
            <a:ext uri="{FF2B5EF4-FFF2-40B4-BE49-F238E27FC236}">
              <a16:creationId xmlns:a16="http://schemas.microsoft.com/office/drawing/2014/main" id="{36966676-990C-4181-8025-03256D6E87FD}"/>
            </a:ext>
          </a:extLst>
        </xdr:cNvPr>
        <xdr:cNvCxnSpPr/>
      </xdr:nvCxnSpPr>
      <xdr:spPr>
        <a:xfrm flipV="1">
          <a:off x="184727" y="4305412"/>
          <a:ext cx="11420763" cy="42771"/>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76970</xdr:colOff>
      <xdr:row>6</xdr:row>
      <xdr:rowOff>152211</xdr:rowOff>
    </xdr:from>
    <xdr:to>
      <xdr:col>7</xdr:col>
      <xdr:colOff>84667</xdr:colOff>
      <xdr:row>23</xdr:row>
      <xdr:rowOff>42143</xdr:rowOff>
    </xdr:to>
    <xdr:cxnSp macro="">
      <xdr:nvCxnSpPr>
        <xdr:cNvPr id="123" name="Straight Connector 122">
          <a:extLst>
            <a:ext uri="{FF2B5EF4-FFF2-40B4-BE49-F238E27FC236}">
              <a16:creationId xmlns:a16="http://schemas.microsoft.com/office/drawing/2014/main" id="{6ABBC5E0-FCCC-4A46-AE65-1857AF08A654}"/>
            </a:ext>
          </a:extLst>
        </xdr:cNvPr>
        <xdr:cNvCxnSpPr/>
      </xdr:nvCxnSpPr>
      <xdr:spPr>
        <a:xfrm flipV="1">
          <a:off x="4344170" y="1249491"/>
          <a:ext cx="7697" cy="2998892"/>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60960</xdr:colOff>
      <xdr:row>24</xdr:row>
      <xdr:rowOff>28568</xdr:rowOff>
    </xdr:from>
    <xdr:to>
      <xdr:col>13</xdr:col>
      <xdr:colOff>76200</xdr:colOff>
      <xdr:row>36</xdr:row>
      <xdr:rowOff>177061</xdr:rowOff>
    </xdr:to>
    <xdr:cxnSp macro="">
      <xdr:nvCxnSpPr>
        <xdr:cNvPr id="126" name="Straight Connector 125">
          <a:extLst>
            <a:ext uri="{FF2B5EF4-FFF2-40B4-BE49-F238E27FC236}">
              <a16:creationId xmlns:a16="http://schemas.microsoft.com/office/drawing/2014/main" id="{E3C9D21E-33A0-4FEB-BAE5-D6B302BA2CC6}"/>
            </a:ext>
          </a:extLst>
        </xdr:cNvPr>
        <xdr:cNvCxnSpPr/>
      </xdr:nvCxnSpPr>
      <xdr:spPr>
        <a:xfrm flipH="1" flipV="1">
          <a:off x="7985760" y="4417688"/>
          <a:ext cx="15240" cy="2343053"/>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422332</xdr:colOff>
      <xdr:row>9</xdr:row>
      <xdr:rowOff>6484</xdr:rowOff>
    </xdr:from>
    <xdr:to>
      <xdr:col>18</xdr:col>
      <xdr:colOff>561878</xdr:colOff>
      <xdr:row>23</xdr:row>
      <xdr:rowOff>156200</xdr:rowOff>
    </xdr:to>
    <xdr:graphicFrame macro="">
      <xdr:nvGraphicFramePr>
        <xdr:cNvPr id="2" name="Chart 1">
          <a:extLst>
            <a:ext uri="{FF2B5EF4-FFF2-40B4-BE49-F238E27FC236}">
              <a16:creationId xmlns:a16="http://schemas.microsoft.com/office/drawing/2014/main" id="{746AE485-AC34-4D02-9250-5AC9DCCF5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129849</xdr:colOff>
      <xdr:row>8</xdr:row>
      <xdr:rowOff>182234</xdr:rowOff>
    </xdr:from>
    <xdr:to>
      <xdr:col>6</xdr:col>
      <xdr:colOff>451505</xdr:colOff>
      <xdr:row>23</xdr:row>
      <xdr:rowOff>56400</xdr:rowOff>
    </xdr:to>
    <xdr:graphicFrame macro="">
      <xdr:nvGraphicFramePr>
        <xdr:cNvPr id="4" name="Chart 3">
          <a:extLst>
            <a:ext uri="{FF2B5EF4-FFF2-40B4-BE49-F238E27FC236}">
              <a16:creationId xmlns:a16="http://schemas.microsoft.com/office/drawing/2014/main" id="{0096B584-2890-4D44-870F-63EBE3756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145935</xdr:colOff>
      <xdr:row>25</xdr:row>
      <xdr:rowOff>157711</xdr:rowOff>
    </xdr:from>
    <xdr:to>
      <xdr:col>6</xdr:col>
      <xdr:colOff>546177</xdr:colOff>
      <xdr:row>36</xdr:row>
      <xdr:rowOff>150044</xdr:rowOff>
    </xdr:to>
    <xdr:graphicFrame macro="">
      <xdr:nvGraphicFramePr>
        <xdr:cNvPr id="6" name="Chart 5">
          <a:extLst>
            <a:ext uri="{FF2B5EF4-FFF2-40B4-BE49-F238E27FC236}">
              <a16:creationId xmlns:a16="http://schemas.microsoft.com/office/drawing/2014/main" id="{50C83C5C-07D5-4657-84CA-ABFC885E0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299950</xdr:colOff>
      <xdr:row>6</xdr:row>
      <xdr:rowOff>105615</xdr:rowOff>
    </xdr:from>
    <xdr:to>
      <xdr:col>23</xdr:col>
      <xdr:colOff>130770</xdr:colOff>
      <xdr:row>37</xdr:row>
      <xdr:rowOff>934</xdr:rowOff>
    </xdr:to>
    <xdr:grpSp>
      <xdr:nvGrpSpPr>
        <xdr:cNvPr id="58" name="Group 57">
          <a:extLst>
            <a:ext uri="{FF2B5EF4-FFF2-40B4-BE49-F238E27FC236}">
              <a16:creationId xmlns:a16="http://schemas.microsoft.com/office/drawing/2014/main" id="{14BD95DE-F7F6-7FAC-6522-F46DE1226990}"/>
            </a:ext>
          </a:extLst>
        </xdr:cNvPr>
        <xdr:cNvGrpSpPr/>
      </xdr:nvGrpSpPr>
      <xdr:grpSpPr>
        <a:xfrm>
          <a:off x="11882350" y="1202895"/>
          <a:ext cx="2269220" cy="5564599"/>
          <a:chOff x="11874730" y="1157175"/>
          <a:chExt cx="2269220" cy="5564599"/>
        </a:xfrm>
      </xdr:grpSpPr>
      <mc:AlternateContent xmlns:mc="http://schemas.openxmlformats.org/markup-compatibility/2006" xmlns:a14="http://schemas.microsoft.com/office/drawing/2010/main">
        <mc:Choice Requires="a14">
          <xdr:graphicFrame macro="">
            <xdr:nvGraphicFramePr>
              <xdr:cNvPr id="130" name="Month 2">
                <a:extLst>
                  <a:ext uri="{FF2B5EF4-FFF2-40B4-BE49-F238E27FC236}">
                    <a16:creationId xmlns:a16="http://schemas.microsoft.com/office/drawing/2014/main" id="{E358EF05-893B-90E1-3D0F-265799C8B1F3}"/>
                  </a:ext>
                </a:extLst>
              </xdr:cNvPr>
              <xdr:cNvGraphicFramePr/>
            </xdr:nvGraphicFramePr>
            <xdr:xfrm>
              <a:off x="11874730" y="1157175"/>
              <a:ext cx="2265183" cy="841469"/>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1882350" y="1202895"/>
                <a:ext cx="2265183" cy="841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1" name="MR Name 2">
                <a:extLst>
                  <a:ext uri="{FF2B5EF4-FFF2-40B4-BE49-F238E27FC236}">
                    <a16:creationId xmlns:a16="http://schemas.microsoft.com/office/drawing/2014/main" id="{5DD72ED9-F5C1-44E8-9D7F-01F28F5D43BB}"/>
                  </a:ext>
                </a:extLst>
              </xdr:cNvPr>
              <xdr:cNvGraphicFramePr/>
            </xdr:nvGraphicFramePr>
            <xdr:xfrm>
              <a:off x="11882504" y="2095425"/>
              <a:ext cx="2260579" cy="826096"/>
            </xdr:xfrm>
            <a:graphic>
              <a:graphicData uri="http://schemas.microsoft.com/office/drawing/2010/slicer">
                <sle:slicer xmlns:sle="http://schemas.microsoft.com/office/drawing/2010/slicer" name="MR Name 2"/>
              </a:graphicData>
            </a:graphic>
          </xdr:graphicFrame>
        </mc:Choice>
        <mc:Fallback xmlns="">
          <xdr:sp macro="" textlink="">
            <xdr:nvSpPr>
              <xdr:cNvPr id="0" name=""/>
              <xdr:cNvSpPr>
                <a:spLocks noTextEdit="1"/>
              </xdr:cNvSpPr>
            </xdr:nvSpPr>
            <xdr:spPr>
              <a:xfrm>
                <a:off x="11890124" y="2141145"/>
                <a:ext cx="2260579" cy="826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3" name="Region 2">
                <a:extLst>
                  <a:ext uri="{FF2B5EF4-FFF2-40B4-BE49-F238E27FC236}">
                    <a16:creationId xmlns:a16="http://schemas.microsoft.com/office/drawing/2014/main" id="{5EA38C1D-59CB-9EFD-8625-00F4DA7D1361}"/>
                  </a:ext>
                </a:extLst>
              </xdr:cNvPr>
              <xdr:cNvGraphicFramePr/>
            </xdr:nvGraphicFramePr>
            <xdr:xfrm>
              <a:off x="11909975" y="5728036"/>
              <a:ext cx="2233975" cy="993738"/>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1917595" y="5773756"/>
                <a:ext cx="2233975" cy="993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Medicine Name 1">
                <a:extLst>
                  <a:ext uri="{FF2B5EF4-FFF2-40B4-BE49-F238E27FC236}">
                    <a16:creationId xmlns:a16="http://schemas.microsoft.com/office/drawing/2014/main" id="{3986FD2E-C2DE-4F27-880A-010A31676707}"/>
                  </a:ext>
                </a:extLst>
              </xdr:cNvPr>
              <xdr:cNvGraphicFramePr/>
            </xdr:nvGraphicFramePr>
            <xdr:xfrm>
              <a:off x="11890201" y="3007281"/>
              <a:ext cx="2230583" cy="768470"/>
            </xdr:xfrm>
            <a:graphic>
              <a:graphicData uri="http://schemas.microsoft.com/office/drawing/2010/slicer">
                <sle:slicer xmlns:sle="http://schemas.microsoft.com/office/drawing/2010/slicer" name="Medicine Name 1"/>
              </a:graphicData>
            </a:graphic>
          </xdr:graphicFrame>
        </mc:Choice>
        <mc:Fallback xmlns="">
          <xdr:sp macro="" textlink="">
            <xdr:nvSpPr>
              <xdr:cNvPr id="0" name=""/>
              <xdr:cNvSpPr>
                <a:spLocks noTextEdit="1"/>
              </xdr:cNvSpPr>
            </xdr:nvSpPr>
            <xdr:spPr>
              <a:xfrm>
                <a:off x="11897821" y="3053001"/>
                <a:ext cx="2230583" cy="768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Follow-up Required 1">
                <a:extLst>
                  <a:ext uri="{FF2B5EF4-FFF2-40B4-BE49-F238E27FC236}">
                    <a16:creationId xmlns:a16="http://schemas.microsoft.com/office/drawing/2014/main" id="{0D5608BC-C80B-42CC-BC34-F5276BE4BF7E}"/>
                  </a:ext>
                </a:extLst>
              </xdr:cNvPr>
              <xdr:cNvGraphicFramePr/>
            </xdr:nvGraphicFramePr>
            <xdr:xfrm>
              <a:off x="11897898" y="3874271"/>
              <a:ext cx="2222885" cy="805825"/>
            </xdr:xfrm>
            <a:graphic>
              <a:graphicData uri="http://schemas.microsoft.com/office/drawing/2010/slicer">
                <sle:slicer xmlns:sle="http://schemas.microsoft.com/office/drawing/2010/slicer" name="Follow-up Required 1"/>
              </a:graphicData>
            </a:graphic>
          </xdr:graphicFrame>
        </mc:Choice>
        <mc:Fallback xmlns="">
          <xdr:sp macro="" textlink="">
            <xdr:nvSpPr>
              <xdr:cNvPr id="0" name=""/>
              <xdr:cNvSpPr>
                <a:spLocks noTextEdit="1"/>
              </xdr:cNvSpPr>
            </xdr:nvSpPr>
            <xdr:spPr>
              <a:xfrm>
                <a:off x="11905518" y="3919991"/>
                <a:ext cx="2222885" cy="80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Hospital/Clinic Name 1">
                <a:extLst>
                  <a:ext uri="{FF2B5EF4-FFF2-40B4-BE49-F238E27FC236}">
                    <a16:creationId xmlns:a16="http://schemas.microsoft.com/office/drawing/2014/main" id="{E36A22DA-B211-440E-BEC4-638BDE5C6DFD}"/>
                  </a:ext>
                </a:extLst>
              </xdr:cNvPr>
              <xdr:cNvGraphicFramePr/>
            </xdr:nvGraphicFramePr>
            <xdr:xfrm>
              <a:off x="11913292" y="4771056"/>
              <a:ext cx="2215189" cy="825502"/>
            </xdr:xfrm>
            <a:graphic>
              <a:graphicData uri="http://schemas.microsoft.com/office/drawing/2010/slicer">
                <sle:slicer xmlns:sle="http://schemas.microsoft.com/office/drawing/2010/slicer" name="Hospital/Clinic Name 1"/>
              </a:graphicData>
            </a:graphic>
          </xdr:graphicFrame>
        </mc:Choice>
        <mc:Fallback xmlns="">
          <xdr:sp macro="" textlink="">
            <xdr:nvSpPr>
              <xdr:cNvPr id="0" name=""/>
              <xdr:cNvSpPr>
                <a:spLocks noTextEdit="1"/>
              </xdr:cNvSpPr>
            </xdr:nvSpPr>
            <xdr:spPr>
              <a:xfrm>
                <a:off x="11920912" y="4816776"/>
                <a:ext cx="2215189" cy="825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230909</xdr:colOff>
      <xdr:row>7</xdr:row>
      <xdr:rowOff>12102</xdr:rowOff>
    </xdr:from>
    <xdr:to>
      <xdr:col>5</xdr:col>
      <xdr:colOff>30788</xdr:colOff>
      <xdr:row>8</xdr:row>
      <xdr:rowOff>125205</xdr:rowOff>
    </xdr:to>
    <xdr:sp macro="" textlink="">
      <xdr:nvSpPr>
        <xdr:cNvPr id="12" name="TextBox 11">
          <a:extLst>
            <a:ext uri="{FF2B5EF4-FFF2-40B4-BE49-F238E27FC236}">
              <a16:creationId xmlns:a16="http://schemas.microsoft.com/office/drawing/2014/main" id="{B4983AC0-C76B-D631-E289-008FDA463F6E}"/>
            </a:ext>
          </a:extLst>
        </xdr:cNvPr>
        <xdr:cNvSpPr txBox="1"/>
      </xdr:nvSpPr>
      <xdr:spPr>
        <a:xfrm>
          <a:off x="230909" y="1292262"/>
          <a:ext cx="2847879" cy="295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Sales</a:t>
          </a:r>
          <a:r>
            <a:rPr lang="en-IN" sz="1400" b="1" baseline="0">
              <a:latin typeface="Segoe UI Semibold" panose="020B0702040204020203" pitchFamily="34" charset="0"/>
              <a:cs typeface="Segoe UI Semibold" panose="020B0702040204020203" pitchFamily="34" charset="0"/>
            </a:rPr>
            <a:t> by Hospital / Clinic</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7</xdr:col>
      <xdr:colOff>306340</xdr:colOff>
      <xdr:row>6</xdr:row>
      <xdr:rowOff>179299</xdr:rowOff>
    </xdr:from>
    <xdr:to>
      <xdr:col>12</xdr:col>
      <xdr:colOff>106219</xdr:colOff>
      <xdr:row>8</xdr:row>
      <xdr:rowOff>109522</xdr:rowOff>
    </xdr:to>
    <xdr:sp macro="" textlink="">
      <xdr:nvSpPr>
        <xdr:cNvPr id="15" name="TextBox 14">
          <a:extLst>
            <a:ext uri="{FF2B5EF4-FFF2-40B4-BE49-F238E27FC236}">
              <a16:creationId xmlns:a16="http://schemas.microsoft.com/office/drawing/2014/main" id="{20B74952-BCDF-4BA8-ABD6-49A20102D733}"/>
            </a:ext>
          </a:extLst>
        </xdr:cNvPr>
        <xdr:cNvSpPr txBox="1"/>
      </xdr:nvSpPr>
      <xdr:spPr>
        <a:xfrm>
          <a:off x="4573540" y="1276579"/>
          <a:ext cx="2847879" cy="295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Doctor</a:t>
          </a:r>
          <a:r>
            <a:rPr lang="en-IN" sz="1400" b="1" baseline="0">
              <a:latin typeface="Segoe UI Semibold" panose="020B0702040204020203" pitchFamily="34" charset="0"/>
              <a:cs typeface="Segoe UI Semibold" panose="020B0702040204020203" pitchFamily="34" charset="0"/>
            </a:rPr>
            <a:t> Wise Performance</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7</xdr:col>
      <xdr:colOff>391545</xdr:colOff>
      <xdr:row>26</xdr:row>
      <xdr:rowOff>58663</xdr:rowOff>
    </xdr:from>
    <xdr:to>
      <xdr:col>12</xdr:col>
      <xdr:colOff>169334</xdr:colOff>
      <xdr:row>36</xdr:row>
      <xdr:rowOff>164301</xdr:rowOff>
    </xdr:to>
    <xdr:graphicFrame macro="">
      <xdr:nvGraphicFramePr>
        <xdr:cNvPr id="5" name="Chart 4">
          <a:extLst>
            <a:ext uri="{FF2B5EF4-FFF2-40B4-BE49-F238E27FC236}">
              <a16:creationId xmlns:a16="http://schemas.microsoft.com/office/drawing/2014/main" id="{904252D8-9235-4F9C-A7F4-4A2045920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204741</xdr:colOff>
      <xdr:row>24</xdr:row>
      <xdr:rowOff>25787</xdr:rowOff>
    </xdr:from>
    <xdr:to>
      <xdr:col>12</xdr:col>
      <xdr:colOff>4620</xdr:colOff>
      <xdr:row>25</xdr:row>
      <xdr:rowOff>140601</xdr:rowOff>
    </xdr:to>
    <xdr:sp macro="" textlink="">
      <xdr:nvSpPr>
        <xdr:cNvPr id="16" name="TextBox 15">
          <a:extLst>
            <a:ext uri="{FF2B5EF4-FFF2-40B4-BE49-F238E27FC236}">
              <a16:creationId xmlns:a16="http://schemas.microsoft.com/office/drawing/2014/main" id="{9946EC70-5912-4E21-8F19-93CE3BC379BF}"/>
            </a:ext>
          </a:extLst>
        </xdr:cNvPr>
        <xdr:cNvSpPr txBox="1"/>
      </xdr:nvSpPr>
      <xdr:spPr>
        <a:xfrm>
          <a:off x="4471941" y="4414907"/>
          <a:ext cx="2847879" cy="297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Follow</a:t>
          </a:r>
          <a:r>
            <a:rPr lang="en-IN" sz="1400" b="1" baseline="0">
              <a:latin typeface="Segoe UI Semibold" panose="020B0702040204020203" pitchFamily="34" charset="0"/>
              <a:cs typeface="Segoe UI Semibold" panose="020B0702040204020203" pitchFamily="34" charset="0"/>
            </a:rPr>
            <a:t> - Up Required</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7</xdr:col>
      <xdr:colOff>65656</xdr:colOff>
      <xdr:row>24</xdr:row>
      <xdr:rowOff>35697</xdr:rowOff>
    </xdr:from>
    <xdr:to>
      <xdr:col>7</xdr:col>
      <xdr:colOff>69504</xdr:colOff>
      <xdr:row>37</xdr:row>
      <xdr:rowOff>20915</xdr:rowOff>
    </xdr:to>
    <xdr:cxnSp macro="">
      <xdr:nvCxnSpPr>
        <xdr:cNvPr id="18" name="Straight Connector 17">
          <a:extLst>
            <a:ext uri="{FF2B5EF4-FFF2-40B4-BE49-F238E27FC236}">
              <a16:creationId xmlns:a16="http://schemas.microsoft.com/office/drawing/2014/main" id="{332DEA21-62FB-41BB-92F7-BCCB1C61065C}"/>
            </a:ext>
          </a:extLst>
        </xdr:cNvPr>
        <xdr:cNvCxnSpPr/>
      </xdr:nvCxnSpPr>
      <xdr:spPr>
        <a:xfrm flipV="1">
          <a:off x="4332856" y="4424817"/>
          <a:ext cx="3848" cy="2362658"/>
        </a:xfrm>
        <a:prstGeom prst="line">
          <a:avLst/>
        </a:prstGeom>
        <a:ln w="28575">
          <a:solidFill>
            <a:schemeClr val="accent1">
              <a:lumMod val="20000"/>
              <a:lumOff val="80000"/>
            </a:schemeClr>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218596</xdr:colOff>
      <xdr:row>24</xdr:row>
      <xdr:rowOff>24362</xdr:rowOff>
    </xdr:from>
    <xdr:to>
      <xdr:col>5</xdr:col>
      <xdr:colOff>18475</xdr:colOff>
      <xdr:row>25</xdr:row>
      <xdr:rowOff>139176</xdr:rowOff>
    </xdr:to>
    <xdr:sp macro="" textlink="">
      <xdr:nvSpPr>
        <xdr:cNvPr id="20" name="TextBox 19">
          <a:extLst>
            <a:ext uri="{FF2B5EF4-FFF2-40B4-BE49-F238E27FC236}">
              <a16:creationId xmlns:a16="http://schemas.microsoft.com/office/drawing/2014/main" id="{326C5599-F940-4A63-B14E-311496DB6ADD}"/>
            </a:ext>
          </a:extLst>
        </xdr:cNvPr>
        <xdr:cNvSpPr txBox="1"/>
      </xdr:nvSpPr>
      <xdr:spPr>
        <a:xfrm>
          <a:off x="218596" y="4413482"/>
          <a:ext cx="2847879" cy="297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Remark</a:t>
          </a:r>
          <a:r>
            <a:rPr lang="en-IN" sz="1400" b="1" baseline="0">
              <a:latin typeface="Segoe UI Semibold" panose="020B0702040204020203" pitchFamily="34" charset="0"/>
              <a:cs typeface="Segoe UI Semibold" panose="020B0702040204020203" pitchFamily="34" charset="0"/>
            </a:rPr>
            <a:t> Frequency</a:t>
          </a:r>
          <a:endParaRPr lang="en-IN" sz="1400" b="1">
            <a:latin typeface="Segoe UI Semibold" panose="020B0702040204020203" pitchFamily="34" charset="0"/>
            <a:cs typeface="Segoe UI Semibold" panose="020B0702040204020203" pitchFamily="34" charset="0"/>
          </a:endParaRPr>
        </a:p>
      </xdr:txBody>
    </xdr:sp>
    <xdr:clientData/>
  </xdr:twoCellAnchor>
  <xdr:twoCellAnchor>
    <xdr:from>
      <xdr:col>13</xdr:col>
      <xdr:colOff>269394</xdr:colOff>
      <xdr:row>25</xdr:row>
      <xdr:rowOff>107809</xdr:rowOff>
    </xdr:from>
    <xdr:to>
      <xdr:col>18</xdr:col>
      <xdr:colOff>569576</xdr:colOff>
      <xdr:row>37</xdr:row>
      <xdr:rowOff>2806</xdr:rowOff>
    </xdr:to>
    <xdr:graphicFrame macro="">
      <xdr:nvGraphicFramePr>
        <xdr:cNvPr id="21" name="Chart 20">
          <a:extLst>
            <a:ext uri="{FF2B5EF4-FFF2-40B4-BE49-F238E27FC236}">
              <a16:creationId xmlns:a16="http://schemas.microsoft.com/office/drawing/2014/main" id="{B382A4BF-E3A9-4A6D-8124-7B73E906C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164716</xdr:colOff>
      <xdr:row>24</xdr:row>
      <xdr:rowOff>11814</xdr:rowOff>
    </xdr:from>
    <xdr:to>
      <xdr:col>17</xdr:col>
      <xdr:colOff>572656</xdr:colOff>
      <xdr:row>25</xdr:row>
      <xdr:rowOff>124917</xdr:rowOff>
    </xdr:to>
    <xdr:sp macro="" textlink="">
      <xdr:nvSpPr>
        <xdr:cNvPr id="22" name="TextBox 21">
          <a:extLst>
            <a:ext uri="{FF2B5EF4-FFF2-40B4-BE49-F238E27FC236}">
              <a16:creationId xmlns:a16="http://schemas.microsoft.com/office/drawing/2014/main" id="{3FBFCC3A-3717-47CD-B99C-2A4A95B7968A}"/>
            </a:ext>
          </a:extLst>
        </xdr:cNvPr>
        <xdr:cNvSpPr txBox="1"/>
      </xdr:nvSpPr>
      <xdr:spPr>
        <a:xfrm>
          <a:off x="8089516" y="4400934"/>
          <a:ext cx="2846340" cy="295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Segoe UI Semibold" panose="020B0702040204020203" pitchFamily="34" charset="0"/>
              <a:cs typeface="Segoe UI Semibold" panose="020B0702040204020203" pitchFamily="34" charset="0"/>
            </a:rPr>
            <a:t>Feedback</a:t>
          </a:r>
          <a:r>
            <a:rPr lang="en-IN" sz="1400" b="1" baseline="0">
              <a:latin typeface="Segoe UI Semibold" panose="020B0702040204020203" pitchFamily="34" charset="0"/>
              <a:cs typeface="Segoe UI Semibold" panose="020B0702040204020203" pitchFamily="34" charset="0"/>
            </a:rPr>
            <a:t> Distribution</a:t>
          </a:r>
          <a:endParaRPr lang="en-IN" sz="1400" b="1">
            <a:latin typeface="Segoe UI Semibold" panose="020B0702040204020203" pitchFamily="34" charset="0"/>
            <a:cs typeface="Segoe UI Semibold" panose="020B0702040204020203" pitchFamily="34" charset="0"/>
          </a:endParaRPr>
        </a:p>
      </xdr:txBody>
    </xdr:sp>
    <xdr:clientData/>
  </xdr:twoCellAnchor>
  <xdr:twoCellAnchor editAs="oneCell">
    <xdr:from>
      <xdr:col>21</xdr:col>
      <xdr:colOff>602829</xdr:colOff>
      <xdr:row>2</xdr:row>
      <xdr:rowOff>46258</xdr:rowOff>
    </xdr:from>
    <xdr:to>
      <xdr:col>23</xdr:col>
      <xdr:colOff>191349</xdr:colOff>
      <xdr:row>6</xdr:row>
      <xdr:rowOff>34343</xdr:rowOff>
    </xdr:to>
    <xdr:pic>
      <xdr:nvPicPr>
        <xdr:cNvPr id="10" name="Graphic 9" descr="Home with solid fill">
          <a:hlinkClick xmlns:r="http://schemas.openxmlformats.org/officeDocument/2006/relationships" r:id="rId9"/>
          <a:extLst>
            <a:ext uri="{FF2B5EF4-FFF2-40B4-BE49-F238E27FC236}">
              <a16:creationId xmlns:a16="http://schemas.microsoft.com/office/drawing/2014/main" id="{DE754321-8F1E-4C51-9D27-A055D46CF25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404429" y="412018"/>
          <a:ext cx="807720" cy="719605"/>
        </a:xfrm>
        <a:prstGeom prst="rect">
          <a:avLst/>
        </a:prstGeom>
      </xdr:spPr>
    </xdr:pic>
    <xdr:clientData/>
  </xdr:twoCellAnchor>
  <xdr:twoCellAnchor editAs="oneCell">
    <xdr:from>
      <xdr:col>20</xdr:col>
      <xdr:colOff>442809</xdr:colOff>
      <xdr:row>2</xdr:row>
      <xdr:rowOff>122458</xdr:rowOff>
    </xdr:from>
    <xdr:to>
      <xdr:col>21</xdr:col>
      <xdr:colOff>602829</xdr:colOff>
      <xdr:row>6</xdr:row>
      <xdr:rowOff>54121</xdr:rowOff>
    </xdr:to>
    <xdr:pic>
      <xdr:nvPicPr>
        <xdr:cNvPr id="11" name="Graphic 10" descr="Database with solid fill">
          <a:hlinkClick xmlns:r="http://schemas.openxmlformats.org/officeDocument/2006/relationships" r:id="rId12"/>
          <a:extLst>
            <a:ext uri="{FF2B5EF4-FFF2-40B4-BE49-F238E27FC236}">
              <a16:creationId xmlns:a16="http://schemas.microsoft.com/office/drawing/2014/main" id="{54658B87-EB47-4430-AA2D-CEC0B060925A}"/>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634809" y="488218"/>
          <a:ext cx="769620" cy="663183"/>
        </a:xfrm>
        <a:prstGeom prst="rect">
          <a:avLst/>
        </a:prstGeom>
      </xdr:spPr>
    </xdr:pic>
    <xdr:clientData/>
  </xdr:twoCellAnchor>
  <xdr:twoCellAnchor editAs="oneCell">
    <xdr:from>
      <xdr:col>0</xdr:col>
      <xdr:colOff>480060</xdr:colOff>
      <xdr:row>1</xdr:row>
      <xdr:rowOff>91440</xdr:rowOff>
    </xdr:from>
    <xdr:to>
      <xdr:col>2</xdr:col>
      <xdr:colOff>30480</xdr:colOff>
      <xdr:row>5</xdr:row>
      <xdr:rowOff>129540</xdr:rowOff>
    </xdr:to>
    <xdr:pic>
      <xdr:nvPicPr>
        <xdr:cNvPr id="14" name="Graphic 13" descr="Head with gears with solid fill">
          <a:extLst>
            <a:ext uri="{FF2B5EF4-FFF2-40B4-BE49-F238E27FC236}">
              <a16:creationId xmlns:a16="http://schemas.microsoft.com/office/drawing/2014/main" id="{6E7CC050-11D8-36D0-FCF8-0BAB7BAB0B93}"/>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480060" y="274320"/>
          <a:ext cx="769620" cy="769620"/>
        </a:xfrm>
        <a:prstGeom prst="rect">
          <a:avLst/>
        </a:prstGeom>
      </xdr:spPr>
    </xdr:pic>
    <xdr:clientData/>
  </xdr:twoCellAnchor>
  <xdr:twoCellAnchor>
    <xdr:from>
      <xdr:col>19</xdr:col>
      <xdr:colOff>358140</xdr:colOff>
      <xdr:row>2</xdr:row>
      <xdr:rowOff>104788</xdr:rowOff>
    </xdr:from>
    <xdr:to>
      <xdr:col>20</xdr:col>
      <xdr:colOff>536425</xdr:colOff>
      <xdr:row>6</xdr:row>
      <xdr:rowOff>95956</xdr:rowOff>
    </xdr:to>
    <xdr:pic>
      <xdr:nvPicPr>
        <xdr:cNvPr id="59" name="Graphic 58" descr="Medicine with solid fill">
          <a:hlinkClick xmlns:r="http://schemas.openxmlformats.org/officeDocument/2006/relationships" r:id="rId1"/>
          <a:extLst>
            <a:ext uri="{FF2B5EF4-FFF2-40B4-BE49-F238E27FC236}">
              <a16:creationId xmlns:a16="http://schemas.microsoft.com/office/drawing/2014/main" id="{36FDB561-9D78-4E71-98FB-E5F96CE5DF5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940540" y="470548"/>
          <a:ext cx="787885" cy="722688"/>
        </a:xfrm>
        <a:prstGeom prst="rect">
          <a:avLst/>
        </a:prstGeom>
      </xdr:spPr>
    </xdr:pic>
    <xdr:clientData/>
  </xdr:twoCellAnchor>
  <xdr:twoCellAnchor>
    <xdr:from>
      <xdr:col>0</xdr:col>
      <xdr:colOff>312420</xdr:colOff>
      <xdr:row>1</xdr:row>
      <xdr:rowOff>7620</xdr:rowOff>
    </xdr:from>
    <xdr:to>
      <xdr:col>15</xdr:col>
      <xdr:colOff>485886</xdr:colOff>
      <xdr:row>4</xdr:row>
      <xdr:rowOff>41720</xdr:rowOff>
    </xdr:to>
    <xdr:sp macro="" textlink="">
      <xdr:nvSpPr>
        <xdr:cNvPr id="61" name="TextBox 60">
          <a:extLst>
            <a:ext uri="{FF2B5EF4-FFF2-40B4-BE49-F238E27FC236}">
              <a16:creationId xmlns:a16="http://schemas.microsoft.com/office/drawing/2014/main" id="{5BE9AEB1-50BB-4528-9D46-BF8148A4BA96}"/>
            </a:ext>
          </a:extLst>
        </xdr:cNvPr>
        <xdr:cNvSpPr txBox="1"/>
      </xdr:nvSpPr>
      <xdr:spPr>
        <a:xfrm>
          <a:off x="312420" y="190500"/>
          <a:ext cx="9317466" cy="582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latin typeface="Segoe UI Black" panose="020B0A02040204020203" pitchFamily="34" charset="0"/>
              <a:ea typeface="Segoe UI Black" panose="020B0A02040204020203" pitchFamily="34" charset="0"/>
            </a:rPr>
            <a:t>PHARAMACEUTICAL</a:t>
          </a:r>
          <a:r>
            <a:rPr lang="en-IN" sz="2600" baseline="0">
              <a:solidFill>
                <a:schemeClr val="bg1"/>
              </a:solidFill>
              <a:latin typeface="Segoe UI Black" panose="020B0A02040204020203" pitchFamily="34" charset="0"/>
              <a:ea typeface="Segoe UI Black" panose="020B0A02040204020203" pitchFamily="34" charset="0"/>
            </a:rPr>
            <a:t>  SALES  DASHBOARD</a:t>
          </a:r>
          <a:endParaRPr lang="en-IN" sz="26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2</xdr:col>
      <xdr:colOff>107529</xdr:colOff>
      <xdr:row>3</xdr:row>
      <xdr:rowOff>152938</xdr:rowOff>
    </xdr:from>
    <xdr:to>
      <xdr:col>6</xdr:col>
      <xdr:colOff>32528</xdr:colOff>
      <xdr:row>5</xdr:row>
      <xdr:rowOff>19519</xdr:rowOff>
    </xdr:to>
    <xdr:sp macro="" textlink="">
      <xdr:nvSpPr>
        <xdr:cNvPr id="62" name="TextBox 61">
          <a:extLst>
            <a:ext uri="{FF2B5EF4-FFF2-40B4-BE49-F238E27FC236}">
              <a16:creationId xmlns:a16="http://schemas.microsoft.com/office/drawing/2014/main" id="{57D3D924-D42F-483A-BA40-FBF1EA33801C}"/>
            </a:ext>
          </a:extLst>
        </xdr:cNvPr>
        <xdr:cNvSpPr txBox="1"/>
      </xdr:nvSpPr>
      <xdr:spPr>
        <a:xfrm>
          <a:off x="1326729" y="701578"/>
          <a:ext cx="2363399" cy="232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latin typeface="Aptos Display" panose="020B0004020202020204" pitchFamily="34" charset="0"/>
            </a:rPr>
            <a:t>[Detailed</a:t>
          </a:r>
          <a:r>
            <a:rPr lang="en-IN" sz="1400" b="1" baseline="0">
              <a:solidFill>
                <a:schemeClr val="bg1"/>
              </a:solidFill>
              <a:latin typeface="Aptos Display" panose="020B0004020202020204" pitchFamily="34" charset="0"/>
            </a:rPr>
            <a:t> Analytics]</a:t>
          </a:r>
          <a:endParaRPr lang="en-IN" sz="1200" b="1">
            <a:solidFill>
              <a:schemeClr val="bg1"/>
            </a:solidFill>
            <a:latin typeface="Aptos Display"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ika Mulik" refreshedDate="45862.907353125003" createdVersion="8" refreshedVersion="8" minRefreshableVersion="3" recordCount="800" xr:uid="{93281A59-A4FF-4492-9C6B-940B2B085369}">
  <cacheSource type="worksheet">
    <worksheetSource ref="A1:S801" sheet="DataSet"/>
  </cacheSource>
  <cacheFields count="20">
    <cacheField name="MR Name" numFmtId="0">
      <sharedItems count="6">
        <s v="Shubham Pawar"/>
        <s v="Pooja Thakur"/>
        <s v="Amit Singh"/>
        <s v="Anil Kumar"/>
        <s v="Sneha Verma"/>
        <s v="Neha Deshmukh"/>
      </sharedItems>
    </cacheField>
    <cacheField name="Doctor Name" numFmtId="0">
      <sharedItems count="8">
        <s v="Dr. Rajiv Sinha"/>
        <s v="Dr. Vivek Sharma"/>
        <s v="Dr. Aditya Kulkarni"/>
        <s v="Dr. Rakesh Mehta"/>
        <s v="Dr. Sneha Rao"/>
        <s v="Dr. Priya Nair"/>
        <s v="Dr. Anjali Sharma"/>
        <s v="Dr. Neha Patil"/>
      </sharedItems>
    </cacheField>
    <cacheField name="Doctor Specialty" numFmtId="0">
      <sharedItems/>
    </cacheField>
    <cacheField name="Region" numFmtId="0">
      <sharedItems count="8">
        <s v="Kolkata"/>
        <s v="Bangalore"/>
        <s v="Hyderabad"/>
        <s v="Delhi"/>
        <s v="Ahmedabad"/>
        <s v="Chennai"/>
        <s v="Mumbai"/>
        <s v="Pune"/>
      </sharedItems>
    </cacheField>
    <cacheField name="Hospital/Clinic Name" numFmtId="0">
      <sharedItems count="6">
        <s v="Metro Hospital"/>
        <s v="Apollo Clinic"/>
        <s v="City Care Hospital"/>
        <s v="Global Health Center"/>
        <s v="Sunshine Clinic"/>
        <s v="LifeCare Medical"/>
      </sharedItems>
    </cacheField>
    <cacheField name="Company Name" numFmtId="0">
      <sharedItems count="6">
        <s v="Dr. Reddy's"/>
        <s v="Lupin"/>
        <s v="Sunfarm"/>
        <s v="Zydus"/>
        <s v="Auraux"/>
        <s v="Cipla"/>
      </sharedItems>
    </cacheField>
    <cacheField name="Medicine Name" numFmtId="0">
      <sharedItems count="18">
        <s v="Telmisartan"/>
        <s v="Metformin"/>
        <s v="Pantoprazole"/>
        <s v="Doxycycline"/>
        <s v="Gabapentin"/>
        <s v="Levocetirizine"/>
        <s v="Amoxicillin"/>
        <s v="Diclofenac"/>
        <s v="Cetirizine"/>
        <s v="Losartan"/>
        <s v="Omeprazole"/>
        <s v="Paracetamol"/>
        <s v="Metoprolol"/>
        <s v="Azithromycin"/>
        <s v="Salbutamol"/>
        <s v="Rabeprazole"/>
        <s v="Atorvastatin"/>
        <s v="Amlodipine"/>
      </sharedItems>
    </cacheField>
    <cacheField name="Units Sold" numFmtId="0">
      <sharedItems containsSemiMixedTypes="0" containsString="0" containsNumber="1" containsInteger="1" minValue="10" maxValue="200"/>
    </cacheField>
    <cacheField name="Unit Price (₹)" numFmtId="0">
      <sharedItems containsSemiMixedTypes="0" containsString="0" containsNumber="1" minValue="5.0599999999999996" maxValue="99.97"/>
    </cacheField>
    <cacheField name="Total Sale (₹)" numFmtId="0">
      <sharedItems containsSemiMixedTypes="0" containsString="0" containsNumber="1" minValue="62.59" maxValue="19047.28"/>
    </cacheField>
    <cacheField name="Visit Date" numFmtId="0">
      <sharedItems/>
    </cacheField>
    <cacheField name="Month" numFmtId="0">
      <sharedItems count="6">
        <s v="May"/>
        <s v="March"/>
        <s v="January"/>
        <s v="April"/>
        <s v="February"/>
        <s v="June"/>
      </sharedItems>
    </cacheField>
    <cacheField name="Sales Channel" numFmtId="0">
      <sharedItems/>
    </cacheField>
    <cacheField name="Prescription Type" numFmtId="0">
      <sharedItems count="2">
        <s v="New"/>
        <s v="Refill"/>
      </sharedItems>
    </cacheField>
    <cacheField name="Target Sale (₹)" numFmtId="0">
      <sharedItems containsSemiMixedTypes="0" containsString="0" containsNumber="1" minValue="508.22" maxValue="14989.29"/>
    </cacheField>
    <cacheField name="Target Met" numFmtId="0">
      <sharedItems/>
    </cacheField>
    <cacheField name="Doctor Feedback (1–5)" numFmtId="0">
      <sharedItems containsSemiMixedTypes="0" containsString="0" containsNumber="1" containsInteger="1" minValue="3" maxValue="5" count="3">
        <n v="5"/>
        <n v="3"/>
        <n v="4"/>
      </sharedItems>
    </cacheField>
    <cacheField name="Follow-up Required" numFmtId="0">
      <sharedItems count="2">
        <s v="No"/>
        <s v="Yes"/>
      </sharedItems>
    </cacheField>
    <cacheField name="Remarks" numFmtId="0">
      <sharedItems count="4">
        <s v="New doctor"/>
        <s v="Interested in samples"/>
        <s v="Prescribes regularly"/>
        <s v="Needs follow-up"/>
      </sharedItems>
    </cacheField>
    <cacheField name="% Target Achieved" numFmtId="0" formula="'Total Sale (₹)'/'Target Sale (₹)'" databaseField="0"/>
  </cacheFields>
  <extLst>
    <ext xmlns:x14="http://schemas.microsoft.com/office/spreadsheetml/2009/9/main" uri="{725AE2AE-9491-48be-B2B4-4EB974FC3084}">
      <x14:pivotCacheDefinition pivotCacheId="14861122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x v="0"/>
    <x v="0"/>
    <s v="Endocrinologist"/>
    <x v="0"/>
    <x v="0"/>
    <x v="0"/>
    <x v="0"/>
    <n v="11"/>
    <n v="62.76"/>
    <n v="690.36"/>
    <s v="2025-05-20"/>
    <x v="0"/>
    <s v="Hospital"/>
    <x v="0"/>
    <n v="3644.67"/>
    <s v="No"/>
    <x v="0"/>
    <x v="0"/>
    <x v="0"/>
  </r>
  <r>
    <x v="0"/>
    <x v="1"/>
    <s v="Neurologist"/>
    <x v="1"/>
    <x v="1"/>
    <x v="1"/>
    <x v="1"/>
    <n v="168"/>
    <n v="64.72"/>
    <n v="10872.96"/>
    <s v="2025-03-13"/>
    <x v="1"/>
    <s v="Retail"/>
    <x v="0"/>
    <n v="3180.18"/>
    <s v="Yes"/>
    <x v="1"/>
    <x v="0"/>
    <x v="1"/>
  </r>
  <r>
    <x v="1"/>
    <x v="2"/>
    <s v="Orthopedic"/>
    <x v="2"/>
    <x v="2"/>
    <x v="2"/>
    <x v="2"/>
    <n v="37"/>
    <n v="44.61"/>
    <n v="1650.57"/>
    <s v="2025-01-13"/>
    <x v="2"/>
    <s v="Retail"/>
    <x v="0"/>
    <n v="10245.31"/>
    <s v="No"/>
    <x v="0"/>
    <x v="1"/>
    <x v="0"/>
  </r>
  <r>
    <x v="2"/>
    <x v="3"/>
    <s v="Cardiologist"/>
    <x v="3"/>
    <x v="3"/>
    <x v="3"/>
    <x v="3"/>
    <n v="104"/>
    <n v="90.27"/>
    <n v="9388.08"/>
    <s v="2025-03-24"/>
    <x v="1"/>
    <s v="Retail"/>
    <x v="1"/>
    <n v="12727.99"/>
    <s v="No"/>
    <x v="1"/>
    <x v="0"/>
    <x v="0"/>
  </r>
  <r>
    <x v="1"/>
    <x v="2"/>
    <s v="Orthopedic"/>
    <x v="2"/>
    <x v="1"/>
    <x v="2"/>
    <x v="2"/>
    <n v="144"/>
    <n v="24.94"/>
    <n v="3591.36"/>
    <s v="2025-04-16"/>
    <x v="3"/>
    <s v="Retail"/>
    <x v="0"/>
    <n v="2084.88"/>
    <s v="Yes"/>
    <x v="0"/>
    <x v="1"/>
    <x v="0"/>
  </r>
  <r>
    <x v="3"/>
    <x v="4"/>
    <s v="ENT Specialist"/>
    <x v="4"/>
    <x v="1"/>
    <x v="3"/>
    <x v="3"/>
    <n v="76"/>
    <n v="54.91"/>
    <n v="4173.16"/>
    <s v="2025-03-23"/>
    <x v="1"/>
    <s v="Pharmacy"/>
    <x v="1"/>
    <n v="13943.03"/>
    <s v="No"/>
    <x v="0"/>
    <x v="0"/>
    <x v="0"/>
  </r>
  <r>
    <x v="3"/>
    <x v="5"/>
    <s v="Pediatrician"/>
    <x v="5"/>
    <x v="4"/>
    <x v="1"/>
    <x v="4"/>
    <n v="40"/>
    <n v="7.28"/>
    <n v="291.2"/>
    <s v="2025-01-01"/>
    <x v="2"/>
    <s v="Pharmacy"/>
    <x v="0"/>
    <n v="11193.29"/>
    <s v="No"/>
    <x v="1"/>
    <x v="0"/>
    <x v="0"/>
  </r>
  <r>
    <x v="2"/>
    <x v="6"/>
    <s v="General Physician"/>
    <x v="6"/>
    <x v="5"/>
    <x v="4"/>
    <x v="5"/>
    <n v="186"/>
    <n v="31.75"/>
    <n v="5905.5"/>
    <s v="2025-02-21"/>
    <x v="4"/>
    <s v="Retail"/>
    <x v="1"/>
    <n v="4854.12"/>
    <s v="Yes"/>
    <x v="0"/>
    <x v="0"/>
    <x v="1"/>
  </r>
  <r>
    <x v="2"/>
    <x v="4"/>
    <s v="ENT Specialist"/>
    <x v="4"/>
    <x v="5"/>
    <x v="4"/>
    <x v="6"/>
    <n v="167"/>
    <n v="96.21"/>
    <n v="16067.07"/>
    <s v="2025-05-26"/>
    <x v="0"/>
    <s v="Retail"/>
    <x v="0"/>
    <n v="5292.47"/>
    <s v="Yes"/>
    <x v="2"/>
    <x v="0"/>
    <x v="0"/>
  </r>
  <r>
    <x v="4"/>
    <x v="7"/>
    <s v="Dermatologist"/>
    <x v="7"/>
    <x v="5"/>
    <x v="4"/>
    <x v="6"/>
    <n v="147"/>
    <n v="90.11"/>
    <n v="13246.17"/>
    <s v="2025-04-28"/>
    <x v="3"/>
    <s v="Hospital"/>
    <x v="1"/>
    <n v="13952.95"/>
    <s v="No"/>
    <x v="1"/>
    <x v="0"/>
    <x v="2"/>
  </r>
  <r>
    <x v="0"/>
    <x v="2"/>
    <s v="Orthopedic"/>
    <x v="2"/>
    <x v="3"/>
    <x v="0"/>
    <x v="7"/>
    <n v="48"/>
    <n v="31.64"/>
    <n v="1518.72"/>
    <s v="2025-01-17"/>
    <x v="2"/>
    <s v="Retail"/>
    <x v="1"/>
    <n v="14762.47"/>
    <s v="No"/>
    <x v="0"/>
    <x v="1"/>
    <x v="0"/>
  </r>
  <r>
    <x v="0"/>
    <x v="2"/>
    <s v="Orthopedic"/>
    <x v="2"/>
    <x v="5"/>
    <x v="2"/>
    <x v="8"/>
    <n v="79"/>
    <n v="44.32"/>
    <n v="3501.28"/>
    <s v="2025-01-09"/>
    <x v="2"/>
    <s v="Hospital"/>
    <x v="0"/>
    <n v="5887.96"/>
    <s v="No"/>
    <x v="2"/>
    <x v="1"/>
    <x v="2"/>
  </r>
  <r>
    <x v="2"/>
    <x v="1"/>
    <s v="Neurologist"/>
    <x v="1"/>
    <x v="2"/>
    <x v="2"/>
    <x v="2"/>
    <n v="139"/>
    <n v="7.37"/>
    <n v="1024.43"/>
    <s v="2025-04-24"/>
    <x v="3"/>
    <s v="Hospital"/>
    <x v="0"/>
    <n v="3258.07"/>
    <s v="No"/>
    <x v="2"/>
    <x v="0"/>
    <x v="2"/>
  </r>
  <r>
    <x v="3"/>
    <x v="1"/>
    <s v="Neurologist"/>
    <x v="1"/>
    <x v="5"/>
    <x v="2"/>
    <x v="2"/>
    <n v="127"/>
    <n v="41.82"/>
    <n v="5311.14"/>
    <s v="2025-01-10"/>
    <x v="2"/>
    <s v="Pharmacy"/>
    <x v="0"/>
    <n v="559.59"/>
    <s v="Yes"/>
    <x v="1"/>
    <x v="1"/>
    <x v="2"/>
  </r>
  <r>
    <x v="0"/>
    <x v="5"/>
    <s v="Pediatrician"/>
    <x v="5"/>
    <x v="2"/>
    <x v="1"/>
    <x v="4"/>
    <n v="89"/>
    <n v="65.69"/>
    <n v="5846.41"/>
    <s v="2025-05-28"/>
    <x v="0"/>
    <s v="Retail"/>
    <x v="1"/>
    <n v="3408.05"/>
    <s v="Yes"/>
    <x v="2"/>
    <x v="0"/>
    <x v="2"/>
  </r>
  <r>
    <x v="0"/>
    <x v="7"/>
    <s v="Dermatologist"/>
    <x v="7"/>
    <x v="4"/>
    <x v="1"/>
    <x v="9"/>
    <n v="39"/>
    <n v="6.45"/>
    <n v="251.55"/>
    <s v="2025-03-12"/>
    <x v="1"/>
    <s v="Pharmacy"/>
    <x v="0"/>
    <n v="3495.37"/>
    <s v="No"/>
    <x v="2"/>
    <x v="0"/>
    <x v="2"/>
  </r>
  <r>
    <x v="2"/>
    <x v="7"/>
    <s v="Dermatologist"/>
    <x v="7"/>
    <x v="2"/>
    <x v="2"/>
    <x v="8"/>
    <n v="166"/>
    <n v="89.76"/>
    <n v="14900.16"/>
    <s v="2025-03-21"/>
    <x v="1"/>
    <s v="Pharmacy"/>
    <x v="1"/>
    <n v="1235.53"/>
    <s v="Yes"/>
    <x v="1"/>
    <x v="0"/>
    <x v="1"/>
  </r>
  <r>
    <x v="0"/>
    <x v="4"/>
    <s v="ENT Specialist"/>
    <x v="4"/>
    <x v="0"/>
    <x v="4"/>
    <x v="5"/>
    <n v="190"/>
    <n v="61.63"/>
    <n v="11709.7"/>
    <s v="2025-02-15"/>
    <x v="4"/>
    <s v="Pharmacy"/>
    <x v="1"/>
    <n v="9436.57"/>
    <s v="Yes"/>
    <x v="2"/>
    <x v="0"/>
    <x v="3"/>
  </r>
  <r>
    <x v="3"/>
    <x v="0"/>
    <s v="Endocrinologist"/>
    <x v="0"/>
    <x v="1"/>
    <x v="3"/>
    <x v="3"/>
    <n v="33"/>
    <n v="82.22"/>
    <n v="2713.26"/>
    <s v="2025-02-03"/>
    <x v="4"/>
    <s v="Pharmacy"/>
    <x v="1"/>
    <n v="1910.31"/>
    <s v="Yes"/>
    <x v="2"/>
    <x v="0"/>
    <x v="0"/>
  </r>
  <r>
    <x v="4"/>
    <x v="2"/>
    <s v="Orthopedic"/>
    <x v="2"/>
    <x v="0"/>
    <x v="2"/>
    <x v="2"/>
    <n v="189"/>
    <n v="92.14"/>
    <n v="17414.46"/>
    <s v="2025-02-16"/>
    <x v="4"/>
    <s v="Hospital"/>
    <x v="1"/>
    <n v="7072.6"/>
    <s v="Yes"/>
    <x v="1"/>
    <x v="1"/>
    <x v="0"/>
  </r>
  <r>
    <x v="5"/>
    <x v="7"/>
    <s v="Dermatologist"/>
    <x v="7"/>
    <x v="3"/>
    <x v="4"/>
    <x v="5"/>
    <n v="164"/>
    <n v="59.59"/>
    <n v="9772.76"/>
    <s v="2025-03-31"/>
    <x v="1"/>
    <s v="Pharmacy"/>
    <x v="0"/>
    <n v="6382.45"/>
    <s v="Yes"/>
    <x v="0"/>
    <x v="1"/>
    <x v="2"/>
  </r>
  <r>
    <x v="0"/>
    <x v="0"/>
    <s v="Endocrinologist"/>
    <x v="0"/>
    <x v="0"/>
    <x v="0"/>
    <x v="7"/>
    <n v="115"/>
    <n v="27.66"/>
    <n v="3180.9"/>
    <s v="2025-06-01"/>
    <x v="5"/>
    <s v="Retail"/>
    <x v="0"/>
    <n v="14621.43"/>
    <s v="No"/>
    <x v="2"/>
    <x v="1"/>
    <x v="2"/>
  </r>
  <r>
    <x v="3"/>
    <x v="4"/>
    <s v="ENT Specialist"/>
    <x v="4"/>
    <x v="1"/>
    <x v="2"/>
    <x v="8"/>
    <n v="149"/>
    <n v="70.94"/>
    <n v="10570.06"/>
    <s v="2025-03-29"/>
    <x v="1"/>
    <s v="Retail"/>
    <x v="0"/>
    <n v="11220.82"/>
    <s v="No"/>
    <x v="0"/>
    <x v="0"/>
    <x v="1"/>
  </r>
  <r>
    <x v="5"/>
    <x v="3"/>
    <s v="Cardiologist"/>
    <x v="3"/>
    <x v="0"/>
    <x v="0"/>
    <x v="7"/>
    <n v="88"/>
    <n v="95.81"/>
    <n v="8431.2800000000007"/>
    <s v="2025-02-15"/>
    <x v="4"/>
    <s v="Retail"/>
    <x v="0"/>
    <n v="10439.879999999999"/>
    <s v="No"/>
    <x v="0"/>
    <x v="0"/>
    <x v="2"/>
  </r>
  <r>
    <x v="1"/>
    <x v="3"/>
    <s v="Cardiologist"/>
    <x v="3"/>
    <x v="4"/>
    <x v="1"/>
    <x v="9"/>
    <n v="158"/>
    <n v="90.81"/>
    <n v="14347.98"/>
    <s v="2025-02-05"/>
    <x v="4"/>
    <s v="Pharmacy"/>
    <x v="0"/>
    <n v="11477.63"/>
    <s v="Yes"/>
    <x v="0"/>
    <x v="1"/>
    <x v="0"/>
  </r>
  <r>
    <x v="5"/>
    <x v="1"/>
    <s v="Neurologist"/>
    <x v="1"/>
    <x v="4"/>
    <x v="0"/>
    <x v="0"/>
    <n v="91"/>
    <n v="33.47"/>
    <n v="3045.77"/>
    <s v="2025-06-24"/>
    <x v="5"/>
    <s v="Pharmacy"/>
    <x v="1"/>
    <n v="13818.27"/>
    <s v="No"/>
    <x v="2"/>
    <x v="0"/>
    <x v="1"/>
  </r>
  <r>
    <x v="3"/>
    <x v="4"/>
    <s v="ENT Specialist"/>
    <x v="4"/>
    <x v="4"/>
    <x v="0"/>
    <x v="10"/>
    <n v="25"/>
    <n v="40.08"/>
    <n v="1002"/>
    <s v="2025-03-17"/>
    <x v="1"/>
    <s v="Pharmacy"/>
    <x v="0"/>
    <n v="512.23"/>
    <s v="Yes"/>
    <x v="0"/>
    <x v="0"/>
    <x v="1"/>
  </r>
  <r>
    <x v="4"/>
    <x v="4"/>
    <s v="ENT Specialist"/>
    <x v="4"/>
    <x v="5"/>
    <x v="5"/>
    <x v="11"/>
    <n v="192"/>
    <n v="41.37"/>
    <n v="7943.04"/>
    <s v="2025-03-23"/>
    <x v="1"/>
    <s v="Hospital"/>
    <x v="1"/>
    <n v="8404.2199999999993"/>
    <s v="No"/>
    <x v="0"/>
    <x v="1"/>
    <x v="0"/>
  </r>
  <r>
    <x v="3"/>
    <x v="2"/>
    <s v="Orthopedic"/>
    <x v="2"/>
    <x v="0"/>
    <x v="2"/>
    <x v="2"/>
    <n v="83"/>
    <n v="99.76"/>
    <n v="8280.08"/>
    <s v="2025-02-09"/>
    <x v="4"/>
    <s v="Pharmacy"/>
    <x v="0"/>
    <n v="2447.02"/>
    <s v="Yes"/>
    <x v="1"/>
    <x v="1"/>
    <x v="3"/>
  </r>
  <r>
    <x v="1"/>
    <x v="7"/>
    <s v="Dermatologist"/>
    <x v="7"/>
    <x v="2"/>
    <x v="3"/>
    <x v="12"/>
    <n v="174"/>
    <n v="81.56"/>
    <n v="14191.44"/>
    <s v="2025-02-05"/>
    <x v="4"/>
    <s v="Hospital"/>
    <x v="1"/>
    <n v="9537.1"/>
    <s v="Yes"/>
    <x v="2"/>
    <x v="0"/>
    <x v="0"/>
  </r>
  <r>
    <x v="4"/>
    <x v="4"/>
    <s v="ENT Specialist"/>
    <x v="4"/>
    <x v="1"/>
    <x v="1"/>
    <x v="1"/>
    <n v="157"/>
    <n v="52.32"/>
    <n v="8214.24"/>
    <s v="2025-01-02"/>
    <x v="2"/>
    <s v="Pharmacy"/>
    <x v="0"/>
    <n v="10825.88"/>
    <s v="No"/>
    <x v="2"/>
    <x v="0"/>
    <x v="2"/>
  </r>
  <r>
    <x v="3"/>
    <x v="2"/>
    <s v="Orthopedic"/>
    <x v="2"/>
    <x v="2"/>
    <x v="4"/>
    <x v="13"/>
    <n v="133"/>
    <n v="96.37"/>
    <n v="12817.21"/>
    <s v="2025-05-29"/>
    <x v="0"/>
    <s v="Retail"/>
    <x v="0"/>
    <n v="11087.69"/>
    <s v="Yes"/>
    <x v="0"/>
    <x v="0"/>
    <x v="0"/>
  </r>
  <r>
    <x v="3"/>
    <x v="1"/>
    <s v="Neurologist"/>
    <x v="1"/>
    <x v="0"/>
    <x v="0"/>
    <x v="10"/>
    <n v="199"/>
    <n v="68.06"/>
    <n v="13543.94"/>
    <s v="2025-06-11"/>
    <x v="5"/>
    <s v="Pharmacy"/>
    <x v="0"/>
    <n v="10419.07"/>
    <s v="Yes"/>
    <x v="0"/>
    <x v="0"/>
    <x v="1"/>
  </r>
  <r>
    <x v="0"/>
    <x v="0"/>
    <s v="Endocrinologist"/>
    <x v="0"/>
    <x v="1"/>
    <x v="5"/>
    <x v="14"/>
    <n v="156"/>
    <n v="74.709999999999994"/>
    <n v="11654.76"/>
    <s v="2025-05-01"/>
    <x v="0"/>
    <s v="Hospital"/>
    <x v="1"/>
    <n v="14428.43"/>
    <s v="No"/>
    <x v="2"/>
    <x v="0"/>
    <x v="3"/>
  </r>
  <r>
    <x v="3"/>
    <x v="5"/>
    <s v="Pediatrician"/>
    <x v="5"/>
    <x v="2"/>
    <x v="4"/>
    <x v="6"/>
    <n v="131"/>
    <n v="59.92"/>
    <n v="7849.52"/>
    <s v="2025-06-11"/>
    <x v="5"/>
    <s v="Pharmacy"/>
    <x v="0"/>
    <n v="10016.64"/>
    <s v="No"/>
    <x v="2"/>
    <x v="1"/>
    <x v="2"/>
  </r>
  <r>
    <x v="4"/>
    <x v="3"/>
    <s v="Cardiologist"/>
    <x v="3"/>
    <x v="3"/>
    <x v="1"/>
    <x v="4"/>
    <n v="43"/>
    <n v="63.5"/>
    <n v="2730.5"/>
    <s v="2025-03-06"/>
    <x v="1"/>
    <s v="Hospital"/>
    <x v="1"/>
    <n v="705.94"/>
    <s v="Yes"/>
    <x v="1"/>
    <x v="1"/>
    <x v="3"/>
  </r>
  <r>
    <x v="2"/>
    <x v="5"/>
    <s v="Pediatrician"/>
    <x v="5"/>
    <x v="5"/>
    <x v="3"/>
    <x v="12"/>
    <n v="134"/>
    <n v="22.18"/>
    <n v="2972.12"/>
    <s v="2025-03-02"/>
    <x v="1"/>
    <s v="Pharmacy"/>
    <x v="0"/>
    <n v="5471.3"/>
    <s v="No"/>
    <x v="1"/>
    <x v="1"/>
    <x v="3"/>
  </r>
  <r>
    <x v="5"/>
    <x v="0"/>
    <s v="Endocrinologist"/>
    <x v="0"/>
    <x v="5"/>
    <x v="1"/>
    <x v="1"/>
    <n v="52"/>
    <n v="25.03"/>
    <n v="1301.56"/>
    <s v="2025-06-13"/>
    <x v="5"/>
    <s v="Pharmacy"/>
    <x v="1"/>
    <n v="1287.72"/>
    <s v="Yes"/>
    <x v="2"/>
    <x v="1"/>
    <x v="1"/>
  </r>
  <r>
    <x v="5"/>
    <x v="5"/>
    <s v="Pediatrician"/>
    <x v="5"/>
    <x v="0"/>
    <x v="2"/>
    <x v="15"/>
    <n v="69"/>
    <n v="41.08"/>
    <n v="2834.52"/>
    <s v="2025-05-17"/>
    <x v="0"/>
    <s v="Pharmacy"/>
    <x v="1"/>
    <n v="7381.55"/>
    <s v="No"/>
    <x v="1"/>
    <x v="0"/>
    <x v="1"/>
  </r>
  <r>
    <x v="5"/>
    <x v="6"/>
    <s v="General Physician"/>
    <x v="6"/>
    <x v="2"/>
    <x v="5"/>
    <x v="16"/>
    <n v="173"/>
    <n v="38.61"/>
    <n v="6679.53"/>
    <s v="2025-05-17"/>
    <x v="0"/>
    <s v="Hospital"/>
    <x v="1"/>
    <n v="5357.03"/>
    <s v="Yes"/>
    <x v="2"/>
    <x v="1"/>
    <x v="2"/>
  </r>
  <r>
    <x v="5"/>
    <x v="1"/>
    <s v="Neurologist"/>
    <x v="1"/>
    <x v="5"/>
    <x v="3"/>
    <x v="3"/>
    <n v="160"/>
    <n v="78.2"/>
    <n v="12512"/>
    <s v="2025-06-22"/>
    <x v="5"/>
    <s v="Pharmacy"/>
    <x v="1"/>
    <n v="10326.91"/>
    <s v="Yes"/>
    <x v="1"/>
    <x v="0"/>
    <x v="1"/>
  </r>
  <r>
    <x v="0"/>
    <x v="4"/>
    <s v="ENT Specialist"/>
    <x v="4"/>
    <x v="2"/>
    <x v="3"/>
    <x v="17"/>
    <n v="36"/>
    <n v="70.12"/>
    <n v="2524.3200000000002"/>
    <s v="2025-05-15"/>
    <x v="0"/>
    <s v="Hospital"/>
    <x v="0"/>
    <n v="11016.13"/>
    <s v="No"/>
    <x v="2"/>
    <x v="1"/>
    <x v="1"/>
  </r>
  <r>
    <x v="0"/>
    <x v="1"/>
    <s v="Neurologist"/>
    <x v="1"/>
    <x v="1"/>
    <x v="4"/>
    <x v="6"/>
    <n v="41"/>
    <n v="72.27"/>
    <n v="2963.07"/>
    <s v="2025-06-13"/>
    <x v="5"/>
    <s v="Retail"/>
    <x v="0"/>
    <n v="12918.39"/>
    <s v="No"/>
    <x v="1"/>
    <x v="0"/>
    <x v="3"/>
  </r>
  <r>
    <x v="4"/>
    <x v="5"/>
    <s v="Pediatrician"/>
    <x v="5"/>
    <x v="0"/>
    <x v="4"/>
    <x v="6"/>
    <n v="29"/>
    <n v="65.680000000000007"/>
    <n v="1904.72"/>
    <s v="2025-06-19"/>
    <x v="5"/>
    <s v="Hospital"/>
    <x v="1"/>
    <n v="10537.21"/>
    <s v="No"/>
    <x v="0"/>
    <x v="0"/>
    <x v="2"/>
  </r>
  <r>
    <x v="2"/>
    <x v="4"/>
    <s v="ENT Specialist"/>
    <x v="4"/>
    <x v="0"/>
    <x v="2"/>
    <x v="2"/>
    <n v="25"/>
    <n v="29.53"/>
    <n v="738.25"/>
    <s v="2025-03-27"/>
    <x v="1"/>
    <s v="Hospital"/>
    <x v="0"/>
    <n v="6888.34"/>
    <s v="No"/>
    <x v="2"/>
    <x v="1"/>
    <x v="0"/>
  </r>
  <r>
    <x v="5"/>
    <x v="7"/>
    <s v="Dermatologist"/>
    <x v="7"/>
    <x v="1"/>
    <x v="2"/>
    <x v="8"/>
    <n v="65"/>
    <n v="63.33"/>
    <n v="4116.45"/>
    <s v="2025-04-21"/>
    <x v="3"/>
    <s v="Retail"/>
    <x v="1"/>
    <n v="10873.3"/>
    <s v="No"/>
    <x v="1"/>
    <x v="1"/>
    <x v="1"/>
  </r>
  <r>
    <x v="1"/>
    <x v="0"/>
    <s v="Endocrinologist"/>
    <x v="0"/>
    <x v="2"/>
    <x v="4"/>
    <x v="6"/>
    <n v="48"/>
    <n v="67.02"/>
    <n v="3216.96"/>
    <s v="2025-05-08"/>
    <x v="0"/>
    <s v="Retail"/>
    <x v="0"/>
    <n v="10136.780000000001"/>
    <s v="No"/>
    <x v="2"/>
    <x v="1"/>
    <x v="2"/>
  </r>
  <r>
    <x v="0"/>
    <x v="0"/>
    <s v="Endocrinologist"/>
    <x v="0"/>
    <x v="0"/>
    <x v="1"/>
    <x v="9"/>
    <n v="113"/>
    <n v="85.18"/>
    <n v="9625.34"/>
    <s v="2025-04-22"/>
    <x v="3"/>
    <s v="Retail"/>
    <x v="0"/>
    <n v="547.96"/>
    <s v="Yes"/>
    <x v="0"/>
    <x v="0"/>
    <x v="1"/>
  </r>
  <r>
    <x v="2"/>
    <x v="5"/>
    <s v="Pediatrician"/>
    <x v="5"/>
    <x v="0"/>
    <x v="0"/>
    <x v="7"/>
    <n v="171"/>
    <n v="99.72"/>
    <n v="17052.12"/>
    <s v="2025-01-15"/>
    <x v="2"/>
    <s v="Pharmacy"/>
    <x v="0"/>
    <n v="5797.65"/>
    <s v="Yes"/>
    <x v="2"/>
    <x v="1"/>
    <x v="0"/>
  </r>
  <r>
    <x v="4"/>
    <x v="6"/>
    <s v="General Physician"/>
    <x v="6"/>
    <x v="0"/>
    <x v="5"/>
    <x v="14"/>
    <n v="58"/>
    <n v="33.39"/>
    <n v="1936.62"/>
    <s v="2025-06-19"/>
    <x v="5"/>
    <s v="Hospital"/>
    <x v="0"/>
    <n v="9643.9500000000007"/>
    <s v="No"/>
    <x v="2"/>
    <x v="0"/>
    <x v="1"/>
  </r>
  <r>
    <x v="1"/>
    <x v="7"/>
    <s v="Dermatologist"/>
    <x v="7"/>
    <x v="2"/>
    <x v="3"/>
    <x v="12"/>
    <n v="16"/>
    <n v="73.38"/>
    <n v="1174.08"/>
    <s v="2025-02-19"/>
    <x v="4"/>
    <s v="Pharmacy"/>
    <x v="0"/>
    <n v="7593.87"/>
    <s v="No"/>
    <x v="1"/>
    <x v="0"/>
    <x v="0"/>
  </r>
  <r>
    <x v="0"/>
    <x v="2"/>
    <s v="Orthopedic"/>
    <x v="2"/>
    <x v="2"/>
    <x v="0"/>
    <x v="0"/>
    <n v="194"/>
    <n v="9.07"/>
    <n v="1759.58"/>
    <s v="2025-03-28"/>
    <x v="1"/>
    <s v="Retail"/>
    <x v="0"/>
    <n v="12203"/>
    <s v="No"/>
    <x v="0"/>
    <x v="0"/>
    <x v="3"/>
  </r>
  <r>
    <x v="4"/>
    <x v="6"/>
    <s v="General Physician"/>
    <x v="6"/>
    <x v="5"/>
    <x v="3"/>
    <x v="3"/>
    <n v="135"/>
    <n v="67.11"/>
    <n v="9059.85"/>
    <s v="2025-02-06"/>
    <x v="4"/>
    <s v="Hospital"/>
    <x v="0"/>
    <n v="4018.9"/>
    <s v="Yes"/>
    <x v="0"/>
    <x v="1"/>
    <x v="1"/>
  </r>
  <r>
    <x v="0"/>
    <x v="3"/>
    <s v="Cardiologist"/>
    <x v="3"/>
    <x v="0"/>
    <x v="2"/>
    <x v="8"/>
    <n v="53"/>
    <n v="84.36"/>
    <n v="4471.08"/>
    <s v="2025-06-06"/>
    <x v="5"/>
    <s v="Retail"/>
    <x v="0"/>
    <n v="2155.61"/>
    <s v="Yes"/>
    <x v="0"/>
    <x v="1"/>
    <x v="1"/>
  </r>
  <r>
    <x v="2"/>
    <x v="2"/>
    <s v="Orthopedic"/>
    <x v="2"/>
    <x v="2"/>
    <x v="2"/>
    <x v="15"/>
    <n v="157"/>
    <n v="56.86"/>
    <n v="8927.02"/>
    <s v="2025-06-25"/>
    <x v="5"/>
    <s v="Hospital"/>
    <x v="0"/>
    <n v="11581.3"/>
    <s v="No"/>
    <x v="0"/>
    <x v="1"/>
    <x v="2"/>
  </r>
  <r>
    <x v="2"/>
    <x v="4"/>
    <s v="ENT Specialist"/>
    <x v="4"/>
    <x v="4"/>
    <x v="4"/>
    <x v="13"/>
    <n v="104"/>
    <n v="57.57"/>
    <n v="5987.28"/>
    <s v="2025-06-28"/>
    <x v="5"/>
    <s v="Hospital"/>
    <x v="0"/>
    <n v="13922.3"/>
    <s v="No"/>
    <x v="1"/>
    <x v="1"/>
    <x v="1"/>
  </r>
  <r>
    <x v="5"/>
    <x v="6"/>
    <s v="General Physician"/>
    <x v="6"/>
    <x v="0"/>
    <x v="3"/>
    <x v="3"/>
    <n v="11"/>
    <n v="5.69"/>
    <n v="62.59"/>
    <s v="2025-01-21"/>
    <x v="2"/>
    <s v="Retail"/>
    <x v="1"/>
    <n v="6535.22"/>
    <s v="No"/>
    <x v="2"/>
    <x v="1"/>
    <x v="3"/>
  </r>
  <r>
    <x v="2"/>
    <x v="0"/>
    <s v="Endocrinologist"/>
    <x v="0"/>
    <x v="0"/>
    <x v="2"/>
    <x v="8"/>
    <n v="54"/>
    <n v="63"/>
    <n v="3402"/>
    <s v="2025-03-03"/>
    <x v="1"/>
    <s v="Retail"/>
    <x v="0"/>
    <n v="10899.38"/>
    <s v="No"/>
    <x v="0"/>
    <x v="1"/>
    <x v="2"/>
  </r>
  <r>
    <x v="0"/>
    <x v="1"/>
    <s v="Neurologist"/>
    <x v="1"/>
    <x v="2"/>
    <x v="5"/>
    <x v="16"/>
    <n v="34"/>
    <n v="63.8"/>
    <n v="2169.1999999999998"/>
    <s v="2025-05-16"/>
    <x v="0"/>
    <s v="Pharmacy"/>
    <x v="0"/>
    <n v="7231.13"/>
    <s v="No"/>
    <x v="0"/>
    <x v="1"/>
    <x v="2"/>
  </r>
  <r>
    <x v="0"/>
    <x v="0"/>
    <s v="Endocrinologist"/>
    <x v="0"/>
    <x v="0"/>
    <x v="4"/>
    <x v="13"/>
    <n v="50"/>
    <n v="68.66"/>
    <n v="3433"/>
    <s v="2025-02-15"/>
    <x v="4"/>
    <s v="Retail"/>
    <x v="0"/>
    <n v="9850.48"/>
    <s v="No"/>
    <x v="2"/>
    <x v="1"/>
    <x v="0"/>
  </r>
  <r>
    <x v="3"/>
    <x v="6"/>
    <s v="General Physician"/>
    <x v="6"/>
    <x v="2"/>
    <x v="5"/>
    <x v="16"/>
    <n v="147"/>
    <n v="21.71"/>
    <n v="3191.37"/>
    <s v="2025-01-14"/>
    <x v="2"/>
    <s v="Retail"/>
    <x v="1"/>
    <n v="7966.1"/>
    <s v="No"/>
    <x v="1"/>
    <x v="1"/>
    <x v="0"/>
  </r>
  <r>
    <x v="2"/>
    <x v="1"/>
    <s v="Neurologist"/>
    <x v="1"/>
    <x v="5"/>
    <x v="0"/>
    <x v="7"/>
    <n v="93"/>
    <n v="26.86"/>
    <n v="2497.98"/>
    <s v="2025-06-23"/>
    <x v="5"/>
    <s v="Retail"/>
    <x v="1"/>
    <n v="3802.84"/>
    <s v="No"/>
    <x v="1"/>
    <x v="0"/>
    <x v="3"/>
  </r>
  <r>
    <x v="0"/>
    <x v="0"/>
    <s v="Endocrinologist"/>
    <x v="0"/>
    <x v="2"/>
    <x v="1"/>
    <x v="4"/>
    <n v="47"/>
    <n v="25.54"/>
    <n v="1200.3800000000001"/>
    <s v="2025-04-22"/>
    <x v="3"/>
    <s v="Pharmacy"/>
    <x v="1"/>
    <n v="3081.88"/>
    <s v="No"/>
    <x v="2"/>
    <x v="1"/>
    <x v="0"/>
  </r>
  <r>
    <x v="1"/>
    <x v="5"/>
    <s v="Pediatrician"/>
    <x v="5"/>
    <x v="4"/>
    <x v="3"/>
    <x v="17"/>
    <n v="42"/>
    <n v="8.0500000000000007"/>
    <n v="338.1"/>
    <s v="2025-03-27"/>
    <x v="1"/>
    <s v="Pharmacy"/>
    <x v="0"/>
    <n v="4568.76"/>
    <s v="No"/>
    <x v="1"/>
    <x v="0"/>
    <x v="0"/>
  </r>
  <r>
    <x v="2"/>
    <x v="5"/>
    <s v="Pediatrician"/>
    <x v="5"/>
    <x v="1"/>
    <x v="1"/>
    <x v="4"/>
    <n v="173"/>
    <n v="95.51"/>
    <n v="16523.23"/>
    <s v="2025-02-10"/>
    <x v="4"/>
    <s v="Retail"/>
    <x v="0"/>
    <n v="1753.88"/>
    <s v="Yes"/>
    <x v="0"/>
    <x v="0"/>
    <x v="3"/>
  </r>
  <r>
    <x v="5"/>
    <x v="6"/>
    <s v="General Physician"/>
    <x v="6"/>
    <x v="5"/>
    <x v="0"/>
    <x v="0"/>
    <n v="198"/>
    <n v="87.9"/>
    <n v="17404.2"/>
    <s v="2025-04-20"/>
    <x v="3"/>
    <s v="Retail"/>
    <x v="1"/>
    <n v="6796.61"/>
    <s v="Yes"/>
    <x v="1"/>
    <x v="1"/>
    <x v="1"/>
  </r>
  <r>
    <x v="0"/>
    <x v="6"/>
    <s v="General Physician"/>
    <x v="6"/>
    <x v="0"/>
    <x v="1"/>
    <x v="4"/>
    <n v="110"/>
    <n v="50.53"/>
    <n v="5558.3"/>
    <s v="2025-05-16"/>
    <x v="0"/>
    <s v="Pharmacy"/>
    <x v="0"/>
    <n v="7060.4"/>
    <s v="No"/>
    <x v="1"/>
    <x v="1"/>
    <x v="1"/>
  </r>
  <r>
    <x v="5"/>
    <x v="7"/>
    <s v="Dermatologist"/>
    <x v="7"/>
    <x v="3"/>
    <x v="3"/>
    <x v="3"/>
    <n v="71"/>
    <n v="66.53"/>
    <n v="4723.63"/>
    <s v="2025-03-17"/>
    <x v="1"/>
    <s v="Retail"/>
    <x v="0"/>
    <n v="7456.85"/>
    <s v="No"/>
    <x v="2"/>
    <x v="1"/>
    <x v="0"/>
  </r>
  <r>
    <x v="3"/>
    <x v="0"/>
    <s v="Endocrinologist"/>
    <x v="0"/>
    <x v="0"/>
    <x v="0"/>
    <x v="7"/>
    <n v="190"/>
    <n v="43.51"/>
    <n v="8266.9"/>
    <s v="2025-02-05"/>
    <x v="4"/>
    <s v="Hospital"/>
    <x v="1"/>
    <n v="10706.58"/>
    <s v="No"/>
    <x v="1"/>
    <x v="1"/>
    <x v="0"/>
  </r>
  <r>
    <x v="3"/>
    <x v="5"/>
    <s v="Pediatrician"/>
    <x v="5"/>
    <x v="0"/>
    <x v="3"/>
    <x v="12"/>
    <n v="188"/>
    <n v="94.88"/>
    <n v="17837.439999999999"/>
    <s v="2025-03-11"/>
    <x v="1"/>
    <s v="Pharmacy"/>
    <x v="0"/>
    <n v="11921.53"/>
    <s v="Yes"/>
    <x v="1"/>
    <x v="0"/>
    <x v="1"/>
  </r>
  <r>
    <x v="2"/>
    <x v="3"/>
    <s v="Cardiologist"/>
    <x v="3"/>
    <x v="0"/>
    <x v="0"/>
    <x v="7"/>
    <n v="129"/>
    <n v="63.82"/>
    <n v="8232.7800000000007"/>
    <s v="2025-04-04"/>
    <x v="3"/>
    <s v="Hospital"/>
    <x v="1"/>
    <n v="3041.38"/>
    <s v="Yes"/>
    <x v="0"/>
    <x v="1"/>
    <x v="3"/>
  </r>
  <r>
    <x v="4"/>
    <x v="3"/>
    <s v="Cardiologist"/>
    <x v="3"/>
    <x v="5"/>
    <x v="2"/>
    <x v="15"/>
    <n v="198"/>
    <n v="94.22"/>
    <n v="18655.560000000001"/>
    <s v="2025-05-03"/>
    <x v="0"/>
    <s v="Pharmacy"/>
    <x v="0"/>
    <n v="11421.02"/>
    <s v="Yes"/>
    <x v="1"/>
    <x v="0"/>
    <x v="2"/>
  </r>
  <r>
    <x v="1"/>
    <x v="5"/>
    <s v="Pediatrician"/>
    <x v="5"/>
    <x v="2"/>
    <x v="5"/>
    <x v="14"/>
    <n v="105"/>
    <n v="37.799999999999997"/>
    <n v="3969"/>
    <s v="2025-01-17"/>
    <x v="2"/>
    <s v="Hospital"/>
    <x v="0"/>
    <n v="7317.38"/>
    <s v="No"/>
    <x v="0"/>
    <x v="0"/>
    <x v="0"/>
  </r>
  <r>
    <x v="1"/>
    <x v="1"/>
    <s v="Neurologist"/>
    <x v="1"/>
    <x v="0"/>
    <x v="0"/>
    <x v="0"/>
    <n v="30"/>
    <n v="42.11"/>
    <n v="1263.3"/>
    <s v="2025-01-23"/>
    <x v="2"/>
    <s v="Retail"/>
    <x v="1"/>
    <n v="14394.72"/>
    <s v="No"/>
    <x v="1"/>
    <x v="1"/>
    <x v="3"/>
  </r>
  <r>
    <x v="1"/>
    <x v="0"/>
    <s v="Endocrinologist"/>
    <x v="0"/>
    <x v="4"/>
    <x v="5"/>
    <x v="11"/>
    <n v="143"/>
    <n v="95.45"/>
    <n v="13649.35"/>
    <s v="2025-02-22"/>
    <x v="4"/>
    <s v="Retail"/>
    <x v="1"/>
    <n v="6539.78"/>
    <s v="Yes"/>
    <x v="0"/>
    <x v="1"/>
    <x v="0"/>
  </r>
  <r>
    <x v="5"/>
    <x v="5"/>
    <s v="Pediatrician"/>
    <x v="5"/>
    <x v="4"/>
    <x v="5"/>
    <x v="16"/>
    <n v="15"/>
    <n v="87.82"/>
    <n v="1317.3"/>
    <s v="2025-01-17"/>
    <x v="2"/>
    <s v="Retail"/>
    <x v="1"/>
    <n v="6469.53"/>
    <s v="No"/>
    <x v="2"/>
    <x v="0"/>
    <x v="0"/>
  </r>
  <r>
    <x v="1"/>
    <x v="0"/>
    <s v="Endocrinologist"/>
    <x v="0"/>
    <x v="0"/>
    <x v="0"/>
    <x v="7"/>
    <n v="155"/>
    <n v="17.54"/>
    <n v="2718.7"/>
    <s v="2025-03-19"/>
    <x v="1"/>
    <s v="Hospital"/>
    <x v="0"/>
    <n v="11944.38"/>
    <s v="No"/>
    <x v="1"/>
    <x v="0"/>
    <x v="2"/>
  </r>
  <r>
    <x v="4"/>
    <x v="5"/>
    <s v="Pediatrician"/>
    <x v="5"/>
    <x v="0"/>
    <x v="5"/>
    <x v="11"/>
    <n v="168"/>
    <n v="92.79"/>
    <n v="15588.72"/>
    <s v="2025-02-12"/>
    <x v="4"/>
    <s v="Pharmacy"/>
    <x v="1"/>
    <n v="3143.07"/>
    <s v="Yes"/>
    <x v="1"/>
    <x v="1"/>
    <x v="3"/>
  </r>
  <r>
    <x v="0"/>
    <x v="7"/>
    <s v="Dermatologist"/>
    <x v="7"/>
    <x v="0"/>
    <x v="2"/>
    <x v="2"/>
    <n v="104"/>
    <n v="22.53"/>
    <n v="2343.12"/>
    <s v="2025-03-08"/>
    <x v="1"/>
    <s v="Pharmacy"/>
    <x v="0"/>
    <n v="10150.52"/>
    <s v="No"/>
    <x v="2"/>
    <x v="1"/>
    <x v="2"/>
  </r>
  <r>
    <x v="4"/>
    <x v="5"/>
    <s v="Pediatrician"/>
    <x v="5"/>
    <x v="2"/>
    <x v="1"/>
    <x v="9"/>
    <n v="113"/>
    <n v="93.45"/>
    <n v="10559.85"/>
    <s v="2025-01-07"/>
    <x v="2"/>
    <s v="Retail"/>
    <x v="1"/>
    <n v="13953.26"/>
    <s v="No"/>
    <x v="1"/>
    <x v="1"/>
    <x v="2"/>
  </r>
  <r>
    <x v="2"/>
    <x v="5"/>
    <s v="Pediatrician"/>
    <x v="5"/>
    <x v="1"/>
    <x v="3"/>
    <x v="3"/>
    <n v="47"/>
    <n v="80.959999999999994"/>
    <n v="3805.12"/>
    <s v="2025-06-20"/>
    <x v="5"/>
    <s v="Pharmacy"/>
    <x v="1"/>
    <n v="5410.92"/>
    <s v="No"/>
    <x v="1"/>
    <x v="0"/>
    <x v="1"/>
  </r>
  <r>
    <x v="3"/>
    <x v="5"/>
    <s v="Pediatrician"/>
    <x v="5"/>
    <x v="2"/>
    <x v="2"/>
    <x v="8"/>
    <n v="168"/>
    <n v="84.88"/>
    <n v="14259.84"/>
    <s v="2025-04-13"/>
    <x v="3"/>
    <s v="Hospital"/>
    <x v="1"/>
    <n v="1840.98"/>
    <s v="Yes"/>
    <x v="1"/>
    <x v="1"/>
    <x v="3"/>
  </r>
  <r>
    <x v="0"/>
    <x v="0"/>
    <s v="Endocrinologist"/>
    <x v="0"/>
    <x v="5"/>
    <x v="5"/>
    <x v="11"/>
    <n v="32"/>
    <n v="97.7"/>
    <n v="3126.4"/>
    <s v="2025-06-21"/>
    <x v="5"/>
    <s v="Hospital"/>
    <x v="0"/>
    <n v="7611.75"/>
    <s v="No"/>
    <x v="0"/>
    <x v="1"/>
    <x v="2"/>
  </r>
  <r>
    <x v="1"/>
    <x v="2"/>
    <s v="Orthopedic"/>
    <x v="2"/>
    <x v="0"/>
    <x v="1"/>
    <x v="4"/>
    <n v="13"/>
    <n v="32.04"/>
    <n v="416.52"/>
    <s v="2025-04-06"/>
    <x v="3"/>
    <s v="Hospital"/>
    <x v="1"/>
    <n v="14674.09"/>
    <s v="No"/>
    <x v="0"/>
    <x v="1"/>
    <x v="3"/>
  </r>
  <r>
    <x v="1"/>
    <x v="0"/>
    <s v="Endocrinologist"/>
    <x v="0"/>
    <x v="3"/>
    <x v="3"/>
    <x v="12"/>
    <n v="196"/>
    <n v="97.18"/>
    <n v="19047.28"/>
    <s v="2025-02-11"/>
    <x v="4"/>
    <s v="Hospital"/>
    <x v="1"/>
    <n v="2523.73"/>
    <s v="Yes"/>
    <x v="0"/>
    <x v="1"/>
    <x v="3"/>
  </r>
  <r>
    <x v="5"/>
    <x v="2"/>
    <s v="Orthopedic"/>
    <x v="2"/>
    <x v="2"/>
    <x v="2"/>
    <x v="15"/>
    <n v="106"/>
    <n v="13.4"/>
    <n v="1420.4"/>
    <s v="2025-06-01"/>
    <x v="5"/>
    <s v="Hospital"/>
    <x v="1"/>
    <n v="6510.45"/>
    <s v="No"/>
    <x v="0"/>
    <x v="0"/>
    <x v="3"/>
  </r>
  <r>
    <x v="5"/>
    <x v="0"/>
    <s v="Endocrinologist"/>
    <x v="0"/>
    <x v="2"/>
    <x v="2"/>
    <x v="2"/>
    <n v="159"/>
    <n v="33.869999999999997"/>
    <n v="5385.33"/>
    <s v="2025-03-19"/>
    <x v="1"/>
    <s v="Pharmacy"/>
    <x v="1"/>
    <n v="3755.54"/>
    <s v="Yes"/>
    <x v="1"/>
    <x v="1"/>
    <x v="2"/>
  </r>
  <r>
    <x v="1"/>
    <x v="3"/>
    <s v="Cardiologist"/>
    <x v="3"/>
    <x v="5"/>
    <x v="5"/>
    <x v="14"/>
    <n v="83"/>
    <n v="44.63"/>
    <n v="3704.29"/>
    <s v="2025-06-20"/>
    <x v="5"/>
    <s v="Hospital"/>
    <x v="0"/>
    <n v="912.42"/>
    <s v="Yes"/>
    <x v="2"/>
    <x v="0"/>
    <x v="1"/>
  </r>
  <r>
    <x v="2"/>
    <x v="4"/>
    <s v="ENT Specialist"/>
    <x v="4"/>
    <x v="3"/>
    <x v="0"/>
    <x v="7"/>
    <n v="185"/>
    <n v="50.22"/>
    <n v="9290.7000000000007"/>
    <s v="2025-06-10"/>
    <x v="5"/>
    <s v="Pharmacy"/>
    <x v="0"/>
    <n v="5911.43"/>
    <s v="Yes"/>
    <x v="0"/>
    <x v="1"/>
    <x v="2"/>
  </r>
  <r>
    <x v="0"/>
    <x v="2"/>
    <s v="Orthopedic"/>
    <x v="2"/>
    <x v="0"/>
    <x v="2"/>
    <x v="8"/>
    <n v="44"/>
    <n v="38.950000000000003"/>
    <n v="1713.8"/>
    <s v="2025-06-27"/>
    <x v="5"/>
    <s v="Retail"/>
    <x v="1"/>
    <n v="5736.87"/>
    <s v="No"/>
    <x v="0"/>
    <x v="0"/>
    <x v="1"/>
  </r>
  <r>
    <x v="3"/>
    <x v="1"/>
    <s v="Neurologist"/>
    <x v="1"/>
    <x v="5"/>
    <x v="5"/>
    <x v="16"/>
    <n v="34"/>
    <n v="61.88"/>
    <n v="2103.92"/>
    <s v="2025-02-16"/>
    <x v="4"/>
    <s v="Retail"/>
    <x v="1"/>
    <n v="13150.43"/>
    <s v="No"/>
    <x v="0"/>
    <x v="0"/>
    <x v="2"/>
  </r>
  <r>
    <x v="1"/>
    <x v="3"/>
    <s v="Cardiologist"/>
    <x v="3"/>
    <x v="1"/>
    <x v="3"/>
    <x v="3"/>
    <n v="100"/>
    <n v="83.21"/>
    <n v="8321"/>
    <s v="2025-05-29"/>
    <x v="0"/>
    <s v="Retail"/>
    <x v="0"/>
    <n v="8013.48"/>
    <s v="Yes"/>
    <x v="2"/>
    <x v="0"/>
    <x v="0"/>
  </r>
  <r>
    <x v="0"/>
    <x v="7"/>
    <s v="Dermatologist"/>
    <x v="7"/>
    <x v="1"/>
    <x v="5"/>
    <x v="11"/>
    <n v="58"/>
    <n v="80.540000000000006"/>
    <n v="4671.32"/>
    <s v="2025-02-26"/>
    <x v="4"/>
    <s v="Pharmacy"/>
    <x v="0"/>
    <n v="6551.52"/>
    <s v="No"/>
    <x v="1"/>
    <x v="1"/>
    <x v="3"/>
  </r>
  <r>
    <x v="2"/>
    <x v="2"/>
    <s v="Orthopedic"/>
    <x v="2"/>
    <x v="4"/>
    <x v="4"/>
    <x v="5"/>
    <n v="162"/>
    <n v="54.7"/>
    <n v="8861.4"/>
    <s v="2025-04-24"/>
    <x v="3"/>
    <s v="Hospital"/>
    <x v="0"/>
    <n v="10793.48"/>
    <s v="No"/>
    <x v="1"/>
    <x v="1"/>
    <x v="3"/>
  </r>
  <r>
    <x v="4"/>
    <x v="5"/>
    <s v="Pediatrician"/>
    <x v="5"/>
    <x v="4"/>
    <x v="2"/>
    <x v="8"/>
    <n v="43"/>
    <n v="98.21"/>
    <n v="4223.03"/>
    <s v="2025-02-23"/>
    <x v="4"/>
    <s v="Hospital"/>
    <x v="0"/>
    <n v="1627.16"/>
    <s v="Yes"/>
    <x v="2"/>
    <x v="0"/>
    <x v="1"/>
  </r>
  <r>
    <x v="0"/>
    <x v="6"/>
    <s v="General Physician"/>
    <x v="6"/>
    <x v="0"/>
    <x v="2"/>
    <x v="2"/>
    <n v="74"/>
    <n v="9.11"/>
    <n v="674.14"/>
    <s v="2025-01-31"/>
    <x v="2"/>
    <s v="Hospital"/>
    <x v="0"/>
    <n v="11440.98"/>
    <s v="No"/>
    <x v="1"/>
    <x v="1"/>
    <x v="3"/>
  </r>
  <r>
    <x v="2"/>
    <x v="3"/>
    <s v="Cardiologist"/>
    <x v="3"/>
    <x v="4"/>
    <x v="2"/>
    <x v="8"/>
    <n v="158"/>
    <n v="38.04"/>
    <n v="6010.32"/>
    <s v="2025-03-13"/>
    <x v="1"/>
    <s v="Retail"/>
    <x v="0"/>
    <n v="7821.18"/>
    <s v="No"/>
    <x v="1"/>
    <x v="1"/>
    <x v="1"/>
  </r>
  <r>
    <x v="1"/>
    <x v="5"/>
    <s v="Pediatrician"/>
    <x v="5"/>
    <x v="4"/>
    <x v="0"/>
    <x v="10"/>
    <n v="11"/>
    <n v="97.49"/>
    <n v="1072.3900000000001"/>
    <s v="2025-05-18"/>
    <x v="0"/>
    <s v="Retail"/>
    <x v="0"/>
    <n v="13846.92"/>
    <s v="No"/>
    <x v="0"/>
    <x v="0"/>
    <x v="2"/>
  </r>
  <r>
    <x v="4"/>
    <x v="3"/>
    <s v="Cardiologist"/>
    <x v="3"/>
    <x v="4"/>
    <x v="3"/>
    <x v="3"/>
    <n v="107"/>
    <n v="45.29"/>
    <n v="4846.03"/>
    <s v="2025-04-01"/>
    <x v="3"/>
    <s v="Pharmacy"/>
    <x v="0"/>
    <n v="6409.88"/>
    <s v="No"/>
    <x v="2"/>
    <x v="1"/>
    <x v="0"/>
  </r>
  <r>
    <x v="4"/>
    <x v="2"/>
    <s v="Orthopedic"/>
    <x v="2"/>
    <x v="5"/>
    <x v="4"/>
    <x v="6"/>
    <n v="152"/>
    <n v="73.599999999999994"/>
    <n v="11187.2"/>
    <s v="2025-03-15"/>
    <x v="1"/>
    <s v="Retail"/>
    <x v="1"/>
    <n v="7658.84"/>
    <s v="Yes"/>
    <x v="2"/>
    <x v="0"/>
    <x v="0"/>
  </r>
  <r>
    <x v="2"/>
    <x v="1"/>
    <s v="Neurologist"/>
    <x v="1"/>
    <x v="1"/>
    <x v="0"/>
    <x v="7"/>
    <n v="84"/>
    <n v="98.57"/>
    <n v="8279.8799999999992"/>
    <s v="2025-04-15"/>
    <x v="3"/>
    <s v="Hospital"/>
    <x v="0"/>
    <n v="12923.22"/>
    <s v="No"/>
    <x v="2"/>
    <x v="0"/>
    <x v="3"/>
  </r>
  <r>
    <x v="5"/>
    <x v="4"/>
    <s v="ENT Specialist"/>
    <x v="4"/>
    <x v="0"/>
    <x v="4"/>
    <x v="6"/>
    <n v="178"/>
    <n v="69.27"/>
    <n v="12330.06"/>
    <s v="2025-05-14"/>
    <x v="0"/>
    <s v="Retail"/>
    <x v="0"/>
    <n v="6224.77"/>
    <s v="Yes"/>
    <x v="0"/>
    <x v="1"/>
    <x v="3"/>
  </r>
  <r>
    <x v="4"/>
    <x v="1"/>
    <s v="Neurologist"/>
    <x v="1"/>
    <x v="1"/>
    <x v="4"/>
    <x v="5"/>
    <n v="41"/>
    <n v="27.12"/>
    <n v="1111.92"/>
    <s v="2025-04-14"/>
    <x v="3"/>
    <s v="Hospital"/>
    <x v="1"/>
    <n v="4538.5200000000004"/>
    <s v="No"/>
    <x v="0"/>
    <x v="0"/>
    <x v="0"/>
  </r>
  <r>
    <x v="1"/>
    <x v="0"/>
    <s v="Endocrinologist"/>
    <x v="0"/>
    <x v="1"/>
    <x v="5"/>
    <x v="16"/>
    <n v="47"/>
    <n v="77.959999999999994"/>
    <n v="3664.12"/>
    <s v="2025-03-13"/>
    <x v="1"/>
    <s v="Retail"/>
    <x v="0"/>
    <n v="4135"/>
    <s v="No"/>
    <x v="2"/>
    <x v="1"/>
    <x v="3"/>
  </r>
  <r>
    <x v="1"/>
    <x v="3"/>
    <s v="Cardiologist"/>
    <x v="3"/>
    <x v="0"/>
    <x v="4"/>
    <x v="13"/>
    <n v="16"/>
    <n v="97.35"/>
    <n v="1557.6"/>
    <s v="2025-06-23"/>
    <x v="5"/>
    <s v="Hospital"/>
    <x v="1"/>
    <n v="2714.68"/>
    <s v="No"/>
    <x v="0"/>
    <x v="1"/>
    <x v="1"/>
  </r>
  <r>
    <x v="5"/>
    <x v="1"/>
    <s v="Neurologist"/>
    <x v="1"/>
    <x v="3"/>
    <x v="3"/>
    <x v="3"/>
    <n v="137"/>
    <n v="51.57"/>
    <n v="7065.09"/>
    <s v="2025-06-19"/>
    <x v="5"/>
    <s v="Hospital"/>
    <x v="1"/>
    <n v="12237.48"/>
    <s v="No"/>
    <x v="0"/>
    <x v="1"/>
    <x v="1"/>
  </r>
  <r>
    <x v="5"/>
    <x v="2"/>
    <s v="Orthopedic"/>
    <x v="2"/>
    <x v="0"/>
    <x v="1"/>
    <x v="4"/>
    <n v="127"/>
    <n v="8.42"/>
    <n v="1069.3399999999999"/>
    <s v="2025-04-24"/>
    <x v="3"/>
    <s v="Retail"/>
    <x v="1"/>
    <n v="13328.15"/>
    <s v="No"/>
    <x v="1"/>
    <x v="0"/>
    <x v="0"/>
  </r>
  <r>
    <x v="1"/>
    <x v="0"/>
    <s v="Endocrinologist"/>
    <x v="0"/>
    <x v="2"/>
    <x v="2"/>
    <x v="15"/>
    <n v="182"/>
    <n v="51.6"/>
    <n v="9391.2000000000007"/>
    <s v="2025-05-26"/>
    <x v="0"/>
    <s v="Pharmacy"/>
    <x v="1"/>
    <n v="7400.71"/>
    <s v="Yes"/>
    <x v="1"/>
    <x v="1"/>
    <x v="0"/>
  </r>
  <r>
    <x v="3"/>
    <x v="2"/>
    <s v="Orthopedic"/>
    <x v="2"/>
    <x v="3"/>
    <x v="5"/>
    <x v="16"/>
    <n v="25"/>
    <n v="7.67"/>
    <n v="191.75"/>
    <s v="2025-03-24"/>
    <x v="1"/>
    <s v="Retail"/>
    <x v="0"/>
    <n v="12635.55"/>
    <s v="No"/>
    <x v="2"/>
    <x v="1"/>
    <x v="2"/>
  </r>
  <r>
    <x v="5"/>
    <x v="2"/>
    <s v="Orthopedic"/>
    <x v="2"/>
    <x v="0"/>
    <x v="1"/>
    <x v="4"/>
    <n v="24"/>
    <n v="67.819999999999993"/>
    <n v="1627.68"/>
    <s v="2025-03-31"/>
    <x v="1"/>
    <s v="Retail"/>
    <x v="0"/>
    <n v="9897.2000000000007"/>
    <s v="No"/>
    <x v="0"/>
    <x v="1"/>
    <x v="1"/>
  </r>
  <r>
    <x v="2"/>
    <x v="6"/>
    <s v="General Physician"/>
    <x v="6"/>
    <x v="1"/>
    <x v="5"/>
    <x v="11"/>
    <n v="19"/>
    <n v="48.79"/>
    <n v="927.01"/>
    <s v="2025-03-25"/>
    <x v="1"/>
    <s v="Hospital"/>
    <x v="1"/>
    <n v="4365.97"/>
    <s v="No"/>
    <x v="0"/>
    <x v="0"/>
    <x v="1"/>
  </r>
  <r>
    <x v="3"/>
    <x v="2"/>
    <s v="Orthopedic"/>
    <x v="2"/>
    <x v="1"/>
    <x v="5"/>
    <x v="16"/>
    <n v="135"/>
    <n v="14.51"/>
    <n v="1958.85"/>
    <s v="2025-01-26"/>
    <x v="2"/>
    <s v="Pharmacy"/>
    <x v="0"/>
    <n v="5371.53"/>
    <s v="No"/>
    <x v="0"/>
    <x v="0"/>
    <x v="3"/>
  </r>
  <r>
    <x v="2"/>
    <x v="1"/>
    <s v="Neurologist"/>
    <x v="1"/>
    <x v="0"/>
    <x v="0"/>
    <x v="0"/>
    <n v="29"/>
    <n v="84.84"/>
    <n v="2460.36"/>
    <s v="2025-06-12"/>
    <x v="5"/>
    <s v="Pharmacy"/>
    <x v="0"/>
    <n v="4666.66"/>
    <s v="No"/>
    <x v="1"/>
    <x v="0"/>
    <x v="0"/>
  </r>
  <r>
    <x v="1"/>
    <x v="3"/>
    <s v="Cardiologist"/>
    <x v="3"/>
    <x v="1"/>
    <x v="2"/>
    <x v="8"/>
    <n v="79"/>
    <n v="11.39"/>
    <n v="899.81"/>
    <s v="2025-03-28"/>
    <x v="1"/>
    <s v="Pharmacy"/>
    <x v="1"/>
    <n v="6693.04"/>
    <s v="No"/>
    <x v="2"/>
    <x v="1"/>
    <x v="2"/>
  </r>
  <r>
    <x v="5"/>
    <x v="2"/>
    <s v="Orthopedic"/>
    <x v="2"/>
    <x v="4"/>
    <x v="0"/>
    <x v="0"/>
    <n v="112"/>
    <n v="28.87"/>
    <n v="3233.44"/>
    <s v="2025-04-17"/>
    <x v="3"/>
    <s v="Pharmacy"/>
    <x v="1"/>
    <n v="10237.620000000001"/>
    <s v="No"/>
    <x v="0"/>
    <x v="1"/>
    <x v="1"/>
  </r>
  <r>
    <x v="3"/>
    <x v="0"/>
    <s v="Endocrinologist"/>
    <x v="0"/>
    <x v="4"/>
    <x v="3"/>
    <x v="3"/>
    <n v="200"/>
    <n v="94.12"/>
    <n v="18824"/>
    <s v="2025-06-19"/>
    <x v="5"/>
    <s v="Hospital"/>
    <x v="1"/>
    <n v="14052.22"/>
    <s v="Yes"/>
    <x v="0"/>
    <x v="1"/>
    <x v="3"/>
  </r>
  <r>
    <x v="4"/>
    <x v="7"/>
    <s v="Dermatologist"/>
    <x v="7"/>
    <x v="5"/>
    <x v="5"/>
    <x v="16"/>
    <n v="86"/>
    <n v="85.19"/>
    <n v="7326.34"/>
    <s v="2025-06-25"/>
    <x v="5"/>
    <s v="Hospital"/>
    <x v="1"/>
    <n v="12972.7"/>
    <s v="No"/>
    <x v="1"/>
    <x v="1"/>
    <x v="0"/>
  </r>
  <r>
    <x v="1"/>
    <x v="5"/>
    <s v="Pediatrician"/>
    <x v="5"/>
    <x v="5"/>
    <x v="5"/>
    <x v="16"/>
    <n v="70"/>
    <n v="43.56"/>
    <n v="3049.2"/>
    <s v="2025-06-03"/>
    <x v="5"/>
    <s v="Retail"/>
    <x v="0"/>
    <n v="3282.78"/>
    <s v="No"/>
    <x v="1"/>
    <x v="0"/>
    <x v="0"/>
  </r>
  <r>
    <x v="5"/>
    <x v="6"/>
    <s v="General Physician"/>
    <x v="6"/>
    <x v="4"/>
    <x v="1"/>
    <x v="9"/>
    <n v="79"/>
    <n v="17.96"/>
    <n v="1418.84"/>
    <s v="2025-02-10"/>
    <x v="4"/>
    <s v="Hospital"/>
    <x v="1"/>
    <n v="10050.73"/>
    <s v="No"/>
    <x v="1"/>
    <x v="1"/>
    <x v="0"/>
  </r>
  <r>
    <x v="0"/>
    <x v="5"/>
    <s v="Pediatrician"/>
    <x v="5"/>
    <x v="2"/>
    <x v="4"/>
    <x v="13"/>
    <n v="103"/>
    <n v="68.81"/>
    <n v="7087.43"/>
    <s v="2025-04-15"/>
    <x v="3"/>
    <s v="Retail"/>
    <x v="1"/>
    <n v="14175.85"/>
    <s v="No"/>
    <x v="0"/>
    <x v="1"/>
    <x v="3"/>
  </r>
  <r>
    <x v="1"/>
    <x v="3"/>
    <s v="Cardiologist"/>
    <x v="3"/>
    <x v="1"/>
    <x v="4"/>
    <x v="6"/>
    <n v="158"/>
    <n v="95.22"/>
    <n v="15044.76"/>
    <s v="2025-06-20"/>
    <x v="5"/>
    <s v="Pharmacy"/>
    <x v="1"/>
    <n v="7698.54"/>
    <s v="Yes"/>
    <x v="1"/>
    <x v="1"/>
    <x v="1"/>
  </r>
  <r>
    <x v="3"/>
    <x v="1"/>
    <s v="Neurologist"/>
    <x v="1"/>
    <x v="0"/>
    <x v="5"/>
    <x v="16"/>
    <n v="46"/>
    <n v="15.15"/>
    <n v="696.9"/>
    <s v="2025-02-25"/>
    <x v="4"/>
    <s v="Retail"/>
    <x v="1"/>
    <n v="6872.39"/>
    <s v="No"/>
    <x v="2"/>
    <x v="1"/>
    <x v="0"/>
  </r>
  <r>
    <x v="1"/>
    <x v="2"/>
    <s v="Orthopedic"/>
    <x v="2"/>
    <x v="1"/>
    <x v="0"/>
    <x v="0"/>
    <n v="131"/>
    <n v="69.86"/>
    <n v="9151.66"/>
    <s v="2025-04-19"/>
    <x v="3"/>
    <s v="Hospital"/>
    <x v="0"/>
    <n v="5763.47"/>
    <s v="Yes"/>
    <x v="0"/>
    <x v="0"/>
    <x v="2"/>
  </r>
  <r>
    <x v="3"/>
    <x v="6"/>
    <s v="General Physician"/>
    <x v="6"/>
    <x v="5"/>
    <x v="4"/>
    <x v="6"/>
    <n v="71"/>
    <n v="29.03"/>
    <n v="2061.13"/>
    <s v="2025-06-21"/>
    <x v="5"/>
    <s v="Hospital"/>
    <x v="1"/>
    <n v="9764.76"/>
    <s v="No"/>
    <x v="0"/>
    <x v="0"/>
    <x v="1"/>
  </r>
  <r>
    <x v="5"/>
    <x v="6"/>
    <s v="General Physician"/>
    <x v="6"/>
    <x v="0"/>
    <x v="0"/>
    <x v="10"/>
    <n v="87"/>
    <n v="13.57"/>
    <n v="1180.5899999999999"/>
    <s v="2025-03-07"/>
    <x v="1"/>
    <s v="Retail"/>
    <x v="1"/>
    <n v="3550.6"/>
    <s v="No"/>
    <x v="1"/>
    <x v="0"/>
    <x v="2"/>
  </r>
  <r>
    <x v="0"/>
    <x v="3"/>
    <s v="Cardiologist"/>
    <x v="3"/>
    <x v="0"/>
    <x v="3"/>
    <x v="12"/>
    <n v="198"/>
    <n v="44.23"/>
    <n v="8757.5400000000009"/>
    <s v="2025-05-01"/>
    <x v="0"/>
    <s v="Hospital"/>
    <x v="1"/>
    <n v="13213.04"/>
    <s v="No"/>
    <x v="1"/>
    <x v="1"/>
    <x v="2"/>
  </r>
  <r>
    <x v="2"/>
    <x v="2"/>
    <s v="Orthopedic"/>
    <x v="2"/>
    <x v="0"/>
    <x v="0"/>
    <x v="10"/>
    <n v="17"/>
    <n v="77.39"/>
    <n v="1315.63"/>
    <s v="2025-06-27"/>
    <x v="5"/>
    <s v="Pharmacy"/>
    <x v="0"/>
    <n v="9637.27"/>
    <s v="No"/>
    <x v="0"/>
    <x v="1"/>
    <x v="1"/>
  </r>
  <r>
    <x v="1"/>
    <x v="2"/>
    <s v="Orthopedic"/>
    <x v="2"/>
    <x v="1"/>
    <x v="1"/>
    <x v="4"/>
    <n v="38"/>
    <n v="19.989999999999998"/>
    <n v="759.62"/>
    <s v="2025-01-22"/>
    <x v="2"/>
    <s v="Pharmacy"/>
    <x v="0"/>
    <n v="12780.93"/>
    <s v="No"/>
    <x v="0"/>
    <x v="0"/>
    <x v="2"/>
  </r>
  <r>
    <x v="1"/>
    <x v="5"/>
    <s v="Pediatrician"/>
    <x v="5"/>
    <x v="4"/>
    <x v="1"/>
    <x v="1"/>
    <n v="161"/>
    <n v="83.54"/>
    <n v="13449.94"/>
    <s v="2025-06-25"/>
    <x v="5"/>
    <s v="Hospital"/>
    <x v="0"/>
    <n v="1723.78"/>
    <s v="Yes"/>
    <x v="2"/>
    <x v="1"/>
    <x v="0"/>
  </r>
  <r>
    <x v="4"/>
    <x v="6"/>
    <s v="General Physician"/>
    <x v="6"/>
    <x v="1"/>
    <x v="1"/>
    <x v="9"/>
    <n v="166"/>
    <n v="64.53"/>
    <n v="10711.98"/>
    <s v="2025-06-15"/>
    <x v="5"/>
    <s v="Retail"/>
    <x v="1"/>
    <n v="3374.86"/>
    <s v="Yes"/>
    <x v="0"/>
    <x v="1"/>
    <x v="1"/>
  </r>
  <r>
    <x v="5"/>
    <x v="7"/>
    <s v="Dermatologist"/>
    <x v="7"/>
    <x v="2"/>
    <x v="1"/>
    <x v="9"/>
    <n v="53"/>
    <n v="94.99"/>
    <n v="5034.47"/>
    <s v="2025-04-05"/>
    <x v="3"/>
    <s v="Retail"/>
    <x v="0"/>
    <n v="10919.46"/>
    <s v="No"/>
    <x v="2"/>
    <x v="0"/>
    <x v="0"/>
  </r>
  <r>
    <x v="1"/>
    <x v="1"/>
    <s v="Neurologist"/>
    <x v="1"/>
    <x v="3"/>
    <x v="4"/>
    <x v="13"/>
    <n v="136"/>
    <n v="41.3"/>
    <n v="5616.8"/>
    <s v="2025-03-15"/>
    <x v="1"/>
    <s v="Hospital"/>
    <x v="0"/>
    <n v="9201.2000000000007"/>
    <s v="No"/>
    <x v="2"/>
    <x v="1"/>
    <x v="0"/>
  </r>
  <r>
    <x v="4"/>
    <x v="5"/>
    <s v="Pediatrician"/>
    <x v="5"/>
    <x v="3"/>
    <x v="2"/>
    <x v="15"/>
    <n v="168"/>
    <n v="47.84"/>
    <n v="8037.12"/>
    <s v="2025-03-02"/>
    <x v="1"/>
    <s v="Retail"/>
    <x v="1"/>
    <n v="8952.09"/>
    <s v="No"/>
    <x v="0"/>
    <x v="0"/>
    <x v="1"/>
  </r>
  <r>
    <x v="4"/>
    <x v="4"/>
    <s v="ENT Specialist"/>
    <x v="4"/>
    <x v="5"/>
    <x v="4"/>
    <x v="5"/>
    <n v="192"/>
    <n v="41.43"/>
    <n v="7954.56"/>
    <s v="2025-02-24"/>
    <x v="4"/>
    <s v="Hospital"/>
    <x v="1"/>
    <n v="1559.31"/>
    <s v="Yes"/>
    <x v="0"/>
    <x v="1"/>
    <x v="1"/>
  </r>
  <r>
    <x v="5"/>
    <x v="6"/>
    <s v="General Physician"/>
    <x v="6"/>
    <x v="2"/>
    <x v="5"/>
    <x v="11"/>
    <n v="139"/>
    <n v="63.87"/>
    <n v="8877.93"/>
    <s v="2025-03-06"/>
    <x v="1"/>
    <s v="Hospital"/>
    <x v="1"/>
    <n v="10233.299999999999"/>
    <s v="No"/>
    <x v="1"/>
    <x v="1"/>
    <x v="3"/>
  </r>
  <r>
    <x v="3"/>
    <x v="2"/>
    <s v="Orthopedic"/>
    <x v="2"/>
    <x v="0"/>
    <x v="5"/>
    <x v="11"/>
    <n v="32"/>
    <n v="35.15"/>
    <n v="1124.8"/>
    <s v="2025-02-03"/>
    <x v="4"/>
    <s v="Pharmacy"/>
    <x v="1"/>
    <n v="2556.04"/>
    <s v="No"/>
    <x v="1"/>
    <x v="0"/>
    <x v="1"/>
  </r>
  <r>
    <x v="2"/>
    <x v="4"/>
    <s v="ENT Specialist"/>
    <x v="4"/>
    <x v="3"/>
    <x v="2"/>
    <x v="15"/>
    <n v="166"/>
    <n v="83.81"/>
    <n v="13912.46"/>
    <s v="2025-03-09"/>
    <x v="1"/>
    <s v="Hospital"/>
    <x v="1"/>
    <n v="6818.74"/>
    <s v="Yes"/>
    <x v="1"/>
    <x v="0"/>
    <x v="0"/>
  </r>
  <r>
    <x v="1"/>
    <x v="6"/>
    <s v="General Physician"/>
    <x v="6"/>
    <x v="4"/>
    <x v="2"/>
    <x v="8"/>
    <n v="23"/>
    <n v="26.84"/>
    <n v="617.32000000000005"/>
    <s v="2025-02-08"/>
    <x v="4"/>
    <s v="Retail"/>
    <x v="1"/>
    <n v="4273.25"/>
    <s v="No"/>
    <x v="0"/>
    <x v="0"/>
    <x v="0"/>
  </r>
  <r>
    <x v="0"/>
    <x v="2"/>
    <s v="Orthopedic"/>
    <x v="2"/>
    <x v="5"/>
    <x v="4"/>
    <x v="5"/>
    <n v="134"/>
    <n v="48.49"/>
    <n v="6497.66"/>
    <s v="2025-05-24"/>
    <x v="0"/>
    <s v="Retail"/>
    <x v="0"/>
    <n v="2292.9899999999998"/>
    <s v="Yes"/>
    <x v="1"/>
    <x v="1"/>
    <x v="2"/>
  </r>
  <r>
    <x v="1"/>
    <x v="5"/>
    <s v="Pediatrician"/>
    <x v="5"/>
    <x v="1"/>
    <x v="2"/>
    <x v="2"/>
    <n v="159"/>
    <n v="25.18"/>
    <n v="4003.62"/>
    <s v="2025-06-19"/>
    <x v="5"/>
    <s v="Retail"/>
    <x v="0"/>
    <n v="6538.08"/>
    <s v="No"/>
    <x v="1"/>
    <x v="1"/>
    <x v="0"/>
  </r>
  <r>
    <x v="2"/>
    <x v="5"/>
    <s v="Pediatrician"/>
    <x v="5"/>
    <x v="5"/>
    <x v="3"/>
    <x v="17"/>
    <n v="41"/>
    <n v="42.45"/>
    <n v="1740.45"/>
    <s v="2025-06-24"/>
    <x v="5"/>
    <s v="Pharmacy"/>
    <x v="0"/>
    <n v="12636.17"/>
    <s v="No"/>
    <x v="1"/>
    <x v="1"/>
    <x v="1"/>
  </r>
  <r>
    <x v="1"/>
    <x v="0"/>
    <s v="Endocrinologist"/>
    <x v="0"/>
    <x v="5"/>
    <x v="1"/>
    <x v="9"/>
    <n v="162"/>
    <n v="67.510000000000005"/>
    <n v="10936.62"/>
    <s v="2025-03-10"/>
    <x v="1"/>
    <s v="Hospital"/>
    <x v="0"/>
    <n v="10014.5"/>
    <s v="Yes"/>
    <x v="2"/>
    <x v="0"/>
    <x v="3"/>
  </r>
  <r>
    <x v="1"/>
    <x v="2"/>
    <s v="Orthopedic"/>
    <x v="2"/>
    <x v="2"/>
    <x v="2"/>
    <x v="2"/>
    <n v="150"/>
    <n v="95.43"/>
    <n v="14314.5"/>
    <s v="2025-01-19"/>
    <x v="2"/>
    <s v="Hospital"/>
    <x v="0"/>
    <n v="6283.45"/>
    <s v="Yes"/>
    <x v="1"/>
    <x v="1"/>
    <x v="0"/>
  </r>
  <r>
    <x v="4"/>
    <x v="4"/>
    <s v="ENT Specialist"/>
    <x v="4"/>
    <x v="0"/>
    <x v="4"/>
    <x v="13"/>
    <n v="175"/>
    <n v="76.489999999999995"/>
    <n v="13385.75"/>
    <s v="2025-03-14"/>
    <x v="1"/>
    <s v="Pharmacy"/>
    <x v="0"/>
    <n v="2248.73"/>
    <s v="Yes"/>
    <x v="2"/>
    <x v="0"/>
    <x v="2"/>
  </r>
  <r>
    <x v="4"/>
    <x v="3"/>
    <s v="Cardiologist"/>
    <x v="3"/>
    <x v="3"/>
    <x v="3"/>
    <x v="3"/>
    <n v="61"/>
    <n v="51.51"/>
    <n v="3142.11"/>
    <s v="2025-05-12"/>
    <x v="0"/>
    <s v="Hospital"/>
    <x v="1"/>
    <n v="4392.95"/>
    <s v="No"/>
    <x v="0"/>
    <x v="0"/>
    <x v="1"/>
  </r>
  <r>
    <x v="3"/>
    <x v="4"/>
    <s v="ENT Specialist"/>
    <x v="4"/>
    <x v="5"/>
    <x v="1"/>
    <x v="1"/>
    <n v="33"/>
    <n v="8.84"/>
    <n v="291.72000000000003"/>
    <s v="2025-04-20"/>
    <x v="3"/>
    <s v="Hospital"/>
    <x v="1"/>
    <n v="10308.379999999999"/>
    <s v="No"/>
    <x v="0"/>
    <x v="1"/>
    <x v="0"/>
  </r>
  <r>
    <x v="1"/>
    <x v="3"/>
    <s v="Cardiologist"/>
    <x v="3"/>
    <x v="3"/>
    <x v="0"/>
    <x v="7"/>
    <n v="121"/>
    <n v="12.52"/>
    <n v="1514.92"/>
    <s v="2025-04-30"/>
    <x v="3"/>
    <s v="Hospital"/>
    <x v="1"/>
    <n v="2654.79"/>
    <s v="No"/>
    <x v="1"/>
    <x v="0"/>
    <x v="3"/>
  </r>
  <r>
    <x v="2"/>
    <x v="3"/>
    <s v="Cardiologist"/>
    <x v="3"/>
    <x v="2"/>
    <x v="0"/>
    <x v="0"/>
    <n v="37"/>
    <n v="53.51"/>
    <n v="1979.87"/>
    <s v="2025-05-12"/>
    <x v="0"/>
    <s v="Hospital"/>
    <x v="0"/>
    <n v="7237.52"/>
    <s v="No"/>
    <x v="0"/>
    <x v="0"/>
    <x v="2"/>
  </r>
  <r>
    <x v="0"/>
    <x v="6"/>
    <s v="General Physician"/>
    <x v="6"/>
    <x v="2"/>
    <x v="5"/>
    <x v="14"/>
    <n v="128"/>
    <n v="22.06"/>
    <n v="2823.68"/>
    <s v="2025-06-19"/>
    <x v="5"/>
    <s v="Retail"/>
    <x v="1"/>
    <n v="1156.25"/>
    <s v="Yes"/>
    <x v="2"/>
    <x v="0"/>
    <x v="2"/>
  </r>
  <r>
    <x v="5"/>
    <x v="5"/>
    <s v="Pediatrician"/>
    <x v="5"/>
    <x v="3"/>
    <x v="0"/>
    <x v="7"/>
    <n v="64"/>
    <n v="22.58"/>
    <n v="1445.12"/>
    <s v="2025-02-17"/>
    <x v="4"/>
    <s v="Pharmacy"/>
    <x v="1"/>
    <n v="13138.43"/>
    <s v="No"/>
    <x v="1"/>
    <x v="0"/>
    <x v="1"/>
  </r>
  <r>
    <x v="0"/>
    <x v="7"/>
    <s v="Dermatologist"/>
    <x v="7"/>
    <x v="5"/>
    <x v="4"/>
    <x v="5"/>
    <n v="127"/>
    <n v="70.72"/>
    <n v="8981.44"/>
    <s v="2025-05-03"/>
    <x v="0"/>
    <s v="Pharmacy"/>
    <x v="1"/>
    <n v="4890.6000000000004"/>
    <s v="Yes"/>
    <x v="0"/>
    <x v="0"/>
    <x v="0"/>
  </r>
  <r>
    <x v="4"/>
    <x v="6"/>
    <s v="General Physician"/>
    <x v="6"/>
    <x v="4"/>
    <x v="5"/>
    <x v="11"/>
    <n v="14"/>
    <n v="71.12"/>
    <n v="995.68"/>
    <s v="2025-01-29"/>
    <x v="2"/>
    <s v="Retail"/>
    <x v="0"/>
    <n v="3533.83"/>
    <s v="No"/>
    <x v="0"/>
    <x v="1"/>
    <x v="3"/>
  </r>
  <r>
    <x v="3"/>
    <x v="3"/>
    <s v="Cardiologist"/>
    <x v="3"/>
    <x v="3"/>
    <x v="1"/>
    <x v="9"/>
    <n v="47"/>
    <n v="50.03"/>
    <n v="2351.41"/>
    <s v="2025-04-29"/>
    <x v="3"/>
    <s v="Retail"/>
    <x v="0"/>
    <n v="2908.53"/>
    <s v="No"/>
    <x v="1"/>
    <x v="0"/>
    <x v="0"/>
  </r>
  <r>
    <x v="5"/>
    <x v="1"/>
    <s v="Neurologist"/>
    <x v="1"/>
    <x v="3"/>
    <x v="1"/>
    <x v="4"/>
    <n v="110"/>
    <n v="9.84"/>
    <n v="1082.4000000000001"/>
    <s v="2025-05-26"/>
    <x v="0"/>
    <s v="Retail"/>
    <x v="0"/>
    <n v="9640.94"/>
    <s v="No"/>
    <x v="0"/>
    <x v="0"/>
    <x v="0"/>
  </r>
  <r>
    <x v="3"/>
    <x v="6"/>
    <s v="General Physician"/>
    <x v="6"/>
    <x v="0"/>
    <x v="1"/>
    <x v="9"/>
    <n v="134"/>
    <n v="53.77"/>
    <n v="7205.18"/>
    <s v="2025-04-13"/>
    <x v="3"/>
    <s v="Pharmacy"/>
    <x v="1"/>
    <n v="3862.63"/>
    <s v="Yes"/>
    <x v="1"/>
    <x v="1"/>
    <x v="0"/>
  </r>
  <r>
    <x v="3"/>
    <x v="5"/>
    <s v="Pediatrician"/>
    <x v="5"/>
    <x v="5"/>
    <x v="0"/>
    <x v="0"/>
    <n v="131"/>
    <n v="16.11"/>
    <n v="2110.41"/>
    <s v="2025-04-17"/>
    <x v="3"/>
    <s v="Pharmacy"/>
    <x v="1"/>
    <n v="7000.72"/>
    <s v="No"/>
    <x v="2"/>
    <x v="1"/>
    <x v="3"/>
  </r>
  <r>
    <x v="4"/>
    <x v="2"/>
    <s v="Orthopedic"/>
    <x v="2"/>
    <x v="0"/>
    <x v="5"/>
    <x v="14"/>
    <n v="139"/>
    <n v="25.87"/>
    <n v="3595.93"/>
    <s v="2025-03-01"/>
    <x v="1"/>
    <s v="Pharmacy"/>
    <x v="1"/>
    <n v="13865.17"/>
    <s v="No"/>
    <x v="0"/>
    <x v="0"/>
    <x v="3"/>
  </r>
  <r>
    <x v="1"/>
    <x v="4"/>
    <s v="ENT Specialist"/>
    <x v="4"/>
    <x v="5"/>
    <x v="5"/>
    <x v="14"/>
    <n v="198"/>
    <n v="39.22"/>
    <n v="7765.56"/>
    <s v="2025-06-17"/>
    <x v="5"/>
    <s v="Hospital"/>
    <x v="0"/>
    <n v="9516.7099999999991"/>
    <s v="No"/>
    <x v="2"/>
    <x v="1"/>
    <x v="0"/>
  </r>
  <r>
    <x v="4"/>
    <x v="0"/>
    <s v="Endocrinologist"/>
    <x v="0"/>
    <x v="2"/>
    <x v="2"/>
    <x v="2"/>
    <n v="136"/>
    <n v="33.85"/>
    <n v="4603.6000000000004"/>
    <s v="2025-04-17"/>
    <x v="3"/>
    <s v="Retail"/>
    <x v="0"/>
    <n v="14989.29"/>
    <s v="No"/>
    <x v="2"/>
    <x v="0"/>
    <x v="2"/>
  </r>
  <r>
    <x v="4"/>
    <x v="6"/>
    <s v="General Physician"/>
    <x v="6"/>
    <x v="2"/>
    <x v="3"/>
    <x v="17"/>
    <n v="120"/>
    <n v="15.83"/>
    <n v="1899.6"/>
    <s v="2025-03-28"/>
    <x v="1"/>
    <s v="Retail"/>
    <x v="0"/>
    <n v="8648.73"/>
    <s v="No"/>
    <x v="2"/>
    <x v="0"/>
    <x v="2"/>
  </r>
  <r>
    <x v="3"/>
    <x v="7"/>
    <s v="Dermatologist"/>
    <x v="7"/>
    <x v="5"/>
    <x v="5"/>
    <x v="11"/>
    <n v="164"/>
    <n v="68.599999999999994"/>
    <n v="11250.4"/>
    <s v="2025-05-12"/>
    <x v="0"/>
    <s v="Pharmacy"/>
    <x v="0"/>
    <n v="13936.17"/>
    <s v="No"/>
    <x v="2"/>
    <x v="0"/>
    <x v="1"/>
  </r>
  <r>
    <x v="3"/>
    <x v="6"/>
    <s v="General Physician"/>
    <x v="6"/>
    <x v="1"/>
    <x v="4"/>
    <x v="6"/>
    <n v="52"/>
    <n v="64.84"/>
    <n v="3371.68"/>
    <s v="2025-01-27"/>
    <x v="2"/>
    <s v="Retail"/>
    <x v="1"/>
    <n v="2776.97"/>
    <s v="Yes"/>
    <x v="2"/>
    <x v="0"/>
    <x v="0"/>
  </r>
  <r>
    <x v="4"/>
    <x v="2"/>
    <s v="Orthopedic"/>
    <x v="2"/>
    <x v="4"/>
    <x v="3"/>
    <x v="17"/>
    <n v="61"/>
    <n v="46.72"/>
    <n v="2849.92"/>
    <s v="2025-02-01"/>
    <x v="4"/>
    <s v="Hospital"/>
    <x v="0"/>
    <n v="4057.08"/>
    <s v="No"/>
    <x v="2"/>
    <x v="0"/>
    <x v="2"/>
  </r>
  <r>
    <x v="0"/>
    <x v="2"/>
    <s v="Orthopedic"/>
    <x v="2"/>
    <x v="5"/>
    <x v="0"/>
    <x v="10"/>
    <n v="102"/>
    <n v="64.8"/>
    <n v="6609.6"/>
    <s v="2025-04-17"/>
    <x v="3"/>
    <s v="Retail"/>
    <x v="0"/>
    <n v="11421.49"/>
    <s v="No"/>
    <x v="0"/>
    <x v="0"/>
    <x v="3"/>
  </r>
  <r>
    <x v="5"/>
    <x v="0"/>
    <s v="Endocrinologist"/>
    <x v="0"/>
    <x v="1"/>
    <x v="2"/>
    <x v="15"/>
    <n v="102"/>
    <n v="94.66"/>
    <n v="9655.32"/>
    <s v="2025-06-24"/>
    <x v="5"/>
    <s v="Hospital"/>
    <x v="0"/>
    <n v="11667.2"/>
    <s v="No"/>
    <x v="0"/>
    <x v="1"/>
    <x v="1"/>
  </r>
  <r>
    <x v="5"/>
    <x v="4"/>
    <s v="ENT Specialist"/>
    <x v="4"/>
    <x v="2"/>
    <x v="5"/>
    <x v="16"/>
    <n v="19"/>
    <n v="67.72"/>
    <n v="1286.68"/>
    <s v="2025-04-11"/>
    <x v="3"/>
    <s v="Pharmacy"/>
    <x v="0"/>
    <n v="13586.41"/>
    <s v="No"/>
    <x v="1"/>
    <x v="0"/>
    <x v="0"/>
  </r>
  <r>
    <x v="1"/>
    <x v="2"/>
    <s v="Orthopedic"/>
    <x v="2"/>
    <x v="3"/>
    <x v="1"/>
    <x v="9"/>
    <n v="81"/>
    <n v="90.52"/>
    <n v="7332.12"/>
    <s v="2025-01-03"/>
    <x v="2"/>
    <s v="Pharmacy"/>
    <x v="0"/>
    <n v="10654.28"/>
    <s v="No"/>
    <x v="2"/>
    <x v="1"/>
    <x v="0"/>
  </r>
  <r>
    <x v="1"/>
    <x v="1"/>
    <s v="Neurologist"/>
    <x v="1"/>
    <x v="3"/>
    <x v="3"/>
    <x v="12"/>
    <n v="19"/>
    <n v="56.06"/>
    <n v="1065.1400000000001"/>
    <s v="2025-01-22"/>
    <x v="2"/>
    <s v="Hospital"/>
    <x v="0"/>
    <n v="8046.81"/>
    <s v="No"/>
    <x v="0"/>
    <x v="0"/>
    <x v="3"/>
  </r>
  <r>
    <x v="3"/>
    <x v="2"/>
    <s v="Orthopedic"/>
    <x v="2"/>
    <x v="5"/>
    <x v="4"/>
    <x v="6"/>
    <n v="15"/>
    <n v="7.65"/>
    <n v="114.75"/>
    <s v="2025-02-10"/>
    <x v="4"/>
    <s v="Pharmacy"/>
    <x v="1"/>
    <n v="3999.43"/>
    <s v="No"/>
    <x v="2"/>
    <x v="0"/>
    <x v="1"/>
  </r>
  <r>
    <x v="2"/>
    <x v="2"/>
    <s v="Orthopedic"/>
    <x v="2"/>
    <x v="2"/>
    <x v="3"/>
    <x v="17"/>
    <n v="176"/>
    <n v="94.43"/>
    <n v="16619.68"/>
    <s v="2025-01-13"/>
    <x v="2"/>
    <s v="Hospital"/>
    <x v="1"/>
    <n v="8800.31"/>
    <s v="Yes"/>
    <x v="1"/>
    <x v="0"/>
    <x v="2"/>
  </r>
  <r>
    <x v="3"/>
    <x v="1"/>
    <s v="Neurologist"/>
    <x v="1"/>
    <x v="3"/>
    <x v="2"/>
    <x v="8"/>
    <n v="82"/>
    <n v="68.36"/>
    <n v="5605.52"/>
    <s v="2025-03-18"/>
    <x v="1"/>
    <s v="Pharmacy"/>
    <x v="0"/>
    <n v="10858.09"/>
    <s v="No"/>
    <x v="0"/>
    <x v="1"/>
    <x v="1"/>
  </r>
  <r>
    <x v="3"/>
    <x v="2"/>
    <s v="Orthopedic"/>
    <x v="2"/>
    <x v="0"/>
    <x v="5"/>
    <x v="14"/>
    <n v="47"/>
    <n v="72.61"/>
    <n v="3412.67"/>
    <s v="2025-01-26"/>
    <x v="2"/>
    <s v="Hospital"/>
    <x v="0"/>
    <n v="1837.6"/>
    <s v="Yes"/>
    <x v="2"/>
    <x v="1"/>
    <x v="0"/>
  </r>
  <r>
    <x v="0"/>
    <x v="4"/>
    <s v="ENT Specialist"/>
    <x v="4"/>
    <x v="1"/>
    <x v="2"/>
    <x v="15"/>
    <n v="142"/>
    <n v="78.989999999999995"/>
    <n v="11216.58"/>
    <s v="2025-05-24"/>
    <x v="0"/>
    <s v="Hospital"/>
    <x v="1"/>
    <n v="9728.69"/>
    <s v="Yes"/>
    <x v="2"/>
    <x v="0"/>
    <x v="0"/>
  </r>
  <r>
    <x v="3"/>
    <x v="0"/>
    <s v="Endocrinologist"/>
    <x v="0"/>
    <x v="5"/>
    <x v="2"/>
    <x v="2"/>
    <n v="43"/>
    <n v="96.96"/>
    <n v="4169.28"/>
    <s v="2025-04-28"/>
    <x v="3"/>
    <s v="Pharmacy"/>
    <x v="0"/>
    <n v="10569.83"/>
    <s v="No"/>
    <x v="2"/>
    <x v="0"/>
    <x v="1"/>
  </r>
  <r>
    <x v="3"/>
    <x v="3"/>
    <s v="Cardiologist"/>
    <x v="3"/>
    <x v="1"/>
    <x v="3"/>
    <x v="17"/>
    <n v="38"/>
    <n v="16.48"/>
    <n v="626.24"/>
    <s v="2025-04-15"/>
    <x v="3"/>
    <s v="Pharmacy"/>
    <x v="1"/>
    <n v="1084.0899999999999"/>
    <s v="No"/>
    <x v="1"/>
    <x v="1"/>
    <x v="2"/>
  </r>
  <r>
    <x v="2"/>
    <x v="0"/>
    <s v="Endocrinologist"/>
    <x v="0"/>
    <x v="2"/>
    <x v="5"/>
    <x v="16"/>
    <n v="46"/>
    <n v="79.459999999999994"/>
    <n v="3655.16"/>
    <s v="2025-02-06"/>
    <x v="4"/>
    <s v="Hospital"/>
    <x v="0"/>
    <n v="14083.9"/>
    <s v="No"/>
    <x v="2"/>
    <x v="0"/>
    <x v="3"/>
  </r>
  <r>
    <x v="5"/>
    <x v="3"/>
    <s v="Cardiologist"/>
    <x v="3"/>
    <x v="1"/>
    <x v="2"/>
    <x v="8"/>
    <n v="27"/>
    <n v="87.69"/>
    <n v="2367.63"/>
    <s v="2025-03-31"/>
    <x v="1"/>
    <s v="Hospital"/>
    <x v="1"/>
    <n v="8809.36"/>
    <s v="No"/>
    <x v="0"/>
    <x v="0"/>
    <x v="2"/>
  </r>
  <r>
    <x v="1"/>
    <x v="7"/>
    <s v="Dermatologist"/>
    <x v="7"/>
    <x v="1"/>
    <x v="1"/>
    <x v="1"/>
    <n v="127"/>
    <n v="77.36"/>
    <n v="9824.7199999999993"/>
    <s v="2025-06-12"/>
    <x v="5"/>
    <s v="Pharmacy"/>
    <x v="1"/>
    <n v="2660.25"/>
    <s v="Yes"/>
    <x v="0"/>
    <x v="0"/>
    <x v="1"/>
  </r>
  <r>
    <x v="3"/>
    <x v="4"/>
    <s v="ENT Specialist"/>
    <x v="4"/>
    <x v="4"/>
    <x v="0"/>
    <x v="7"/>
    <n v="96"/>
    <n v="56.39"/>
    <n v="5413.44"/>
    <s v="2025-04-12"/>
    <x v="3"/>
    <s v="Pharmacy"/>
    <x v="1"/>
    <n v="11170.74"/>
    <s v="No"/>
    <x v="0"/>
    <x v="1"/>
    <x v="3"/>
  </r>
  <r>
    <x v="3"/>
    <x v="3"/>
    <s v="Cardiologist"/>
    <x v="3"/>
    <x v="5"/>
    <x v="3"/>
    <x v="17"/>
    <n v="31"/>
    <n v="23.28"/>
    <n v="721.68"/>
    <s v="2025-05-24"/>
    <x v="0"/>
    <s v="Pharmacy"/>
    <x v="0"/>
    <n v="14380.75"/>
    <s v="No"/>
    <x v="0"/>
    <x v="1"/>
    <x v="0"/>
  </r>
  <r>
    <x v="0"/>
    <x v="7"/>
    <s v="Dermatologist"/>
    <x v="7"/>
    <x v="2"/>
    <x v="0"/>
    <x v="10"/>
    <n v="62"/>
    <n v="28.3"/>
    <n v="1754.6"/>
    <s v="2025-03-12"/>
    <x v="1"/>
    <s v="Pharmacy"/>
    <x v="1"/>
    <n v="1727.4"/>
    <s v="Yes"/>
    <x v="0"/>
    <x v="0"/>
    <x v="0"/>
  </r>
  <r>
    <x v="5"/>
    <x v="2"/>
    <s v="Orthopedic"/>
    <x v="2"/>
    <x v="0"/>
    <x v="0"/>
    <x v="10"/>
    <n v="116"/>
    <n v="7.29"/>
    <n v="845.64"/>
    <s v="2025-02-16"/>
    <x v="4"/>
    <s v="Pharmacy"/>
    <x v="1"/>
    <n v="6039.16"/>
    <s v="No"/>
    <x v="1"/>
    <x v="1"/>
    <x v="1"/>
  </r>
  <r>
    <x v="2"/>
    <x v="7"/>
    <s v="Dermatologist"/>
    <x v="7"/>
    <x v="3"/>
    <x v="0"/>
    <x v="10"/>
    <n v="49"/>
    <n v="34.15"/>
    <n v="1673.35"/>
    <s v="2025-01-23"/>
    <x v="2"/>
    <s v="Hospital"/>
    <x v="0"/>
    <n v="1354.25"/>
    <s v="Yes"/>
    <x v="2"/>
    <x v="1"/>
    <x v="1"/>
  </r>
  <r>
    <x v="2"/>
    <x v="3"/>
    <s v="Cardiologist"/>
    <x v="3"/>
    <x v="3"/>
    <x v="3"/>
    <x v="17"/>
    <n v="115"/>
    <n v="89.84"/>
    <n v="10331.6"/>
    <s v="2025-02-06"/>
    <x v="4"/>
    <s v="Hospital"/>
    <x v="1"/>
    <n v="14152.87"/>
    <s v="No"/>
    <x v="1"/>
    <x v="1"/>
    <x v="3"/>
  </r>
  <r>
    <x v="3"/>
    <x v="0"/>
    <s v="Endocrinologist"/>
    <x v="0"/>
    <x v="1"/>
    <x v="2"/>
    <x v="8"/>
    <n v="108"/>
    <n v="95.19"/>
    <n v="10280.52"/>
    <s v="2025-05-10"/>
    <x v="0"/>
    <s v="Hospital"/>
    <x v="0"/>
    <n v="5115.88"/>
    <s v="Yes"/>
    <x v="0"/>
    <x v="0"/>
    <x v="1"/>
  </r>
  <r>
    <x v="5"/>
    <x v="6"/>
    <s v="General Physician"/>
    <x v="6"/>
    <x v="3"/>
    <x v="1"/>
    <x v="4"/>
    <n v="160"/>
    <n v="69.13"/>
    <n v="11060.8"/>
    <s v="2025-05-22"/>
    <x v="0"/>
    <s v="Retail"/>
    <x v="0"/>
    <n v="4916.8900000000003"/>
    <s v="Yes"/>
    <x v="2"/>
    <x v="0"/>
    <x v="1"/>
  </r>
  <r>
    <x v="4"/>
    <x v="2"/>
    <s v="Orthopedic"/>
    <x v="2"/>
    <x v="1"/>
    <x v="3"/>
    <x v="3"/>
    <n v="72"/>
    <n v="56.07"/>
    <n v="4037.04"/>
    <s v="2025-02-13"/>
    <x v="4"/>
    <s v="Hospital"/>
    <x v="1"/>
    <n v="1105.99"/>
    <s v="Yes"/>
    <x v="2"/>
    <x v="0"/>
    <x v="3"/>
  </r>
  <r>
    <x v="5"/>
    <x v="5"/>
    <s v="Pediatrician"/>
    <x v="5"/>
    <x v="5"/>
    <x v="4"/>
    <x v="13"/>
    <n v="99"/>
    <n v="85.03"/>
    <n v="8417.9699999999993"/>
    <s v="2025-04-08"/>
    <x v="3"/>
    <s v="Retail"/>
    <x v="1"/>
    <n v="1159.53"/>
    <s v="Yes"/>
    <x v="0"/>
    <x v="1"/>
    <x v="2"/>
  </r>
  <r>
    <x v="1"/>
    <x v="7"/>
    <s v="Dermatologist"/>
    <x v="7"/>
    <x v="5"/>
    <x v="4"/>
    <x v="5"/>
    <n v="81"/>
    <n v="88.44"/>
    <n v="7163.64"/>
    <s v="2025-05-23"/>
    <x v="0"/>
    <s v="Retail"/>
    <x v="1"/>
    <n v="13317.01"/>
    <s v="No"/>
    <x v="2"/>
    <x v="0"/>
    <x v="0"/>
  </r>
  <r>
    <x v="1"/>
    <x v="2"/>
    <s v="Orthopedic"/>
    <x v="2"/>
    <x v="4"/>
    <x v="5"/>
    <x v="11"/>
    <n v="163"/>
    <n v="36.200000000000003"/>
    <n v="5900.6"/>
    <s v="2025-04-28"/>
    <x v="3"/>
    <s v="Pharmacy"/>
    <x v="0"/>
    <n v="9873.43"/>
    <s v="No"/>
    <x v="1"/>
    <x v="0"/>
    <x v="1"/>
  </r>
  <r>
    <x v="4"/>
    <x v="0"/>
    <s v="Endocrinologist"/>
    <x v="0"/>
    <x v="0"/>
    <x v="4"/>
    <x v="6"/>
    <n v="30"/>
    <n v="79.790000000000006"/>
    <n v="2393.6999999999998"/>
    <s v="2025-05-18"/>
    <x v="0"/>
    <s v="Pharmacy"/>
    <x v="0"/>
    <n v="8310.42"/>
    <s v="No"/>
    <x v="0"/>
    <x v="0"/>
    <x v="1"/>
  </r>
  <r>
    <x v="3"/>
    <x v="4"/>
    <s v="ENT Specialist"/>
    <x v="4"/>
    <x v="4"/>
    <x v="5"/>
    <x v="16"/>
    <n v="12"/>
    <n v="16.850000000000001"/>
    <n v="202.2"/>
    <s v="2025-06-28"/>
    <x v="5"/>
    <s v="Hospital"/>
    <x v="0"/>
    <n v="6946.38"/>
    <s v="No"/>
    <x v="1"/>
    <x v="1"/>
    <x v="2"/>
  </r>
  <r>
    <x v="2"/>
    <x v="3"/>
    <s v="Cardiologist"/>
    <x v="3"/>
    <x v="1"/>
    <x v="3"/>
    <x v="3"/>
    <n v="87"/>
    <n v="81.8"/>
    <n v="7116.6"/>
    <s v="2025-06-10"/>
    <x v="5"/>
    <s v="Retail"/>
    <x v="0"/>
    <n v="14711.73"/>
    <s v="No"/>
    <x v="2"/>
    <x v="1"/>
    <x v="2"/>
  </r>
  <r>
    <x v="1"/>
    <x v="6"/>
    <s v="General Physician"/>
    <x v="6"/>
    <x v="4"/>
    <x v="1"/>
    <x v="9"/>
    <n v="111"/>
    <n v="15.54"/>
    <n v="1724.94"/>
    <s v="2025-06-13"/>
    <x v="5"/>
    <s v="Hospital"/>
    <x v="1"/>
    <n v="2971.92"/>
    <s v="No"/>
    <x v="1"/>
    <x v="1"/>
    <x v="1"/>
  </r>
  <r>
    <x v="1"/>
    <x v="7"/>
    <s v="Dermatologist"/>
    <x v="7"/>
    <x v="3"/>
    <x v="0"/>
    <x v="10"/>
    <n v="68"/>
    <n v="88.7"/>
    <n v="6031.6"/>
    <s v="2025-05-26"/>
    <x v="0"/>
    <s v="Pharmacy"/>
    <x v="1"/>
    <n v="3281.85"/>
    <s v="Yes"/>
    <x v="0"/>
    <x v="1"/>
    <x v="2"/>
  </r>
  <r>
    <x v="5"/>
    <x v="4"/>
    <s v="ENT Specialist"/>
    <x v="4"/>
    <x v="5"/>
    <x v="3"/>
    <x v="3"/>
    <n v="176"/>
    <n v="9.93"/>
    <n v="1747.68"/>
    <s v="2025-06-22"/>
    <x v="5"/>
    <s v="Hospital"/>
    <x v="1"/>
    <n v="12742.95"/>
    <s v="No"/>
    <x v="2"/>
    <x v="0"/>
    <x v="1"/>
  </r>
  <r>
    <x v="5"/>
    <x v="2"/>
    <s v="Orthopedic"/>
    <x v="2"/>
    <x v="1"/>
    <x v="3"/>
    <x v="3"/>
    <n v="194"/>
    <n v="26.33"/>
    <n v="5108.0200000000004"/>
    <s v="2025-01-12"/>
    <x v="2"/>
    <s v="Hospital"/>
    <x v="1"/>
    <n v="8219.9500000000007"/>
    <s v="No"/>
    <x v="2"/>
    <x v="1"/>
    <x v="0"/>
  </r>
  <r>
    <x v="0"/>
    <x v="1"/>
    <s v="Neurologist"/>
    <x v="1"/>
    <x v="5"/>
    <x v="2"/>
    <x v="15"/>
    <n v="29"/>
    <n v="92.11"/>
    <n v="2671.19"/>
    <s v="2025-04-19"/>
    <x v="3"/>
    <s v="Retail"/>
    <x v="0"/>
    <n v="5273.76"/>
    <s v="No"/>
    <x v="1"/>
    <x v="1"/>
    <x v="1"/>
  </r>
  <r>
    <x v="0"/>
    <x v="5"/>
    <s v="Pediatrician"/>
    <x v="5"/>
    <x v="4"/>
    <x v="1"/>
    <x v="1"/>
    <n v="131"/>
    <n v="27.64"/>
    <n v="3620.84"/>
    <s v="2025-01-28"/>
    <x v="2"/>
    <s v="Hospital"/>
    <x v="0"/>
    <n v="12413.69"/>
    <s v="No"/>
    <x v="0"/>
    <x v="1"/>
    <x v="1"/>
  </r>
  <r>
    <x v="5"/>
    <x v="0"/>
    <s v="Endocrinologist"/>
    <x v="0"/>
    <x v="1"/>
    <x v="0"/>
    <x v="7"/>
    <n v="31"/>
    <n v="97.58"/>
    <n v="3024.98"/>
    <s v="2025-02-01"/>
    <x v="4"/>
    <s v="Retail"/>
    <x v="1"/>
    <n v="5042.55"/>
    <s v="No"/>
    <x v="0"/>
    <x v="1"/>
    <x v="3"/>
  </r>
  <r>
    <x v="0"/>
    <x v="4"/>
    <s v="ENT Specialist"/>
    <x v="4"/>
    <x v="2"/>
    <x v="4"/>
    <x v="5"/>
    <n v="183"/>
    <n v="10.3"/>
    <n v="1884.9"/>
    <s v="2025-01-27"/>
    <x v="2"/>
    <s v="Retail"/>
    <x v="1"/>
    <n v="12823.98"/>
    <s v="No"/>
    <x v="2"/>
    <x v="1"/>
    <x v="0"/>
  </r>
  <r>
    <x v="1"/>
    <x v="0"/>
    <s v="Endocrinologist"/>
    <x v="0"/>
    <x v="0"/>
    <x v="2"/>
    <x v="8"/>
    <n v="119"/>
    <n v="88.59"/>
    <n v="10542.21"/>
    <s v="2025-04-29"/>
    <x v="3"/>
    <s v="Pharmacy"/>
    <x v="0"/>
    <n v="5424.44"/>
    <s v="Yes"/>
    <x v="0"/>
    <x v="1"/>
    <x v="0"/>
  </r>
  <r>
    <x v="3"/>
    <x v="3"/>
    <s v="Cardiologist"/>
    <x v="3"/>
    <x v="2"/>
    <x v="0"/>
    <x v="0"/>
    <n v="162"/>
    <n v="72.760000000000005"/>
    <n v="11787.12"/>
    <s v="2025-01-04"/>
    <x v="2"/>
    <s v="Pharmacy"/>
    <x v="0"/>
    <n v="13613.36"/>
    <s v="No"/>
    <x v="1"/>
    <x v="0"/>
    <x v="2"/>
  </r>
  <r>
    <x v="1"/>
    <x v="7"/>
    <s v="Dermatologist"/>
    <x v="7"/>
    <x v="4"/>
    <x v="1"/>
    <x v="1"/>
    <n v="21"/>
    <n v="10.75"/>
    <n v="225.75"/>
    <s v="2025-02-05"/>
    <x v="4"/>
    <s v="Hospital"/>
    <x v="1"/>
    <n v="7940.32"/>
    <s v="No"/>
    <x v="0"/>
    <x v="0"/>
    <x v="2"/>
  </r>
  <r>
    <x v="4"/>
    <x v="0"/>
    <s v="Endocrinologist"/>
    <x v="0"/>
    <x v="3"/>
    <x v="0"/>
    <x v="7"/>
    <n v="97"/>
    <n v="32.65"/>
    <n v="3167.05"/>
    <s v="2025-06-04"/>
    <x v="5"/>
    <s v="Retail"/>
    <x v="0"/>
    <n v="1331.11"/>
    <s v="Yes"/>
    <x v="0"/>
    <x v="1"/>
    <x v="0"/>
  </r>
  <r>
    <x v="4"/>
    <x v="3"/>
    <s v="Cardiologist"/>
    <x v="3"/>
    <x v="3"/>
    <x v="5"/>
    <x v="11"/>
    <n v="180"/>
    <n v="50.19"/>
    <n v="9034.2000000000007"/>
    <s v="2025-02-18"/>
    <x v="4"/>
    <s v="Pharmacy"/>
    <x v="1"/>
    <n v="9196.5499999999993"/>
    <s v="No"/>
    <x v="2"/>
    <x v="0"/>
    <x v="2"/>
  </r>
  <r>
    <x v="4"/>
    <x v="0"/>
    <s v="Endocrinologist"/>
    <x v="0"/>
    <x v="2"/>
    <x v="1"/>
    <x v="1"/>
    <n v="66"/>
    <n v="92.4"/>
    <n v="6098.4"/>
    <s v="2025-05-07"/>
    <x v="0"/>
    <s v="Pharmacy"/>
    <x v="0"/>
    <n v="10551.7"/>
    <s v="No"/>
    <x v="2"/>
    <x v="1"/>
    <x v="3"/>
  </r>
  <r>
    <x v="2"/>
    <x v="1"/>
    <s v="Neurologist"/>
    <x v="1"/>
    <x v="0"/>
    <x v="1"/>
    <x v="9"/>
    <n v="11"/>
    <n v="39.47"/>
    <n v="434.17"/>
    <s v="2025-02-17"/>
    <x v="4"/>
    <s v="Retail"/>
    <x v="1"/>
    <n v="935.26"/>
    <s v="No"/>
    <x v="1"/>
    <x v="1"/>
    <x v="2"/>
  </r>
  <r>
    <x v="1"/>
    <x v="6"/>
    <s v="General Physician"/>
    <x v="6"/>
    <x v="2"/>
    <x v="1"/>
    <x v="4"/>
    <n v="60"/>
    <n v="31.99"/>
    <n v="1919.4"/>
    <s v="2025-02-20"/>
    <x v="4"/>
    <s v="Retail"/>
    <x v="1"/>
    <n v="10923.13"/>
    <s v="No"/>
    <x v="2"/>
    <x v="1"/>
    <x v="3"/>
  </r>
  <r>
    <x v="4"/>
    <x v="3"/>
    <s v="Cardiologist"/>
    <x v="3"/>
    <x v="2"/>
    <x v="2"/>
    <x v="2"/>
    <n v="45"/>
    <n v="41"/>
    <n v="1845"/>
    <s v="2025-06-23"/>
    <x v="5"/>
    <s v="Retail"/>
    <x v="1"/>
    <n v="14073.65"/>
    <s v="No"/>
    <x v="2"/>
    <x v="0"/>
    <x v="3"/>
  </r>
  <r>
    <x v="1"/>
    <x v="4"/>
    <s v="ENT Specialist"/>
    <x v="4"/>
    <x v="5"/>
    <x v="5"/>
    <x v="16"/>
    <n v="40"/>
    <n v="18.72"/>
    <n v="748.8"/>
    <s v="2025-01-17"/>
    <x v="2"/>
    <s v="Retail"/>
    <x v="0"/>
    <n v="3279.38"/>
    <s v="No"/>
    <x v="2"/>
    <x v="0"/>
    <x v="2"/>
  </r>
  <r>
    <x v="1"/>
    <x v="6"/>
    <s v="General Physician"/>
    <x v="6"/>
    <x v="1"/>
    <x v="0"/>
    <x v="0"/>
    <n v="58"/>
    <n v="86.17"/>
    <n v="4997.8599999999997"/>
    <s v="2025-05-31"/>
    <x v="0"/>
    <s v="Hospital"/>
    <x v="0"/>
    <n v="5251.37"/>
    <s v="No"/>
    <x v="1"/>
    <x v="0"/>
    <x v="3"/>
  </r>
  <r>
    <x v="5"/>
    <x v="3"/>
    <s v="Cardiologist"/>
    <x v="3"/>
    <x v="0"/>
    <x v="0"/>
    <x v="7"/>
    <n v="167"/>
    <n v="11.16"/>
    <n v="1863.72"/>
    <s v="2025-06-19"/>
    <x v="5"/>
    <s v="Pharmacy"/>
    <x v="1"/>
    <n v="11393.97"/>
    <s v="No"/>
    <x v="0"/>
    <x v="0"/>
    <x v="0"/>
  </r>
  <r>
    <x v="4"/>
    <x v="2"/>
    <s v="Orthopedic"/>
    <x v="2"/>
    <x v="1"/>
    <x v="0"/>
    <x v="0"/>
    <n v="133"/>
    <n v="72.989999999999995"/>
    <n v="9707.67"/>
    <s v="2025-06-27"/>
    <x v="5"/>
    <s v="Hospital"/>
    <x v="1"/>
    <n v="4390.8599999999997"/>
    <s v="Yes"/>
    <x v="2"/>
    <x v="1"/>
    <x v="3"/>
  </r>
  <r>
    <x v="5"/>
    <x v="4"/>
    <s v="ENT Specialist"/>
    <x v="4"/>
    <x v="4"/>
    <x v="2"/>
    <x v="2"/>
    <n v="118"/>
    <n v="89.43"/>
    <n v="10552.74"/>
    <s v="2025-03-20"/>
    <x v="1"/>
    <s v="Pharmacy"/>
    <x v="0"/>
    <n v="14064.73"/>
    <s v="No"/>
    <x v="2"/>
    <x v="0"/>
    <x v="1"/>
  </r>
  <r>
    <x v="2"/>
    <x v="2"/>
    <s v="Orthopedic"/>
    <x v="2"/>
    <x v="4"/>
    <x v="2"/>
    <x v="2"/>
    <n v="20"/>
    <n v="49.2"/>
    <n v="984"/>
    <s v="2025-05-30"/>
    <x v="0"/>
    <s v="Pharmacy"/>
    <x v="1"/>
    <n v="6678.48"/>
    <s v="No"/>
    <x v="2"/>
    <x v="0"/>
    <x v="0"/>
  </r>
  <r>
    <x v="2"/>
    <x v="4"/>
    <s v="ENT Specialist"/>
    <x v="4"/>
    <x v="2"/>
    <x v="5"/>
    <x v="16"/>
    <n v="123"/>
    <n v="27.21"/>
    <n v="3346.83"/>
    <s v="2025-02-15"/>
    <x v="4"/>
    <s v="Pharmacy"/>
    <x v="0"/>
    <n v="5706.85"/>
    <s v="No"/>
    <x v="1"/>
    <x v="0"/>
    <x v="1"/>
  </r>
  <r>
    <x v="0"/>
    <x v="3"/>
    <s v="Cardiologist"/>
    <x v="3"/>
    <x v="3"/>
    <x v="5"/>
    <x v="11"/>
    <n v="149"/>
    <n v="24.03"/>
    <n v="3580.47"/>
    <s v="2025-01-10"/>
    <x v="2"/>
    <s v="Retail"/>
    <x v="1"/>
    <n v="4125.34"/>
    <s v="No"/>
    <x v="0"/>
    <x v="0"/>
    <x v="3"/>
  </r>
  <r>
    <x v="4"/>
    <x v="5"/>
    <s v="Pediatrician"/>
    <x v="5"/>
    <x v="2"/>
    <x v="3"/>
    <x v="3"/>
    <n v="82"/>
    <n v="83.12"/>
    <n v="6815.84"/>
    <s v="2025-03-18"/>
    <x v="1"/>
    <s v="Hospital"/>
    <x v="1"/>
    <n v="12416.99"/>
    <s v="No"/>
    <x v="0"/>
    <x v="1"/>
    <x v="0"/>
  </r>
  <r>
    <x v="4"/>
    <x v="1"/>
    <s v="Neurologist"/>
    <x v="1"/>
    <x v="4"/>
    <x v="3"/>
    <x v="3"/>
    <n v="131"/>
    <n v="27.2"/>
    <n v="3563.2"/>
    <s v="2025-02-23"/>
    <x v="4"/>
    <s v="Pharmacy"/>
    <x v="1"/>
    <n v="10976.4"/>
    <s v="No"/>
    <x v="2"/>
    <x v="0"/>
    <x v="1"/>
  </r>
  <r>
    <x v="5"/>
    <x v="1"/>
    <s v="Neurologist"/>
    <x v="1"/>
    <x v="0"/>
    <x v="5"/>
    <x v="11"/>
    <n v="152"/>
    <n v="7.86"/>
    <n v="1194.72"/>
    <s v="2025-04-26"/>
    <x v="3"/>
    <s v="Retail"/>
    <x v="0"/>
    <n v="4930.79"/>
    <s v="No"/>
    <x v="0"/>
    <x v="1"/>
    <x v="0"/>
  </r>
  <r>
    <x v="2"/>
    <x v="4"/>
    <s v="ENT Specialist"/>
    <x v="4"/>
    <x v="0"/>
    <x v="3"/>
    <x v="12"/>
    <n v="113"/>
    <n v="77.47"/>
    <n v="8754.11"/>
    <s v="2025-06-25"/>
    <x v="5"/>
    <s v="Pharmacy"/>
    <x v="1"/>
    <n v="5228.1499999999996"/>
    <s v="Yes"/>
    <x v="1"/>
    <x v="1"/>
    <x v="3"/>
  </r>
  <r>
    <x v="3"/>
    <x v="4"/>
    <s v="ENT Specialist"/>
    <x v="4"/>
    <x v="4"/>
    <x v="2"/>
    <x v="15"/>
    <n v="26"/>
    <n v="55.78"/>
    <n v="1450.28"/>
    <s v="2025-04-11"/>
    <x v="3"/>
    <s v="Retail"/>
    <x v="1"/>
    <n v="2075.2600000000002"/>
    <s v="No"/>
    <x v="0"/>
    <x v="0"/>
    <x v="2"/>
  </r>
  <r>
    <x v="0"/>
    <x v="6"/>
    <s v="General Physician"/>
    <x v="6"/>
    <x v="5"/>
    <x v="4"/>
    <x v="13"/>
    <n v="135"/>
    <n v="7.55"/>
    <n v="1019.25"/>
    <s v="2025-06-04"/>
    <x v="5"/>
    <s v="Retail"/>
    <x v="0"/>
    <n v="13714.51"/>
    <s v="No"/>
    <x v="2"/>
    <x v="0"/>
    <x v="3"/>
  </r>
  <r>
    <x v="1"/>
    <x v="3"/>
    <s v="Cardiologist"/>
    <x v="3"/>
    <x v="0"/>
    <x v="2"/>
    <x v="15"/>
    <n v="104"/>
    <n v="54.26"/>
    <n v="5643.04"/>
    <s v="2025-01-15"/>
    <x v="2"/>
    <s v="Retail"/>
    <x v="1"/>
    <n v="12965.76"/>
    <s v="No"/>
    <x v="2"/>
    <x v="0"/>
    <x v="3"/>
  </r>
  <r>
    <x v="3"/>
    <x v="0"/>
    <s v="Endocrinologist"/>
    <x v="0"/>
    <x v="5"/>
    <x v="4"/>
    <x v="13"/>
    <n v="109"/>
    <n v="95.73"/>
    <n v="10434.57"/>
    <s v="2025-01-18"/>
    <x v="2"/>
    <s v="Retail"/>
    <x v="0"/>
    <n v="13121.51"/>
    <s v="No"/>
    <x v="2"/>
    <x v="0"/>
    <x v="0"/>
  </r>
  <r>
    <x v="3"/>
    <x v="1"/>
    <s v="Neurologist"/>
    <x v="1"/>
    <x v="1"/>
    <x v="2"/>
    <x v="8"/>
    <n v="127"/>
    <n v="31.17"/>
    <n v="3958.59"/>
    <s v="2025-06-25"/>
    <x v="5"/>
    <s v="Retail"/>
    <x v="0"/>
    <n v="6963.11"/>
    <s v="No"/>
    <x v="2"/>
    <x v="1"/>
    <x v="2"/>
  </r>
  <r>
    <x v="5"/>
    <x v="6"/>
    <s v="General Physician"/>
    <x v="6"/>
    <x v="5"/>
    <x v="0"/>
    <x v="0"/>
    <n v="83"/>
    <n v="66.400000000000006"/>
    <n v="5511.2"/>
    <s v="2025-01-24"/>
    <x v="2"/>
    <s v="Hospital"/>
    <x v="1"/>
    <n v="10654.59"/>
    <s v="No"/>
    <x v="0"/>
    <x v="0"/>
    <x v="0"/>
  </r>
  <r>
    <x v="5"/>
    <x v="7"/>
    <s v="Dermatologist"/>
    <x v="7"/>
    <x v="1"/>
    <x v="0"/>
    <x v="10"/>
    <n v="127"/>
    <n v="41.54"/>
    <n v="5275.58"/>
    <s v="2025-04-21"/>
    <x v="3"/>
    <s v="Pharmacy"/>
    <x v="0"/>
    <n v="10628.57"/>
    <s v="No"/>
    <x v="1"/>
    <x v="0"/>
    <x v="1"/>
  </r>
  <r>
    <x v="2"/>
    <x v="5"/>
    <s v="Pediatrician"/>
    <x v="5"/>
    <x v="5"/>
    <x v="2"/>
    <x v="2"/>
    <n v="188"/>
    <n v="74.02"/>
    <n v="13915.76"/>
    <s v="2025-01-18"/>
    <x v="2"/>
    <s v="Retail"/>
    <x v="1"/>
    <n v="6463.53"/>
    <s v="Yes"/>
    <x v="0"/>
    <x v="1"/>
    <x v="2"/>
  </r>
  <r>
    <x v="3"/>
    <x v="4"/>
    <s v="ENT Specialist"/>
    <x v="4"/>
    <x v="0"/>
    <x v="4"/>
    <x v="13"/>
    <n v="74"/>
    <n v="24.7"/>
    <n v="1827.8"/>
    <s v="2025-02-12"/>
    <x v="4"/>
    <s v="Retail"/>
    <x v="1"/>
    <n v="887.41"/>
    <s v="Yes"/>
    <x v="0"/>
    <x v="0"/>
    <x v="0"/>
  </r>
  <r>
    <x v="5"/>
    <x v="4"/>
    <s v="ENT Specialist"/>
    <x v="4"/>
    <x v="2"/>
    <x v="5"/>
    <x v="14"/>
    <n v="74"/>
    <n v="15.89"/>
    <n v="1175.8599999999999"/>
    <s v="2025-01-03"/>
    <x v="2"/>
    <s v="Retail"/>
    <x v="1"/>
    <n v="10219.290000000001"/>
    <s v="No"/>
    <x v="2"/>
    <x v="0"/>
    <x v="0"/>
  </r>
  <r>
    <x v="3"/>
    <x v="0"/>
    <s v="Endocrinologist"/>
    <x v="0"/>
    <x v="4"/>
    <x v="4"/>
    <x v="13"/>
    <n v="81"/>
    <n v="84.95"/>
    <n v="6880.95"/>
    <s v="2025-05-01"/>
    <x v="0"/>
    <s v="Retail"/>
    <x v="0"/>
    <n v="9301.33"/>
    <s v="No"/>
    <x v="1"/>
    <x v="0"/>
    <x v="1"/>
  </r>
  <r>
    <x v="5"/>
    <x v="3"/>
    <s v="Cardiologist"/>
    <x v="3"/>
    <x v="5"/>
    <x v="0"/>
    <x v="7"/>
    <n v="183"/>
    <n v="30.96"/>
    <n v="5665.68"/>
    <s v="2025-01-03"/>
    <x v="2"/>
    <s v="Hospital"/>
    <x v="1"/>
    <n v="3080.13"/>
    <s v="Yes"/>
    <x v="0"/>
    <x v="1"/>
    <x v="3"/>
  </r>
  <r>
    <x v="0"/>
    <x v="3"/>
    <s v="Cardiologist"/>
    <x v="3"/>
    <x v="0"/>
    <x v="1"/>
    <x v="9"/>
    <n v="88"/>
    <n v="47.18"/>
    <n v="4151.84"/>
    <s v="2025-06-26"/>
    <x v="5"/>
    <s v="Pharmacy"/>
    <x v="0"/>
    <n v="1205.6400000000001"/>
    <s v="Yes"/>
    <x v="2"/>
    <x v="1"/>
    <x v="3"/>
  </r>
  <r>
    <x v="4"/>
    <x v="6"/>
    <s v="General Physician"/>
    <x v="6"/>
    <x v="0"/>
    <x v="5"/>
    <x v="11"/>
    <n v="13"/>
    <n v="37.03"/>
    <n v="481.39"/>
    <s v="2025-01-08"/>
    <x v="2"/>
    <s v="Retail"/>
    <x v="0"/>
    <n v="3698.23"/>
    <s v="No"/>
    <x v="1"/>
    <x v="1"/>
    <x v="3"/>
  </r>
  <r>
    <x v="3"/>
    <x v="2"/>
    <s v="Orthopedic"/>
    <x v="2"/>
    <x v="3"/>
    <x v="4"/>
    <x v="5"/>
    <n v="170"/>
    <n v="23.01"/>
    <n v="3911.7"/>
    <s v="2025-05-24"/>
    <x v="0"/>
    <s v="Retail"/>
    <x v="1"/>
    <n v="14114.39"/>
    <s v="No"/>
    <x v="1"/>
    <x v="1"/>
    <x v="3"/>
  </r>
  <r>
    <x v="2"/>
    <x v="6"/>
    <s v="General Physician"/>
    <x v="6"/>
    <x v="0"/>
    <x v="4"/>
    <x v="5"/>
    <n v="90"/>
    <n v="6.14"/>
    <n v="552.6"/>
    <s v="2025-06-17"/>
    <x v="5"/>
    <s v="Retail"/>
    <x v="1"/>
    <n v="3691.39"/>
    <s v="No"/>
    <x v="0"/>
    <x v="0"/>
    <x v="2"/>
  </r>
  <r>
    <x v="4"/>
    <x v="5"/>
    <s v="Pediatrician"/>
    <x v="5"/>
    <x v="1"/>
    <x v="4"/>
    <x v="13"/>
    <n v="36"/>
    <n v="72.69"/>
    <n v="2616.84"/>
    <s v="2025-05-08"/>
    <x v="0"/>
    <s v="Pharmacy"/>
    <x v="0"/>
    <n v="4153.13"/>
    <s v="No"/>
    <x v="1"/>
    <x v="0"/>
    <x v="0"/>
  </r>
  <r>
    <x v="4"/>
    <x v="7"/>
    <s v="Dermatologist"/>
    <x v="7"/>
    <x v="5"/>
    <x v="3"/>
    <x v="3"/>
    <n v="91"/>
    <n v="97.91"/>
    <n v="8909.81"/>
    <s v="2025-06-26"/>
    <x v="5"/>
    <s v="Pharmacy"/>
    <x v="1"/>
    <n v="1478.95"/>
    <s v="Yes"/>
    <x v="1"/>
    <x v="0"/>
    <x v="0"/>
  </r>
  <r>
    <x v="1"/>
    <x v="6"/>
    <s v="General Physician"/>
    <x v="6"/>
    <x v="4"/>
    <x v="0"/>
    <x v="7"/>
    <n v="167"/>
    <n v="77.099999999999994"/>
    <n v="12875.7"/>
    <s v="2025-01-06"/>
    <x v="2"/>
    <s v="Retail"/>
    <x v="1"/>
    <n v="3927.75"/>
    <s v="Yes"/>
    <x v="2"/>
    <x v="1"/>
    <x v="1"/>
  </r>
  <r>
    <x v="2"/>
    <x v="5"/>
    <s v="Pediatrician"/>
    <x v="5"/>
    <x v="4"/>
    <x v="4"/>
    <x v="13"/>
    <n v="106"/>
    <n v="24.42"/>
    <n v="2588.52"/>
    <s v="2025-02-08"/>
    <x v="4"/>
    <s v="Retail"/>
    <x v="0"/>
    <n v="13889.43"/>
    <s v="No"/>
    <x v="0"/>
    <x v="0"/>
    <x v="2"/>
  </r>
  <r>
    <x v="2"/>
    <x v="4"/>
    <s v="ENT Specialist"/>
    <x v="4"/>
    <x v="5"/>
    <x v="2"/>
    <x v="15"/>
    <n v="16"/>
    <n v="26.76"/>
    <n v="428.16"/>
    <s v="2025-03-15"/>
    <x v="1"/>
    <s v="Pharmacy"/>
    <x v="1"/>
    <n v="5469.56"/>
    <s v="No"/>
    <x v="1"/>
    <x v="1"/>
    <x v="3"/>
  </r>
  <r>
    <x v="1"/>
    <x v="4"/>
    <s v="ENT Specialist"/>
    <x v="4"/>
    <x v="1"/>
    <x v="3"/>
    <x v="3"/>
    <n v="56"/>
    <n v="47.02"/>
    <n v="2633.12"/>
    <s v="2025-03-24"/>
    <x v="1"/>
    <s v="Retail"/>
    <x v="0"/>
    <n v="13113.07"/>
    <s v="No"/>
    <x v="1"/>
    <x v="1"/>
    <x v="1"/>
  </r>
  <r>
    <x v="4"/>
    <x v="3"/>
    <s v="Cardiologist"/>
    <x v="3"/>
    <x v="4"/>
    <x v="3"/>
    <x v="17"/>
    <n v="150"/>
    <n v="83.97"/>
    <n v="12595.5"/>
    <s v="2025-06-01"/>
    <x v="5"/>
    <s v="Retail"/>
    <x v="0"/>
    <n v="7857.66"/>
    <s v="Yes"/>
    <x v="2"/>
    <x v="0"/>
    <x v="2"/>
  </r>
  <r>
    <x v="4"/>
    <x v="4"/>
    <s v="ENT Specialist"/>
    <x v="4"/>
    <x v="4"/>
    <x v="2"/>
    <x v="8"/>
    <n v="73"/>
    <n v="33.79"/>
    <n v="2466.67"/>
    <s v="2025-06-05"/>
    <x v="5"/>
    <s v="Pharmacy"/>
    <x v="1"/>
    <n v="14532.02"/>
    <s v="No"/>
    <x v="1"/>
    <x v="0"/>
    <x v="0"/>
  </r>
  <r>
    <x v="5"/>
    <x v="7"/>
    <s v="Dermatologist"/>
    <x v="7"/>
    <x v="0"/>
    <x v="4"/>
    <x v="5"/>
    <n v="118"/>
    <n v="53"/>
    <n v="6254"/>
    <s v="2025-04-23"/>
    <x v="3"/>
    <s v="Pharmacy"/>
    <x v="1"/>
    <n v="11524.7"/>
    <s v="No"/>
    <x v="2"/>
    <x v="1"/>
    <x v="0"/>
  </r>
  <r>
    <x v="2"/>
    <x v="7"/>
    <s v="Dermatologist"/>
    <x v="7"/>
    <x v="1"/>
    <x v="1"/>
    <x v="4"/>
    <n v="75"/>
    <n v="41.14"/>
    <n v="3085.5"/>
    <s v="2025-02-14"/>
    <x v="4"/>
    <s v="Hospital"/>
    <x v="1"/>
    <n v="4606.7700000000004"/>
    <s v="No"/>
    <x v="0"/>
    <x v="0"/>
    <x v="1"/>
  </r>
  <r>
    <x v="1"/>
    <x v="1"/>
    <s v="Neurologist"/>
    <x v="1"/>
    <x v="4"/>
    <x v="5"/>
    <x v="11"/>
    <n v="11"/>
    <n v="6.22"/>
    <n v="68.42"/>
    <s v="2025-02-18"/>
    <x v="4"/>
    <s v="Pharmacy"/>
    <x v="1"/>
    <n v="7626.08"/>
    <s v="No"/>
    <x v="2"/>
    <x v="0"/>
    <x v="2"/>
  </r>
  <r>
    <x v="2"/>
    <x v="4"/>
    <s v="ENT Specialist"/>
    <x v="4"/>
    <x v="2"/>
    <x v="1"/>
    <x v="1"/>
    <n v="108"/>
    <n v="93.55"/>
    <n v="10103.4"/>
    <s v="2025-02-01"/>
    <x v="4"/>
    <s v="Retail"/>
    <x v="0"/>
    <n v="11562.79"/>
    <s v="No"/>
    <x v="2"/>
    <x v="0"/>
    <x v="0"/>
  </r>
  <r>
    <x v="2"/>
    <x v="4"/>
    <s v="ENT Specialist"/>
    <x v="4"/>
    <x v="0"/>
    <x v="3"/>
    <x v="3"/>
    <n v="72"/>
    <n v="50.38"/>
    <n v="3627.36"/>
    <s v="2025-03-05"/>
    <x v="1"/>
    <s v="Hospital"/>
    <x v="0"/>
    <n v="10613.34"/>
    <s v="No"/>
    <x v="0"/>
    <x v="1"/>
    <x v="2"/>
  </r>
  <r>
    <x v="1"/>
    <x v="5"/>
    <s v="Pediatrician"/>
    <x v="5"/>
    <x v="4"/>
    <x v="0"/>
    <x v="0"/>
    <n v="158"/>
    <n v="95.42"/>
    <n v="15076.36"/>
    <s v="2025-06-04"/>
    <x v="5"/>
    <s v="Retail"/>
    <x v="0"/>
    <n v="2192.59"/>
    <s v="Yes"/>
    <x v="1"/>
    <x v="0"/>
    <x v="0"/>
  </r>
  <r>
    <x v="0"/>
    <x v="1"/>
    <s v="Neurologist"/>
    <x v="1"/>
    <x v="0"/>
    <x v="3"/>
    <x v="3"/>
    <n v="119"/>
    <n v="29.02"/>
    <n v="3453.38"/>
    <s v="2025-02-12"/>
    <x v="4"/>
    <s v="Hospital"/>
    <x v="1"/>
    <n v="8998.16"/>
    <s v="No"/>
    <x v="0"/>
    <x v="0"/>
    <x v="1"/>
  </r>
  <r>
    <x v="3"/>
    <x v="7"/>
    <s v="Dermatologist"/>
    <x v="7"/>
    <x v="3"/>
    <x v="4"/>
    <x v="6"/>
    <n v="111"/>
    <n v="71.41"/>
    <n v="7926.51"/>
    <s v="2025-02-23"/>
    <x v="4"/>
    <s v="Retail"/>
    <x v="0"/>
    <n v="12337.65"/>
    <s v="No"/>
    <x v="1"/>
    <x v="1"/>
    <x v="1"/>
  </r>
  <r>
    <x v="3"/>
    <x v="5"/>
    <s v="Pediatrician"/>
    <x v="5"/>
    <x v="5"/>
    <x v="3"/>
    <x v="12"/>
    <n v="53"/>
    <n v="21.76"/>
    <n v="1153.28"/>
    <s v="2025-04-21"/>
    <x v="3"/>
    <s v="Retail"/>
    <x v="0"/>
    <n v="3371.3"/>
    <s v="No"/>
    <x v="1"/>
    <x v="1"/>
    <x v="0"/>
  </r>
  <r>
    <x v="4"/>
    <x v="6"/>
    <s v="General Physician"/>
    <x v="6"/>
    <x v="5"/>
    <x v="0"/>
    <x v="10"/>
    <n v="59"/>
    <n v="29.64"/>
    <n v="1748.76"/>
    <s v="2025-02-16"/>
    <x v="4"/>
    <s v="Hospital"/>
    <x v="1"/>
    <n v="9589.14"/>
    <s v="No"/>
    <x v="0"/>
    <x v="1"/>
    <x v="3"/>
  </r>
  <r>
    <x v="0"/>
    <x v="3"/>
    <s v="Cardiologist"/>
    <x v="3"/>
    <x v="3"/>
    <x v="4"/>
    <x v="5"/>
    <n v="97"/>
    <n v="7.82"/>
    <n v="758.54"/>
    <s v="2025-01-17"/>
    <x v="2"/>
    <s v="Retail"/>
    <x v="1"/>
    <n v="7535.32"/>
    <s v="No"/>
    <x v="1"/>
    <x v="1"/>
    <x v="1"/>
  </r>
  <r>
    <x v="1"/>
    <x v="3"/>
    <s v="Cardiologist"/>
    <x v="3"/>
    <x v="4"/>
    <x v="5"/>
    <x v="11"/>
    <n v="11"/>
    <n v="40.69"/>
    <n v="447.59"/>
    <s v="2025-05-14"/>
    <x v="0"/>
    <s v="Pharmacy"/>
    <x v="1"/>
    <n v="14015.86"/>
    <s v="No"/>
    <x v="2"/>
    <x v="0"/>
    <x v="0"/>
  </r>
  <r>
    <x v="1"/>
    <x v="2"/>
    <s v="Orthopedic"/>
    <x v="2"/>
    <x v="4"/>
    <x v="5"/>
    <x v="16"/>
    <n v="180"/>
    <n v="42.85"/>
    <n v="7713"/>
    <s v="2025-04-03"/>
    <x v="3"/>
    <s v="Pharmacy"/>
    <x v="0"/>
    <n v="14641.92"/>
    <s v="No"/>
    <x v="2"/>
    <x v="1"/>
    <x v="1"/>
  </r>
  <r>
    <x v="5"/>
    <x v="6"/>
    <s v="General Physician"/>
    <x v="6"/>
    <x v="1"/>
    <x v="1"/>
    <x v="9"/>
    <n v="145"/>
    <n v="31.55"/>
    <n v="4574.75"/>
    <s v="2025-02-01"/>
    <x v="4"/>
    <s v="Pharmacy"/>
    <x v="0"/>
    <n v="5842.23"/>
    <s v="No"/>
    <x v="0"/>
    <x v="0"/>
    <x v="0"/>
  </r>
  <r>
    <x v="0"/>
    <x v="6"/>
    <s v="General Physician"/>
    <x v="6"/>
    <x v="5"/>
    <x v="3"/>
    <x v="17"/>
    <n v="21"/>
    <n v="97.11"/>
    <n v="2039.31"/>
    <s v="2025-04-03"/>
    <x v="3"/>
    <s v="Pharmacy"/>
    <x v="1"/>
    <n v="10329.98"/>
    <s v="No"/>
    <x v="1"/>
    <x v="0"/>
    <x v="0"/>
  </r>
  <r>
    <x v="0"/>
    <x v="4"/>
    <s v="ENT Specialist"/>
    <x v="4"/>
    <x v="0"/>
    <x v="3"/>
    <x v="3"/>
    <n v="189"/>
    <n v="90.99"/>
    <n v="17197.11"/>
    <s v="2025-06-18"/>
    <x v="5"/>
    <s v="Pharmacy"/>
    <x v="1"/>
    <n v="4761.01"/>
    <s v="Yes"/>
    <x v="1"/>
    <x v="1"/>
    <x v="1"/>
  </r>
  <r>
    <x v="0"/>
    <x v="0"/>
    <s v="Endocrinologist"/>
    <x v="0"/>
    <x v="4"/>
    <x v="2"/>
    <x v="15"/>
    <n v="39"/>
    <n v="50.81"/>
    <n v="1981.59"/>
    <s v="2025-04-25"/>
    <x v="3"/>
    <s v="Pharmacy"/>
    <x v="0"/>
    <n v="4028.66"/>
    <s v="No"/>
    <x v="1"/>
    <x v="1"/>
    <x v="1"/>
  </r>
  <r>
    <x v="0"/>
    <x v="2"/>
    <s v="Orthopedic"/>
    <x v="2"/>
    <x v="0"/>
    <x v="1"/>
    <x v="9"/>
    <n v="66"/>
    <n v="73.319999999999993"/>
    <n v="4839.12"/>
    <s v="2025-03-13"/>
    <x v="1"/>
    <s v="Pharmacy"/>
    <x v="1"/>
    <n v="14296.81"/>
    <s v="No"/>
    <x v="0"/>
    <x v="1"/>
    <x v="3"/>
  </r>
  <r>
    <x v="1"/>
    <x v="3"/>
    <s v="Cardiologist"/>
    <x v="3"/>
    <x v="5"/>
    <x v="0"/>
    <x v="7"/>
    <n v="67"/>
    <n v="93.52"/>
    <n v="6265.84"/>
    <s v="2025-03-27"/>
    <x v="1"/>
    <s v="Pharmacy"/>
    <x v="0"/>
    <n v="9837.7999999999993"/>
    <s v="No"/>
    <x v="2"/>
    <x v="0"/>
    <x v="0"/>
  </r>
  <r>
    <x v="2"/>
    <x v="5"/>
    <s v="Pediatrician"/>
    <x v="5"/>
    <x v="2"/>
    <x v="2"/>
    <x v="2"/>
    <n v="32"/>
    <n v="37.32"/>
    <n v="1194.24"/>
    <s v="2025-01-29"/>
    <x v="2"/>
    <s v="Pharmacy"/>
    <x v="0"/>
    <n v="11296.96"/>
    <s v="No"/>
    <x v="1"/>
    <x v="0"/>
    <x v="3"/>
  </r>
  <r>
    <x v="3"/>
    <x v="5"/>
    <s v="Pediatrician"/>
    <x v="5"/>
    <x v="2"/>
    <x v="5"/>
    <x v="16"/>
    <n v="147"/>
    <n v="23.04"/>
    <n v="3386.88"/>
    <s v="2025-06-01"/>
    <x v="5"/>
    <s v="Hospital"/>
    <x v="1"/>
    <n v="5134.82"/>
    <s v="No"/>
    <x v="2"/>
    <x v="1"/>
    <x v="3"/>
  </r>
  <r>
    <x v="0"/>
    <x v="0"/>
    <s v="Endocrinologist"/>
    <x v="0"/>
    <x v="3"/>
    <x v="4"/>
    <x v="5"/>
    <n v="85"/>
    <n v="84.54"/>
    <n v="7185.9"/>
    <s v="2025-02-07"/>
    <x v="4"/>
    <s v="Hospital"/>
    <x v="1"/>
    <n v="2637.67"/>
    <s v="Yes"/>
    <x v="2"/>
    <x v="1"/>
    <x v="1"/>
  </r>
  <r>
    <x v="2"/>
    <x v="3"/>
    <s v="Cardiologist"/>
    <x v="3"/>
    <x v="3"/>
    <x v="0"/>
    <x v="0"/>
    <n v="156"/>
    <n v="50.44"/>
    <n v="7868.64"/>
    <s v="2025-06-30"/>
    <x v="5"/>
    <s v="Retail"/>
    <x v="1"/>
    <n v="4726.68"/>
    <s v="Yes"/>
    <x v="2"/>
    <x v="1"/>
    <x v="2"/>
  </r>
  <r>
    <x v="4"/>
    <x v="6"/>
    <s v="General Physician"/>
    <x v="6"/>
    <x v="4"/>
    <x v="2"/>
    <x v="8"/>
    <n v="196"/>
    <n v="42.22"/>
    <n v="8275.1200000000008"/>
    <s v="2025-05-05"/>
    <x v="0"/>
    <s v="Pharmacy"/>
    <x v="0"/>
    <n v="14870.42"/>
    <s v="No"/>
    <x v="0"/>
    <x v="0"/>
    <x v="2"/>
  </r>
  <r>
    <x v="5"/>
    <x v="4"/>
    <s v="ENT Specialist"/>
    <x v="4"/>
    <x v="0"/>
    <x v="1"/>
    <x v="9"/>
    <n v="145"/>
    <n v="74.040000000000006"/>
    <n v="10735.8"/>
    <s v="2025-01-19"/>
    <x v="2"/>
    <s v="Hospital"/>
    <x v="0"/>
    <n v="10666.08"/>
    <s v="Yes"/>
    <x v="0"/>
    <x v="0"/>
    <x v="1"/>
  </r>
  <r>
    <x v="3"/>
    <x v="5"/>
    <s v="Pediatrician"/>
    <x v="5"/>
    <x v="0"/>
    <x v="2"/>
    <x v="15"/>
    <n v="51"/>
    <n v="59.83"/>
    <n v="3051.33"/>
    <s v="2025-06-17"/>
    <x v="5"/>
    <s v="Hospital"/>
    <x v="1"/>
    <n v="4720.68"/>
    <s v="No"/>
    <x v="1"/>
    <x v="1"/>
    <x v="3"/>
  </r>
  <r>
    <x v="1"/>
    <x v="2"/>
    <s v="Orthopedic"/>
    <x v="2"/>
    <x v="5"/>
    <x v="3"/>
    <x v="17"/>
    <n v="36"/>
    <n v="69.44"/>
    <n v="2499.84"/>
    <s v="2025-05-28"/>
    <x v="0"/>
    <s v="Retail"/>
    <x v="1"/>
    <n v="14280.77"/>
    <s v="No"/>
    <x v="2"/>
    <x v="1"/>
    <x v="1"/>
  </r>
  <r>
    <x v="5"/>
    <x v="6"/>
    <s v="General Physician"/>
    <x v="6"/>
    <x v="2"/>
    <x v="4"/>
    <x v="5"/>
    <n v="176"/>
    <n v="37.159999999999997"/>
    <n v="6540.16"/>
    <s v="2025-05-12"/>
    <x v="0"/>
    <s v="Hospital"/>
    <x v="0"/>
    <n v="9591.1"/>
    <s v="No"/>
    <x v="2"/>
    <x v="1"/>
    <x v="1"/>
  </r>
  <r>
    <x v="5"/>
    <x v="5"/>
    <s v="Pediatrician"/>
    <x v="5"/>
    <x v="5"/>
    <x v="4"/>
    <x v="13"/>
    <n v="54"/>
    <n v="67.02"/>
    <n v="3619.08"/>
    <s v="2025-06-02"/>
    <x v="5"/>
    <s v="Hospital"/>
    <x v="0"/>
    <n v="11777.1"/>
    <s v="No"/>
    <x v="0"/>
    <x v="0"/>
    <x v="2"/>
  </r>
  <r>
    <x v="5"/>
    <x v="6"/>
    <s v="General Physician"/>
    <x v="6"/>
    <x v="2"/>
    <x v="3"/>
    <x v="3"/>
    <n v="31"/>
    <n v="16.59"/>
    <n v="514.29"/>
    <s v="2025-01-30"/>
    <x v="2"/>
    <s v="Pharmacy"/>
    <x v="0"/>
    <n v="833.89"/>
    <s v="No"/>
    <x v="0"/>
    <x v="0"/>
    <x v="2"/>
  </r>
  <r>
    <x v="0"/>
    <x v="4"/>
    <s v="ENT Specialist"/>
    <x v="4"/>
    <x v="0"/>
    <x v="3"/>
    <x v="3"/>
    <n v="189"/>
    <n v="46.2"/>
    <n v="8731.7999999999993"/>
    <s v="2025-06-15"/>
    <x v="5"/>
    <s v="Pharmacy"/>
    <x v="0"/>
    <n v="1941.9"/>
    <s v="Yes"/>
    <x v="1"/>
    <x v="1"/>
    <x v="0"/>
  </r>
  <r>
    <x v="5"/>
    <x v="0"/>
    <s v="Endocrinologist"/>
    <x v="0"/>
    <x v="2"/>
    <x v="3"/>
    <x v="17"/>
    <n v="159"/>
    <n v="56.2"/>
    <n v="8935.7999999999993"/>
    <s v="2025-05-13"/>
    <x v="0"/>
    <s v="Pharmacy"/>
    <x v="0"/>
    <n v="11425.87"/>
    <s v="No"/>
    <x v="1"/>
    <x v="1"/>
    <x v="3"/>
  </r>
  <r>
    <x v="4"/>
    <x v="0"/>
    <s v="Endocrinologist"/>
    <x v="0"/>
    <x v="3"/>
    <x v="0"/>
    <x v="7"/>
    <n v="20"/>
    <n v="17.239999999999998"/>
    <n v="344.8"/>
    <s v="2025-02-01"/>
    <x v="4"/>
    <s v="Retail"/>
    <x v="0"/>
    <n v="1773.4"/>
    <s v="No"/>
    <x v="2"/>
    <x v="1"/>
    <x v="1"/>
  </r>
  <r>
    <x v="2"/>
    <x v="7"/>
    <s v="Dermatologist"/>
    <x v="7"/>
    <x v="0"/>
    <x v="4"/>
    <x v="6"/>
    <n v="10"/>
    <n v="28.59"/>
    <n v="285.89999999999998"/>
    <s v="2025-06-18"/>
    <x v="5"/>
    <s v="Retail"/>
    <x v="1"/>
    <n v="10057.780000000001"/>
    <s v="No"/>
    <x v="2"/>
    <x v="1"/>
    <x v="0"/>
  </r>
  <r>
    <x v="3"/>
    <x v="1"/>
    <s v="Neurologist"/>
    <x v="1"/>
    <x v="5"/>
    <x v="3"/>
    <x v="12"/>
    <n v="179"/>
    <n v="82.88"/>
    <n v="14835.52"/>
    <s v="2025-01-26"/>
    <x v="2"/>
    <s v="Retail"/>
    <x v="0"/>
    <n v="3227.07"/>
    <s v="Yes"/>
    <x v="2"/>
    <x v="1"/>
    <x v="3"/>
  </r>
  <r>
    <x v="4"/>
    <x v="5"/>
    <s v="Pediatrician"/>
    <x v="5"/>
    <x v="4"/>
    <x v="0"/>
    <x v="7"/>
    <n v="118"/>
    <n v="12.06"/>
    <n v="1423.08"/>
    <s v="2025-06-09"/>
    <x v="5"/>
    <s v="Hospital"/>
    <x v="1"/>
    <n v="6035.84"/>
    <s v="No"/>
    <x v="1"/>
    <x v="0"/>
    <x v="0"/>
  </r>
  <r>
    <x v="1"/>
    <x v="7"/>
    <s v="Dermatologist"/>
    <x v="7"/>
    <x v="1"/>
    <x v="4"/>
    <x v="5"/>
    <n v="28"/>
    <n v="64.81"/>
    <n v="1814.68"/>
    <s v="2025-02-22"/>
    <x v="4"/>
    <s v="Hospital"/>
    <x v="0"/>
    <n v="10859.45"/>
    <s v="No"/>
    <x v="0"/>
    <x v="1"/>
    <x v="0"/>
  </r>
  <r>
    <x v="5"/>
    <x v="6"/>
    <s v="General Physician"/>
    <x v="6"/>
    <x v="1"/>
    <x v="2"/>
    <x v="15"/>
    <n v="29"/>
    <n v="30.66"/>
    <n v="889.14"/>
    <s v="2025-03-05"/>
    <x v="1"/>
    <s v="Pharmacy"/>
    <x v="0"/>
    <n v="10417.700000000001"/>
    <s v="No"/>
    <x v="2"/>
    <x v="1"/>
    <x v="2"/>
  </r>
  <r>
    <x v="2"/>
    <x v="5"/>
    <s v="Pediatrician"/>
    <x v="5"/>
    <x v="4"/>
    <x v="3"/>
    <x v="17"/>
    <n v="80"/>
    <n v="5.94"/>
    <n v="475.2"/>
    <s v="2025-02-27"/>
    <x v="4"/>
    <s v="Hospital"/>
    <x v="0"/>
    <n v="5990.17"/>
    <s v="No"/>
    <x v="1"/>
    <x v="1"/>
    <x v="3"/>
  </r>
  <r>
    <x v="2"/>
    <x v="3"/>
    <s v="Cardiologist"/>
    <x v="3"/>
    <x v="1"/>
    <x v="0"/>
    <x v="7"/>
    <n v="189"/>
    <n v="59.36"/>
    <n v="11219.04"/>
    <s v="2025-03-31"/>
    <x v="1"/>
    <s v="Hospital"/>
    <x v="1"/>
    <n v="9308.27"/>
    <s v="Yes"/>
    <x v="1"/>
    <x v="1"/>
    <x v="2"/>
  </r>
  <r>
    <x v="2"/>
    <x v="4"/>
    <s v="ENT Specialist"/>
    <x v="4"/>
    <x v="0"/>
    <x v="1"/>
    <x v="4"/>
    <n v="42"/>
    <n v="29.61"/>
    <n v="1243.6199999999999"/>
    <s v="2025-06-01"/>
    <x v="5"/>
    <s v="Pharmacy"/>
    <x v="0"/>
    <n v="10034.66"/>
    <s v="No"/>
    <x v="1"/>
    <x v="0"/>
    <x v="2"/>
  </r>
  <r>
    <x v="1"/>
    <x v="1"/>
    <s v="Neurologist"/>
    <x v="1"/>
    <x v="5"/>
    <x v="4"/>
    <x v="6"/>
    <n v="117"/>
    <n v="72.14"/>
    <n v="8440.3799999999992"/>
    <s v="2025-06-05"/>
    <x v="5"/>
    <s v="Retail"/>
    <x v="1"/>
    <n v="14800.57"/>
    <s v="No"/>
    <x v="2"/>
    <x v="0"/>
    <x v="2"/>
  </r>
  <r>
    <x v="1"/>
    <x v="5"/>
    <s v="Pediatrician"/>
    <x v="5"/>
    <x v="5"/>
    <x v="1"/>
    <x v="9"/>
    <n v="88"/>
    <n v="43.62"/>
    <n v="3838.56"/>
    <s v="2025-01-23"/>
    <x v="2"/>
    <s v="Hospital"/>
    <x v="0"/>
    <n v="9702.81"/>
    <s v="No"/>
    <x v="1"/>
    <x v="1"/>
    <x v="1"/>
  </r>
  <r>
    <x v="0"/>
    <x v="5"/>
    <s v="Pediatrician"/>
    <x v="5"/>
    <x v="1"/>
    <x v="2"/>
    <x v="8"/>
    <n v="12"/>
    <n v="96.41"/>
    <n v="1156.92"/>
    <s v="2025-05-07"/>
    <x v="0"/>
    <s v="Hospital"/>
    <x v="0"/>
    <n v="7455.01"/>
    <s v="No"/>
    <x v="0"/>
    <x v="1"/>
    <x v="0"/>
  </r>
  <r>
    <x v="4"/>
    <x v="4"/>
    <s v="ENT Specialist"/>
    <x v="4"/>
    <x v="5"/>
    <x v="4"/>
    <x v="6"/>
    <n v="98"/>
    <n v="28.2"/>
    <n v="2763.6"/>
    <s v="2025-05-17"/>
    <x v="0"/>
    <s v="Pharmacy"/>
    <x v="0"/>
    <n v="9306.92"/>
    <s v="No"/>
    <x v="1"/>
    <x v="1"/>
    <x v="3"/>
  </r>
  <r>
    <x v="4"/>
    <x v="2"/>
    <s v="Orthopedic"/>
    <x v="2"/>
    <x v="2"/>
    <x v="4"/>
    <x v="5"/>
    <n v="136"/>
    <n v="41.01"/>
    <n v="5577.36"/>
    <s v="2025-04-19"/>
    <x v="3"/>
    <s v="Hospital"/>
    <x v="0"/>
    <n v="5400.4"/>
    <s v="Yes"/>
    <x v="0"/>
    <x v="1"/>
    <x v="1"/>
  </r>
  <r>
    <x v="5"/>
    <x v="5"/>
    <s v="Pediatrician"/>
    <x v="5"/>
    <x v="4"/>
    <x v="5"/>
    <x v="16"/>
    <n v="198"/>
    <n v="64.959999999999994"/>
    <n v="12862.08"/>
    <s v="2025-01-01"/>
    <x v="2"/>
    <s v="Hospital"/>
    <x v="0"/>
    <n v="13884.32"/>
    <s v="No"/>
    <x v="0"/>
    <x v="1"/>
    <x v="0"/>
  </r>
  <r>
    <x v="0"/>
    <x v="6"/>
    <s v="General Physician"/>
    <x v="6"/>
    <x v="1"/>
    <x v="0"/>
    <x v="0"/>
    <n v="94"/>
    <n v="33.340000000000003"/>
    <n v="3133.96"/>
    <s v="2025-04-28"/>
    <x v="3"/>
    <s v="Retail"/>
    <x v="0"/>
    <n v="5570.96"/>
    <s v="No"/>
    <x v="0"/>
    <x v="1"/>
    <x v="0"/>
  </r>
  <r>
    <x v="0"/>
    <x v="0"/>
    <s v="Endocrinologist"/>
    <x v="0"/>
    <x v="4"/>
    <x v="5"/>
    <x v="11"/>
    <n v="145"/>
    <n v="53.86"/>
    <n v="7809.7"/>
    <s v="2025-01-22"/>
    <x v="2"/>
    <s v="Retail"/>
    <x v="1"/>
    <n v="2295.7199999999998"/>
    <s v="Yes"/>
    <x v="2"/>
    <x v="1"/>
    <x v="3"/>
  </r>
  <r>
    <x v="4"/>
    <x v="4"/>
    <s v="ENT Specialist"/>
    <x v="4"/>
    <x v="3"/>
    <x v="3"/>
    <x v="12"/>
    <n v="103"/>
    <n v="45.69"/>
    <n v="4706.07"/>
    <s v="2025-03-18"/>
    <x v="1"/>
    <s v="Retail"/>
    <x v="1"/>
    <n v="2076.08"/>
    <s v="Yes"/>
    <x v="2"/>
    <x v="0"/>
    <x v="3"/>
  </r>
  <r>
    <x v="1"/>
    <x v="6"/>
    <s v="General Physician"/>
    <x v="6"/>
    <x v="3"/>
    <x v="2"/>
    <x v="15"/>
    <n v="38"/>
    <n v="23.01"/>
    <n v="874.38"/>
    <s v="2025-02-20"/>
    <x v="4"/>
    <s v="Retail"/>
    <x v="0"/>
    <n v="6220.92"/>
    <s v="No"/>
    <x v="0"/>
    <x v="0"/>
    <x v="1"/>
  </r>
  <r>
    <x v="4"/>
    <x v="5"/>
    <s v="Pediatrician"/>
    <x v="5"/>
    <x v="2"/>
    <x v="2"/>
    <x v="8"/>
    <n v="135"/>
    <n v="57.26"/>
    <n v="7730.1"/>
    <s v="2025-04-18"/>
    <x v="3"/>
    <s v="Pharmacy"/>
    <x v="0"/>
    <n v="5210.87"/>
    <s v="Yes"/>
    <x v="2"/>
    <x v="0"/>
    <x v="3"/>
  </r>
  <r>
    <x v="0"/>
    <x v="7"/>
    <s v="Dermatologist"/>
    <x v="7"/>
    <x v="3"/>
    <x v="4"/>
    <x v="13"/>
    <n v="13"/>
    <n v="77.900000000000006"/>
    <n v="1012.7"/>
    <s v="2025-05-09"/>
    <x v="0"/>
    <s v="Retail"/>
    <x v="0"/>
    <n v="10335.5"/>
    <s v="No"/>
    <x v="2"/>
    <x v="0"/>
    <x v="1"/>
  </r>
  <r>
    <x v="2"/>
    <x v="0"/>
    <s v="Endocrinologist"/>
    <x v="0"/>
    <x v="2"/>
    <x v="1"/>
    <x v="1"/>
    <n v="73"/>
    <n v="63.67"/>
    <n v="4647.91"/>
    <s v="2025-04-20"/>
    <x v="3"/>
    <s v="Pharmacy"/>
    <x v="0"/>
    <n v="4117.2700000000004"/>
    <s v="Yes"/>
    <x v="1"/>
    <x v="0"/>
    <x v="3"/>
  </r>
  <r>
    <x v="4"/>
    <x v="3"/>
    <s v="Cardiologist"/>
    <x v="3"/>
    <x v="5"/>
    <x v="3"/>
    <x v="12"/>
    <n v="166"/>
    <n v="22.21"/>
    <n v="3686.86"/>
    <s v="2025-05-09"/>
    <x v="0"/>
    <s v="Pharmacy"/>
    <x v="0"/>
    <n v="3826.07"/>
    <s v="No"/>
    <x v="1"/>
    <x v="0"/>
    <x v="1"/>
  </r>
  <r>
    <x v="4"/>
    <x v="6"/>
    <s v="General Physician"/>
    <x v="6"/>
    <x v="1"/>
    <x v="5"/>
    <x v="11"/>
    <n v="33"/>
    <n v="87.11"/>
    <n v="2874.63"/>
    <s v="2025-02-21"/>
    <x v="4"/>
    <s v="Hospital"/>
    <x v="1"/>
    <n v="8112.08"/>
    <s v="No"/>
    <x v="0"/>
    <x v="1"/>
    <x v="3"/>
  </r>
  <r>
    <x v="5"/>
    <x v="4"/>
    <s v="ENT Specialist"/>
    <x v="4"/>
    <x v="5"/>
    <x v="5"/>
    <x v="16"/>
    <n v="87"/>
    <n v="15.46"/>
    <n v="1345.02"/>
    <s v="2025-01-14"/>
    <x v="2"/>
    <s v="Hospital"/>
    <x v="1"/>
    <n v="14173.48"/>
    <s v="No"/>
    <x v="0"/>
    <x v="0"/>
    <x v="3"/>
  </r>
  <r>
    <x v="4"/>
    <x v="6"/>
    <s v="General Physician"/>
    <x v="6"/>
    <x v="2"/>
    <x v="5"/>
    <x v="11"/>
    <n v="200"/>
    <n v="35.56"/>
    <n v="7112"/>
    <s v="2025-06-19"/>
    <x v="5"/>
    <s v="Hospital"/>
    <x v="1"/>
    <n v="4562.3100000000004"/>
    <s v="Yes"/>
    <x v="0"/>
    <x v="1"/>
    <x v="0"/>
  </r>
  <r>
    <x v="5"/>
    <x v="2"/>
    <s v="Orthopedic"/>
    <x v="2"/>
    <x v="3"/>
    <x v="2"/>
    <x v="15"/>
    <n v="34"/>
    <n v="68.55"/>
    <n v="2330.6999999999998"/>
    <s v="2025-01-29"/>
    <x v="2"/>
    <s v="Pharmacy"/>
    <x v="0"/>
    <n v="5302.57"/>
    <s v="No"/>
    <x v="0"/>
    <x v="0"/>
    <x v="2"/>
  </r>
  <r>
    <x v="2"/>
    <x v="4"/>
    <s v="ENT Specialist"/>
    <x v="4"/>
    <x v="2"/>
    <x v="2"/>
    <x v="8"/>
    <n v="43"/>
    <n v="64.81"/>
    <n v="2786.83"/>
    <s v="2025-01-28"/>
    <x v="2"/>
    <s v="Pharmacy"/>
    <x v="0"/>
    <n v="1095.06"/>
    <s v="Yes"/>
    <x v="0"/>
    <x v="1"/>
    <x v="3"/>
  </r>
  <r>
    <x v="0"/>
    <x v="2"/>
    <s v="Orthopedic"/>
    <x v="2"/>
    <x v="3"/>
    <x v="3"/>
    <x v="12"/>
    <n v="61"/>
    <n v="55.69"/>
    <n v="3397.09"/>
    <s v="2025-05-02"/>
    <x v="0"/>
    <s v="Retail"/>
    <x v="0"/>
    <n v="2353.56"/>
    <s v="Yes"/>
    <x v="2"/>
    <x v="0"/>
    <x v="2"/>
  </r>
  <r>
    <x v="1"/>
    <x v="4"/>
    <s v="ENT Specialist"/>
    <x v="4"/>
    <x v="2"/>
    <x v="5"/>
    <x v="16"/>
    <n v="117"/>
    <n v="54.76"/>
    <n v="6406.92"/>
    <s v="2025-05-04"/>
    <x v="0"/>
    <s v="Pharmacy"/>
    <x v="0"/>
    <n v="2920.56"/>
    <s v="Yes"/>
    <x v="2"/>
    <x v="1"/>
    <x v="2"/>
  </r>
  <r>
    <x v="0"/>
    <x v="4"/>
    <s v="ENT Specialist"/>
    <x v="4"/>
    <x v="0"/>
    <x v="4"/>
    <x v="6"/>
    <n v="146"/>
    <n v="87.67"/>
    <n v="12799.82"/>
    <s v="2025-06-25"/>
    <x v="5"/>
    <s v="Retail"/>
    <x v="0"/>
    <n v="6847.3"/>
    <s v="Yes"/>
    <x v="0"/>
    <x v="0"/>
    <x v="0"/>
  </r>
  <r>
    <x v="2"/>
    <x v="7"/>
    <s v="Dermatologist"/>
    <x v="7"/>
    <x v="2"/>
    <x v="1"/>
    <x v="9"/>
    <n v="156"/>
    <n v="25.69"/>
    <n v="4007.64"/>
    <s v="2025-02-10"/>
    <x v="4"/>
    <s v="Pharmacy"/>
    <x v="0"/>
    <n v="13247.75"/>
    <s v="No"/>
    <x v="0"/>
    <x v="0"/>
    <x v="2"/>
  </r>
  <r>
    <x v="2"/>
    <x v="3"/>
    <s v="Cardiologist"/>
    <x v="3"/>
    <x v="4"/>
    <x v="5"/>
    <x v="11"/>
    <n v="21"/>
    <n v="55.69"/>
    <n v="1169.49"/>
    <s v="2025-02-27"/>
    <x v="4"/>
    <s v="Hospital"/>
    <x v="0"/>
    <n v="9774.42"/>
    <s v="No"/>
    <x v="2"/>
    <x v="1"/>
    <x v="2"/>
  </r>
  <r>
    <x v="4"/>
    <x v="3"/>
    <s v="Cardiologist"/>
    <x v="3"/>
    <x v="2"/>
    <x v="4"/>
    <x v="6"/>
    <n v="98"/>
    <n v="65.099999999999994"/>
    <n v="6379.8"/>
    <s v="2025-06-16"/>
    <x v="5"/>
    <s v="Hospital"/>
    <x v="1"/>
    <n v="1707.07"/>
    <s v="Yes"/>
    <x v="0"/>
    <x v="0"/>
    <x v="3"/>
  </r>
  <r>
    <x v="2"/>
    <x v="6"/>
    <s v="General Physician"/>
    <x v="6"/>
    <x v="5"/>
    <x v="1"/>
    <x v="9"/>
    <n v="101"/>
    <n v="25.83"/>
    <n v="2608.83"/>
    <s v="2025-01-03"/>
    <x v="2"/>
    <s v="Hospital"/>
    <x v="0"/>
    <n v="4211.8100000000004"/>
    <s v="No"/>
    <x v="1"/>
    <x v="1"/>
    <x v="0"/>
  </r>
  <r>
    <x v="1"/>
    <x v="0"/>
    <s v="Endocrinologist"/>
    <x v="0"/>
    <x v="4"/>
    <x v="3"/>
    <x v="12"/>
    <n v="78"/>
    <n v="24.37"/>
    <n v="1900.86"/>
    <s v="2025-03-25"/>
    <x v="1"/>
    <s v="Pharmacy"/>
    <x v="1"/>
    <n v="2756.8"/>
    <s v="No"/>
    <x v="1"/>
    <x v="0"/>
    <x v="2"/>
  </r>
  <r>
    <x v="0"/>
    <x v="7"/>
    <s v="Dermatologist"/>
    <x v="7"/>
    <x v="0"/>
    <x v="2"/>
    <x v="15"/>
    <n v="55"/>
    <n v="22.94"/>
    <n v="1261.7"/>
    <s v="2025-02-17"/>
    <x v="4"/>
    <s v="Hospital"/>
    <x v="0"/>
    <n v="9889.68"/>
    <s v="No"/>
    <x v="1"/>
    <x v="0"/>
    <x v="3"/>
  </r>
  <r>
    <x v="1"/>
    <x v="3"/>
    <s v="Cardiologist"/>
    <x v="3"/>
    <x v="4"/>
    <x v="2"/>
    <x v="15"/>
    <n v="119"/>
    <n v="28.3"/>
    <n v="3367.7"/>
    <s v="2025-01-19"/>
    <x v="2"/>
    <s v="Pharmacy"/>
    <x v="1"/>
    <n v="1953.39"/>
    <s v="Yes"/>
    <x v="0"/>
    <x v="1"/>
    <x v="1"/>
  </r>
  <r>
    <x v="5"/>
    <x v="6"/>
    <s v="General Physician"/>
    <x v="6"/>
    <x v="2"/>
    <x v="0"/>
    <x v="10"/>
    <n v="174"/>
    <n v="93.79"/>
    <n v="16319.46"/>
    <s v="2025-01-04"/>
    <x v="2"/>
    <s v="Retail"/>
    <x v="0"/>
    <n v="11666.71"/>
    <s v="Yes"/>
    <x v="2"/>
    <x v="1"/>
    <x v="1"/>
  </r>
  <r>
    <x v="3"/>
    <x v="3"/>
    <s v="Cardiologist"/>
    <x v="3"/>
    <x v="4"/>
    <x v="4"/>
    <x v="13"/>
    <n v="132"/>
    <n v="77.17"/>
    <n v="10186.44"/>
    <s v="2025-02-05"/>
    <x v="4"/>
    <s v="Hospital"/>
    <x v="0"/>
    <n v="4957.08"/>
    <s v="Yes"/>
    <x v="2"/>
    <x v="1"/>
    <x v="3"/>
  </r>
  <r>
    <x v="1"/>
    <x v="3"/>
    <s v="Cardiologist"/>
    <x v="3"/>
    <x v="2"/>
    <x v="4"/>
    <x v="6"/>
    <n v="36"/>
    <n v="56.74"/>
    <n v="2042.64"/>
    <s v="2025-01-12"/>
    <x v="2"/>
    <s v="Retail"/>
    <x v="1"/>
    <n v="2556.61"/>
    <s v="No"/>
    <x v="1"/>
    <x v="1"/>
    <x v="3"/>
  </r>
  <r>
    <x v="4"/>
    <x v="5"/>
    <s v="Pediatrician"/>
    <x v="5"/>
    <x v="4"/>
    <x v="1"/>
    <x v="1"/>
    <n v="108"/>
    <n v="70.239999999999995"/>
    <n v="7585.92"/>
    <s v="2025-06-25"/>
    <x v="5"/>
    <s v="Pharmacy"/>
    <x v="0"/>
    <n v="7631.4"/>
    <s v="No"/>
    <x v="1"/>
    <x v="1"/>
    <x v="1"/>
  </r>
  <r>
    <x v="0"/>
    <x v="3"/>
    <s v="Cardiologist"/>
    <x v="3"/>
    <x v="3"/>
    <x v="5"/>
    <x v="16"/>
    <n v="21"/>
    <n v="62.43"/>
    <n v="1311.03"/>
    <s v="2025-01-22"/>
    <x v="2"/>
    <s v="Retail"/>
    <x v="1"/>
    <n v="8191.97"/>
    <s v="No"/>
    <x v="0"/>
    <x v="1"/>
    <x v="0"/>
  </r>
  <r>
    <x v="1"/>
    <x v="5"/>
    <s v="Pediatrician"/>
    <x v="5"/>
    <x v="3"/>
    <x v="2"/>
    <x v="8"/>
    <n v="79"/>
    <n v="92.04"/>
    <n v="7271.16"/>
    <s v="2025-01-27"/>
    <x v="2"/>
    <s v="Pharmacy"/>
    <x v="1"/>
    <n v="14026.79"/>
    <s v="No"/>
    <x v="0"/>
    <x v="1"/>
    <x v="1"/>
  </r>
  <r>
    <x v="4"/>
    <x v="7"/>
    <s v="Dermatologist"/>
    <x v="7"/>
    <x v="0"/>
    <x v="2"/>
    <x v="8"/>
    <n v="194"/>
    <n v="80.7"/>
    <n v="15655.8"/>
    <s v="2025-04-25"/>
    <x v="3"/>
    <s v="Hospital"/>
    <x v="0"/>
    <n v="2140.88"/>
    <s v="Yes"/>
    <x v="2"/>
    <x v="0"/>
    <x v="3"/>
  </r>
  <r>
    <x v="4"/>
    <x v="4"/>
    <s v="ENT Specialist"/>
    <x v="4"/>
    <x v="3"/>
    <x v="4"/>
    <x v="5"/>
    <n v="136"/>
    <n v="45.26"/>
    <n v="6155.36"/>
    <s v="2025-03-23"/>
    <x v="1"/>
    <s v="Pharmacy"/>
    <x v="1"/>
    <n v="9225.2800000000007"/>
    <s v="No"/>
    <x v="0"/>
    <x v="0"/>
    <x v="3"/>
  </r>
  <r>
    <x v="5"/>
    <x v="0"/>
    <s v="Endocrinologist"/>
    <x v="0"/>
    <x v="1"/>
    <x v="3"/>
    <x v="17"/>
    <n v="136"/>
    <n v="55.59"/>
    <n v="7560.24"/>
    <s v="2025-05-17"/>
    <x v="0"/>
    <s v="Retail"/>
    <x v="1"/>
    <n v="1712.46"/>
    <s v="Yes"/>
    <x v="0"/>
    <x v="0"/>
    <x v="3"/>
  </r>
  <r>
    <x v="4"/>
    <x v="6"/>
    <s v="General Physician"/>
    <x v="6"/>
    <x v="4"/>
    <x v="3"/>
    <x v="17"/>
    <n v="102"/>
    <n v="58.05"/>
    <n v="5921.1"/>
    <s v="2025-01-05"/>
    <x v="2"/>
    <s v="Retail"/>
    <x v="0"/>
    <n v="1363.87"/>
    <s v="Yes"/>
    <x v="2"/>
    <x v="0"/>
    <x v="3"/>
  </r>
  <r>
    <x v="4"/>
    <x v="1"/>
    <s v="Neurologist"/>
    <x v="1"/>
    <x v="4"/>
    <x v="5"/>
    <x v="16"/>
    <n v="24"/>
    <n v="75.959999999999994"/>
    <n v="1823.04"/>
    <s v="2025-02-27"/>
    <x v="4"/>
    <s v="Retail"/>
    <x v="0"/>
    <n v="5973.18"/>
    <s v="No"/>
    <x v="1"/>
    <x v="0"/>
    <x v="2"/>
  </r>
  <r>
    <x v="0"/>
    <x v="0"/>
    <s v="Endocrinologist"/>
    <x v="0"/>
    <x v="1"/>
    <x v="4"/>
    <x v="6"/>
    <n v="17"/>
    <n v="18.95"/>
    <n v="322.14999999999998"/>
    <s v="2025-02-10"/>
    <x v="4"/>
    <s v="Retail"/>
    <x v="0"/>
    <n v="4053.16"/>
    <s v="No"/>
    <x v="1"/>
    <x v="0"/>
    <x v="3"/>
  </r>
  <r>
    <x v="1"/>
    <x v="5"/>
    <s v="Pediatrician"/>
    <x v="5"/>
    <x v="0"/>
    <x v="2"/>
    <x v="15"/>
    <n v="194"/>
    <n v="37.049999999999997"/>
    <n v="7187.7"/>
    <s v="2025-04-16"/>
    <x v="3"/>
    <s v="Pharmacy"/>
    <x v="0"/>
    <n v="4658.1499999999996"/>
    <s v="Yes"/>
    <x v="1"/>
    <x v="1"/>
    <x v="1"/>
  </r>
  <r>
    <x v="3"/>
    <x v="6"/>
    <s v="General Physician"/>
    <x v="6"/>
    <x v="0"/>
    <x v="0"/>
    <x v="10"/>
    <n v="184"/>
    <n v="95.08"/>
    <n v="17494.72"/>
    <s v="2025-04-19"/>
    <x v="3"/>
    <s v="Hospital"/>
    <x v="1"/>
    <n v="13827.68"/>
    <s v="Yes"/>
    <x v="0"/>
    <x v="0"/>
    <x v="3"/>
  </r>
  <r>
    <x v="2"/>
    <x v="4"/>
    <s v="ENT Specialist"/>
    <x v="4"/>
    <x v="4"/>
    <x v="1"/>
    <x v="4"/>
    <n v="112"/>
    <n v="63.81"/>
    <n v="7146.72"/>
    <s v="2025-02-24"/>
    <x v="4"/>
    <s v="Retail"/>
    <x v="1"/>
    <n v="3163.56"/>
    <s v="Yes"/>
    <x v="0"/>
    <x v="1"/>
    <x v="0"/>
  </r>
  <r>
    <x v="1"/>
    <x v="4"/>
    <s v="ENT Specialist"/>
    <x v="4"/>
    <x v="4"/>
    <x v="1"/>
    <x v="1"/>
    <n v="105"/>
    <n v="66.430000000000007"/>
    <n v="6975.15"/>
    <s v="2025-01-14"/>
    <x v="2"/>
    <s v="Retail"/>
    <x v="1"/>
    <n v="2071.81"/>
    <s v="Yes"/>
    <x v="1"/>
    <x v="0"/>
    <x v="2"/>
  </r>
  <r>
    <x v="2"/>
    <x v="3"/>
    <s v="Cardiologist"/>
    <x v="3"/>
    <x v="2"/>
    <x v="4"/>
    <x v="13"/>
    <n v="162"/>
    <n v="6.04"/>
    <n v="978.48"/>
    <s v="2025-02-24"/>
    <x v="4"/>
    <s v="Hospital"/>
    <x v="0"/>
    <n v="8499.52"/>
    <s v="No"/>
    <x v="0"/>
    <x v="1"/>
    <x v="3"/>
  </r>
  <r>
    <x v="3"/>
    <x v="0"/>
    <s v="Endocrinologist"/>
    <x v="0"/>
    <x v="2"/>
    <x v="5"/>
    <x v="11"/>
    <n v="90"/>
    <n v="13.86"/>
    <n v="1247.4000000000001"/>
    <s v="2025-01-13"/>
    <x v="2"/>
    <s v="Hospital"/>
    <x v="0"/>
    <n v="14717.85"/>
    <s v="No"/>
    <x v="2"/>
    <x v="0"/>
    <x v="3"/>
  </r>
  <r>
    <x v="1"/>
    <x v="7"/>
    <s v="Dermatologist"/>
    <x v="7"/>
    <x v="5"/>
    <x v="5"/>
    <x v="16"/>
    <n v="34"/>
    <n v="36.479999999999997"/>
    <n v="1240.32"/>
    <s v="2025-06-22"/>
    <x v="5"/>
    <s v="Pharmacy"/>
    <x v="0"/>
    <n v="7781.57"/>
    <s v="No"/>
    <x v="1"/>
    <x v="1"/>
    <x v="0"/>
  </r>
  <r>
    <x v="0"/>
    <x v="7"/>
    <s v="Dermatologist"/>
    <x v="7"/>
    <x v="4"/>
    <x v="1"/>
    <x v="9"/>
    <n v="128"/>
    <n v="12.48"/>
    <n v="1597.44"/>
    <s v="2025-06-24"/>
    <x v="5"/>
    <s v="Pharmacy"/>
    <x v="0"/>
    <n v="14315.87"/>
    <s v="No"/>
    <x v="1"/>
    <x v="1"/>
    <x v="3"/>
  </r>
  <r>
    <x v="3"/>
    <x v="2"/>
    <s v="Orthopedic"/>
    <x v="2"/>
    <x v="0"/>
    <x v="3"/>
    <x v="17"/>
    <n v="96"/>
    <n v="32.630000000000003"/>
    <n v="3132.48"/>
    <s v="2025-02-03"/>
    <x v="4"/>
    <s v="Pharmacy"/>
    <x v="1"/>
    <n v="1080.19"/>
    <s v="Yes"/>
    <x v="0"/>
    <x v="0"/>
    <x v="3"/>
  </r>
  <r>
    <x v="3"/>
    <x v="7"/>
    <s v="Dermatologist"/>
    <x v="7"/>
    <x v="1"/>
    <x v="2"/>
    <x v="8"/>
    <n v="137"/>
    <n v="14.25"/>
    <n v="1952.25"/>
    <s v="2025-06-10"/>
    <x v="5"/>
    <s v="Retail"/>
    <x v="0"/>
    <n v="11611.6"/>
    <s v="No"/>
    <x v="2"/>
    <x v="1"/>
    <x v="0"/>
  </r>
  <r>
    <x v="2"/>
    <x v="5"/>
    <s v="Pediatrician"/>
    <x v="5"/>
    <x v="4"/>
    <x v="4"/>
    <x v="5"/>
    <n v="81"/>
    <n v="59.77"/>
    <n v="4841.37"/>
    <s v="2025-01-18"/>
    <x v="2"/>
    <s v="Hospital"/>
    <x v="0"/>
    <n v="1531.44"/>
    <s v="Yes"/>
    <x v="0"/>
    <x v="0"/>
    <x v="2"/>
  </r>
  <r>
    <x v="5"/>
    <x v="3"/>
    <s v="Cardiologist"/>
    <x v="3"/>
    <x v="1"/>
    <x v="1"/>
    <x v="1"/>
    <n v="20"/>
    <n v="39.53"/>
    <n v="790.6"/>
    <s v="2025-05-05"/>
    <x v="0"/>
    <s v="Hospital"/>
    <x v="1"/>
    <n v="6430.98"/>
    <s v="No"/>
    <x v="0"/>
    <x v="1"/>
    <x v="0"/>
  </r>
  <r>
    <x v="3"/>
    <x v="2"/>
    <s v="Orthopedic"/>
    <x v="2"/>
    <x v="2"/>
    <x v="5"/>
    <x v="14"/>
    <n v="115"/>
    <n v="53.06"/>
    <n v="6101.9"/>
    <s v="2025-06-24"/>
    <x v="5"/>
    <s v="Hospital"/>
    <x v="0"/>
    <n v="9498.9"/>
    <s v="No"/>
    <x v="0"/>
    <x v="1"/>
    <x v="3"/>
  </r>
  <r>
    <x v="0"/>
    <x v="3"/>
    <s v="Cardiologist"/>
    <x v="3"/>
    <x v="3"/>
    <x v="3"/>
    <x v="3"/>
    <n v="50"/>
    <n v="59.16"/>
    <n v="2958"/>
    <s v="2025-04-07"/>
    <x v="3"/>
    <s v="Retail"/>
    <x v="0"/>
    <n v="6129.23"/>
    <s v="No"/>
    <x v="2"/>
    <x v="1"/>
    <x v="2"/>
  </r>
  <r>
    <x v="1"/>
    <x v="0"/>
    <s v="Endocrinologist"/>
    <x v="0"/>
    <x v="2"/>
    <x v="1"/>
    <x v="1"/>
    <n v="56"/>
    <n v="74.52"/>
    <n v="4173.12"/>
    <s v="2025-01-22"/>
    <x v="2"/>
    <s v="Hospital"/>
    <x v="1"/>
    <n v="3392.33"/>
    <s v="Yes"/>
    <x v="2"/>
    <x v="1"/>
    <x v="2"/>
  </r>
  <r>
    <x v="5"/>
    <x v="0"/>
    <s v="Endocrinologist"/>
    <x v="0"/>
    <x v="2"/>
    <x v="5"/>
    <x v="14"/>
    <n v="126"/>
    <n v="8.64"/>
    <n v="1088.6400000000001"/>
    <s v="2025-03-13"/>
    <x v="1"/>
    <s v="Retail"/>
    <x v="1"/>
    <n v="2609.9499999999998"/>
    <s v="No"/>
    <x v="1"/>
    <x v="0"/>
    <x v="1"/>
  </r>
  <r>
    <x v="0"/>
    <x v="4"/>
    <s v="ENT Specialist"/>
    <x v="4"/>
    <x v="0"/>
    <x v="0"/>
    <x v="0"/>
    <n v="23"/>
    <n v="25.09"/>
    <n v="577.07000000000005"/>
    <s v="2025-02-24"/>
    <x v="4"/>
    <s v="Retail"/>
    <x v="1"/>
    <n v="4412.8"/>
    <s v="No"/>
    <x v="0"/>
    <x v="1"/>
    <x v="1"/>
  </r>
  <r>
    <x v="2"/>
    <x v="3"/>
    <s v="Cardiologist"/>
    <x v="3"/>
    <x v="3"/>
    <x v="2"/>
    <x v="2"/>
    <n v="117"/>
    <n v="54.85"/>
    <n v="6417.45"/>
    <s v="2025-04-26"/>
    <x v="3"/>
    <s v="Pharmacy"/>
    <x v="1"/>
    <n v="3169.14"/>
    <s v="Yes"/>
    <x v="1"/>
    <x v="1"/>
    <x v="0"/>
  </r>
  <r>
    <x v="4"/>
    <x v="2"/>
    <s v="Orthopedic"/>
    <x v="2"/>
    <x v="0"/>
    <x v="5"/>
    <x v="16"/>
    <n v="131"/>
    <n v="55.87"/>
    <n v="7318.97"/>
    <s v="2025-05-04"/>
    <x v="0"/>
    <s v="Retail"/>
    <x v="1"/>
    <n v="5643.04"/>
    <s v="Yes"/>
    <x v="0"/>
    <x v="0"/>
    <x v="1"/>
  </r>
  <r>
    <x v="4"/>
    <x v="7"/>
    <s v="Dermatologist"/>
    <x v="7"/>
    <x v="3"/>
    <x v="0"/>
    <x v="7"/>
    <n v="197"/>
    <n v="75.569999999999993"/>
    <n v="14887.29"/>
    <s v="2025-06-20"/>
    <x v="5"/>
    <s v="Pharmacy"/>
    <x v="1"/>
    <n v="705.71"/>
    <s v="Yes"/>
    <x v="2"/>
    <x v="1"/>
    <x v="0"/>
  </r>
  <r>
    <x v="1"/>
    <x v="5"/>
    <s v="Pediatrician"/>
    <x v="5"/>
    <x v="1"/>
    <x v="5"/>
    <x v="11"/>
    <n v="125"/>
    <n v="94.62"/>
    <n v="11827.5"/>
    <s v="2025-01-01"/>
    <x v="2"/>
    <s v="Retail"/>
    <x v="1"/>
    <n v="9764.2900000000009"/>
    <s v="Yes"/>
    <x v="0"/>
    <x v="1"/>
    <x v="1"/>
  </r>
  <r>
    <x v="4"/>
    <x v="7"/>
    <s v="Dermatologist"/>
    <x v="7"/>
    <x v="1"/>
    <x v="2"/>
    <x v="8"/>
    <n v="65"/>
    <n v="38.07"/>
    <n v="2474.5500000000002"/>
    <s v="2025-04-07"/>
    <x v="3"/>
    <s v="Retail"/>
    <x v="0"/>
    <n v="5868.72"/>
    <s v="No"/>
    <x v="2"/>
    <x v="1"/>
    <x v="2"/>
  </r>
  <r>
    <x v="0"/>
    <x v="0"/>
    <s v="Endocrinologist"/>
    <x v="0"/>
    <x v="0"/>
    <x v="5"/>
    <x v="14"/>
    <n v="100"/>
    <n v="38.46"/>
    <n v="3846"/>
    <s v="2025-04-16"/>
    <x v="3"/>
    <s v="Pharmacy"/>
    <x v="1"/>
    <n v="8085.96"/>
    <s v="No"/>
    <x v="2"/>
    <x v="1"/>
    <x v="3"/>
  </r>
  <r>
    <x v="2"/>
    <x v="7"/>
    <s v="Dermatologist"/>
    <x v="7"/>
    <x v="1"/>
    <x v="1"/>
    <x v="1"/>
    <n v="107"/>
    <n v="32.08"/>
    <n v="3432.56"/>
    <s v="2025-04-22"/>
    <x v="3"/>
    <s v="Pharmacy"/>
    <x v="1"/>
    <n v="9694.5499999999993"/>
    <s v="No"/>
    <x v="0"/>
    <x v="1"/>
    <x v="1"/>
  </r>
  <r>
    <x v="1"/>
    <x v="4"/>
    <s v="ENT Specialist"/>
    <x v="4"/>
    <x v="2"/>
    <x v="4"/>
    <x v="13"/>
    <n v="169"/>
    <n v="93.09"/>
    <n v="15732.21"/>
    <s v="2025-05-08"/>
    <x v="0"/>
    <s v="Retail"/>
    <x v="1"/>
    <n v="7798.74"/>
    <s v="Yes"/>
    <x v="1"/>
    <x v="0"/>
    <x v="0"/>
  </r>
  <r>
    <x v="5"/>
    <x v="3"/>
    <s v="Cardiologist"/>
    <x v="3"/>
    <x v="4"/>
    <x v="2"/>
    <x v="2"/>
    <n v="41"/>
    <n v="38.31"/>
    <n v="1570.71"/>
    <s v="2025-05-01"/>
    <x v="0"/>
    <s v="Hospital"/>
    <x v="1"/>
    <n v="13665.91"/>
    <s v="No"/>
    <x v="0"/>
    <x v="0"/>
    <x v="1"/>
  </r>
  <r>
    <x v="3"/>
    <x v="5"/>
    <s v="Pediatrician"/>
    <x v="5"/>
    <x v="5"/>
    <x v="5"/>
    <x v="11"/>
    <n v="88"/>
    <n v="84.66"/>
    <n v="7450.08"/>
    <s v="2025-03-09"/>
    <x v="1"/>
    <s v="Hospital"/>
    <x v="0"/>
    <n v="560.28"/>
    <s v="Yes"/>
    <x v="2"/>
    <x v="1"/>
    <x v="1"/>
  </r>
  <r>
    <x v="2"/>
    <x v="2"/>
    <s v="Orthopedic"/>
    <x v="2"/>
    <x v="3"/>
    <x v="4"/>
    <x v="13"/>
    <n v="156"/>
    <n v="99.32"/>
    <n v="15493.92"/>
    <s v="2025-02-13"/>
    <x v="4"/>
    <s v="Retail"/>
    <x v="1"/>
    <n v="3293.58"/>
    <s v="Yes"/>
    <x v="0"/>
    <x v="0"/>
    <x v="1"/>
  </r>
  <r>
    <x v="4"/>
    <x v="7"/>
    <s v="Dermatologist"/>
    <x v="7"/>
    <x v="0"/>
    <x v="0"/>
    <x v="0"/>
    <n v="142"/>
    <n v="20.05"/>
    <n v="2847.1"/>
    <s v="2025-03-23"/>
    <x v="1"/>
    <s v="Retail"/>
    <x v="0"/>
    <n v="10795.36"/>
    <s v="No"/>
    <x v="1"/>
    <x v="1"/>
    <x v="0"/>
  </r>
  <r>
    <x v="3"/>
    <x v="2"/>
    <s v="Orthopedic"/>
    <x v="2"/>
    <x v="4"/>
    <x v="3"/>
    <x v="12"/>
    <n v="33"/>
    <n v="7.44"/>
    <n v="245.52"/>
    <s v="2025-01-24"/>
    <x v="2"/>
    <s v="Retail"/>
    <x v="0"/>
    <n v="903.37"/>
    <s v="No"/>
    <x v="0"/>
    <x v="1"/>
    <x v="0"/>
  </r>
  <r>
    <x v="1"/>
    <x v="0"/>
    <s v="Endocrinologist"/>
    <x v="0"/>
    <x v="5"/>
    <x v="4"/>
    <x v="6"/>
    <n v="101"/>
    <n v="22.72"/>
    <n v="2294.7199999999998"/>
    <s v="2025-06-11"/>
    <x v="5"/>
    <s v="Pharmacy"/>
    <x v="0"/>
    <n v="4805.38"/>
    <s v="No"/>
    <x v="0"/>
    <x v="1"/>
    <x v="0"/>
  </r>
  <r>
    <x v="0"/>
    <x v="3"/>
    <s v="Cardiologist"/>
    <x v="3"/>
    <x v="4"/>
    <x v="5"/>
    <x v="14"/>
    <n v="15"/>
    <n v="65.650000000000006"/>
    <n v="984.75"/>
    <s v="2025-06-10"/>
    <x v="5"/>
    <s v="Pharmacy"/>
    <x v="0"/>
    <n v="2108.5100000000002"/>
    <s v="No"/>
    <x v="0"/>
    <x v="1"/>
    <x v="1"/>
  </r>
  <r>
    <x v="2"/>
    <x v="3"/>
    <s v="Cardiologist"/>
    <x v="3"/>
    <x v="2"/>
    <x v="2"/>
    <x v="15"/>
    <n v="102"/>
    <n v="91.71"/>
    <n v="9354.42"/>
    <s v="2025-05-07"/>
    <x v="0"/>
    <s v="Retail"/>
    <x v="1"/>
    <n v="1959.74"/>
    <s v="Yes"/>
    <x v="1"/>
    <x v="0"/>
    <x v="1"/>
  </r>
  <r>
    <x v="0"/>
    <x v="4"/>
    <s v="ENT Specialist"/>
    <x v="4"/>
    <x v="0"/>
    <x v="1"/>
    <x v="9"/>
    <n v="172"/>
    <n v="91.29"/>
    <n v="15701.88"/>
    <s v="2025-03-22"/>
    <x v="1"/>
    <s v="Retail"/>
    <x v="0"/>
    <n v="4831.95"/>
    <s v="Yes"/>
    <x v="1"/>
    <x v="1"/>
    <x v="1"/>
  </r>
  <r>
    <x v="5"/>
    <x v="6"/>
    <s v="General Physician"/>
    <x v="6"/>
    <x v="4"/>
    <x v="5"/>
    <x v="16"/>
    <n v="199"/>
    <n v="29.18"/>
    <n v="5806.82"/>
    <s v="2025-05-14"/>
    <x v="0"/>
    <s v="Retail"/>
    <x v="0"/>
    <n v="9288.61"/>
    <s v="No"/>
    <x v="0"/>
    <x v="1"/>
    <x v="3"/>
  </r>
  <r>
    <x v="0"/>
    <x v="6"/>
    <s v="General Physician"/>
    <x v="6"/>
    <x v="3"/>
    <x v="2"/>
    <x v="15"/>
    <n v="66"/>
    <n v="12.93"/>
    <n v="853.38"/>
    <s v="2025-02-05"/>
    <x v="4"/>
    <s v="Pharmacy"/>
    <x v="0"/>
    <n v="4380.0600000000004"/>
    <s v="No"/>
    <x v="2"/>
    <x v="1"/>
    <x v="1"/>
  </r>
  <r>
    <x v="3"/>
    <x v="0"/>
    <s v="Endocrinologist"/>
    <x v="0"/>
    <x v="5"/>
    <x v="5"/>
    <x v="14"/>
    <n v="121"/>
    <n v="53.7"/>
    <n v="6497.7"/>
    <s v="2025-05-07"/>
    <x v="0"/>
    <s v="Hospital"/>
    <x v="0"/>
    <n v="4126.3500000000004"/>
    <s v="Yes"/>
    <x v="1"/>
    <x v="0"/>
    <x v="0"/>
  </r>
  <r>
    <x v="3"/>
    <x v="7"/>
    <s v="Dermatologist"/>
    <x v="7"/>
    <x v="4"/>
    <x v="4"/>
    <x v="6"/>
    <n v="120"/>
    <n v="88.87"/>
    <n v="10664.4"/>
    <s v="2025-05-05"/>
    <x v="0"/>
    <s v="Hospital"/>
    <x v="1"/>
    <n v="12330.44"/>
    <s v="No"/>
    <x v="0"/>
    <x v="1"/>
    <x v="0"/>
  </r>
  <r>
    <x v="3"/>
    <x v="2"/>
    <s v="Orthopedic"/>
    <x v="2"/>
    <x v="5"/>
    <x v="1"/>
    <x v="4"/>
    <n v="125"/>
    <n v="20.89"/>
    <n v="2611.25"/>
    <s v="2025-01-17"/>
    <x v="2"/>
    <s v="Retail"/>
    <x v="1"/>
    <n v="9009.6"/>
    <s v="No"/>
    <x v="2"/>
    <x v="0"/>
    <x v="0"/>
  </r>
  <r>
    <x v="4"/>
    <x v="4"/>
    <s v="ENT Specialist"/>
    <x v="4"/>
    <x v="4"/>
    <x v="4"/>
    <x v="13"/>
    <n v="72"/>
    <n v="11.9"/>
    <n v="856.8"/>
    <s v="2025-04-02"/>
    <x v="3"/>
    <s v="Pharmacy"/>
    <x v="1"/>
    <n v="5893.48"/>
    <s v="No"/>
    <x v="2"/>
    <x v="1"/>
    <x v="1"/>
  </r>
  <r>
    <x v="0"/>
    <x v="1"/>
    <s v="Neurologist"/>
    <x v="1"/>
    <x v="0"/>
    <x v="5"/>
    <x v="14"/>
    <n v="92"/>
    <n v="90.38"/>
    <n v="8314.9599999999991"/>
    <s v="2025-05-26"/>
    <x v="0"/>
    <s v="Pharmacy"/>
    <x v="0"/>
    <n v="6091.07"/>
    <s v="Yes"/>
    <x v="0"/>
    <x v="1"/>
    <x v="3"/>
  </r>
  <r>
    <x v="2"/>
    <x v="4"/>
    <s v="ENT Specialist"/>
    <x v="4"/>
    <x v="5"/>
    <x v="4"/>
    <x v="6"/>
    <n v="91"/>
    <n v="82.27"/>
    <n v="7486.57"/>
    <s v="2025-04-22"/>
    <x v="3"/>
    <s v="Retail"/>
    <x v="0"/>
    <n v="1220.07"/>
    <s v="Yes"/>
    <x v="2"/>
    <x v="0"/>
    <x v="1"/>
  </r>
  <r>
    <x v="0"/>
    <x v="0"/>
    <s v="Endocrinologist"/>
    <x v="0"/>
    <x v="4"/>
    <x v="5"/>
    <x v="16"/>
    <n v="93"/>
    <n v="61.16"/>
    <n v="5687.88"/>
    <s v="2025-06-03"/>
    <x v="5"/>
    <s v="Retail"/>
    <x v="0"/>
    <n v="4633.04"/>
    <s v="Yes"/>
    <x v="0"/>
    <x v="1"/>
    <x v="0"/>
  </r>
  <r>
    <x v="5"/>
    <x v="6"/>
    <s v="General Physician"/>
    <x v="6"/>
    <x v="3"/>
    <x v="5"/>
    <x v="11"/>
    <n v="14"/>
    <n v="11.6"/>
    <n v="162.4"/>
    <s v="2025-06-15"/>
    <x v="5"/>
    <s v="Retail"/>
    <x v="1"/>
    <n v="10987.18"/>
    <s v="No"/>
    <x v="2"/>
    <x v="0"/>
    <x v="2"/>
  </r>
  <r>
    <x v="3"/>
    <x v="0"/>
    <s v="Endocrinologist"/>
    <x v="0"/>
    <x v="1"/>
    <x v="1"/>
    <x v="4"/>
    <n v="110"/>
    <n v="33.35"/>
    <n v="3668.5"/>
    <s v="2025-01-13"/>
    <x v="2"/>
    <s v="Hospital"/>
    <x v="1"/>
    <n v="12805.75"/>
    <s v="No"/>
    <x v="1"/>
    <x v="0"/>
    <x v="1"/>
  </r>
  <r>
    <x v="0"/>
    <x v="7"/>
    <s v="Dermatologist"/>
    <x v="7"/>
    <x v="2"/>
    <x v="4"/>
    <x v="13"/>
    <n v="186"/>
    <n v="73.8"/>
    <n v="13726.8"/>
    <s v="2025-03-24"/>
    <x v="1"/>
    <s v="Retail"/>
    <x v="0"/>
    <n v="1776.24"/>
    <s v="Yes"/>
    <x v="0"/>
    <x v="0"/>
    <x v="1"/>
  </r>
  <r>
    <x v="2"/>
    <x v="3"/>
    <s v="Cardiologist"/>
    <x v="3"/>
    <x v="2"/>
    <x v="3"/>
    <x v="17"/>
    <n v="29"/>
    <n v="30.05"/>
    <n v="871.45"/>
    <s v="2025-03-19"/>
    <x v="1"/>
    <s v="Pharmacy"/>
    <x v="1"/>
    <n v="4413.72"/>
    <s v="No"/>
    <x v="1"/>
    <x v="1"/>
    <x v="0"/>
  </r>
  <r>
    <x v="2"/>
    <x v="4"/>
    <s v="ENT Specialist"/>
    <x v="4"/>
    <x v="5"/>
    <x v="4"/>
    <x v="13"/>
    <n v="181"/>
    <n v="16.63"/>
    <n v="3010.03"/>
    <s v="2025-04-25"/>
    <x v="3"/>
    <s v="Pharmacy"/>
    <x v="0"/>
    <n v="8879.33"/>
    <s v="No"/>
    <x v="0"/>
    <x v="0"/>
    <x v="2"/>
  </r>
  <r>
    <x v="5"/>
    <x v="3"/>
    <s v="Cardiologist"/>
    <x v="3"/>
    <x v="3"/>
    <x v="5"/>
    <x v="14"/>
    <n v="192"/>
    <n v="12.87"/>
    <n v="2471.04"/>
    <s v="2025-03-17"/>
    <x v="1"/>
    <s v="Pharmacy"/>
    <x v="0"/>
    <n v="10062.469999999999"/>
    <s v="No"/>
    <x v="0"/>
    <x v="1"/>
    <x v="1"/>
  </r>
  <r>
    <x v="0"/>
    <x v="6"/>
    <s v="General Physician"/>
    <x v="6"/>
    <x v="5"/>
    <x v="4"/>
    <x v="5"/>
    <n v="129"/>
    <n v="82.76"/>
    <n v="10676.04"/>
    <s v="2025-02-25"/>
    <x v="4"/>
    <s v="Retail"/>
    <x v="1"/>
    <n v="2015.75"/>
    <s v="Yes"/>
    <x v="1"/>
    <x v="0"/>
    <x v="2"/>
  </r>
  <r>
    <x v="1"/>
    <x v="3"/>
    <s v="Cardiologist"/>
    <x v="3"/>
    <x v="4"/>
    <x v="3"/>
    <x v="12"/>
    <n v="103"/>
    <n v="41.63"/>
    <n v="4287.8900000000003"/>
    <s v="2025-02-26"/>
    <x v="4"/>
    <s v="Hospital"/>
    <x v="0"/>
    <n v="11810.31"/>
    <s v="No"/>
    <x v="1"/>
    <x v="1"/>
    <x v="2"/>
  </r>
  <r>
    <x v="1"/>
    <x v="3"/>
    <s v="Cardiologist"/>
    <x v="3"/>
    <x v="4"/>
    <x v="1"/>
    <x v="4"/>
    <n v="37"/>
    <n v="75.78"/>
    <n v="2803.86"/>
    <s v="2025-04-29"/>
    <x v="3"/>
    <s v="Retail"/>
    <x v="0"/>
    <n v="13464.42"/>
    <s v="No"/>
    <x v="1"/>
    <x v="0"/>
    <x v="1"/>
  </r>
  <r>
    <x v="3"/>
    <x v="2"/>
    <s v="Orthopedic"/>
    <x v="2"/>
    <x v="3"/>
    <x v="1"/>
    <x v="9"/>
    <n v="150"/>
    <n v="12.99"/>
    <n v="1948.5"/>
    <s v="2025-01-31"/>
    <x v="2"/>
    <s v="Hospital"/>
    <x v="0"/>
    <n v="2683.99"/>
    <s v="No"/>
    <x v="0"/>
    <x v="0"/>
    <x v="2"/>
  </r>
  <r>
    <x v="2"/>
    <x v="3"/>
    <s v="Cardiologist"/>
    <x v="3"/>
    <x v="2"/>
    <x v="4"/>
    <x v="5"/>
    <n v="107"/>
    <n v="74.540000000000006"/>
    <n v="7975.78"/>
    <s v="2025-06-16"/>
    <x v="5"/>
    <s v="Hospital"/>
    <x v="0"/>
    <n v="4763.09"/>
    <s v="Yes"/>
    <x v="2"/>
    <x v="1"/>
    <x v="2"/>
  </r>
  <r>
    <x v="5"/>
    <x v="4"/>
    <s v="ENT Specialist"/>
    <x v="4"/>
    <x v="2"/>
    <x v="0"/>
    <x v="7"/>
    <n v="22"/>
    <n v="66.400000000000006"/>
    <n v="1460.8"/>
    <s v="2025-06-24"/>
    <x v="5"/>
    <s v="Retail"/>
    <x v="0"/>
    <n v="2170.2199999999998"/>
    <s v="No"/>
    <x v="1"/>
    <x v="0"/>
    <x v="3"/>
  </r>
  <r>
    <x v="0"/>
    <x v="1"/>
    <s v="Neurologist"/>
    <x v="1"/>
    <x v="1"/>
    <x v="4"/>
    <x v="6"/>
    <n v="193"/>
    <n v="43.43"/>
    <n v="8381.99"/>
    <s v="2025-06-29"/>
    <x v="5"/>
    <s v="Hospital"/>
    <x v="0"/>
    <n v="3688.38"/>
    <s v="Yes"/>
    <x v="0"/>
    <x v="0"/>
    <x v="0"/>
  </r>
  <r>
    <x v="4"/>
    <x v="5"/>
    <s v="Pediatrician"/>
    <x v="5"/>
    <x v="5"/>
    <x v="2"/>
    <x v="2"/>
    <n v="83"/>
    <n v="74.72"/>
    <n v="6201.76"/>
    <s v="2025-06-02"/>
    <x v="5"/>
    <s v="Retail"/>
    <x v="0"/>
    <n v="7796.98"/>
    <s v="No"/>
    <x v="0"/>
    <x v="0"/>
    <x v="2"/>
  </r>
  <r>
    <x v="4"/>
    <x v="3"/>
    <s v="Cardiologist"/>
    <x v="3"/>
    <x v="4"/>
    <x v="3"/>
    <x v="17"/>
    <n v="95"/>
    <n v="90.49"/>
    <n v="8596.5499999999993"/>
    <s v="2025-02-17"/>
    <x v="4"/>
    <s v="Retail"/>
    <x v="0"/>
    <n v="10157.450000000001"/>
    <s v="No"/>
    <x v="2"/>
    <x v="0"/>
    <x v="1"/>
  </r>
  <r>
    <x v="0"/>
    <x v="6"/>
    <s v="General Physician"/>
    <x v="6"/>
    <x v="1"/>
    <x v="2"/>
    <x v="15"/>
    <n v="131"/>
    <n v="60.4"/>
    <n v="7912.4"/>
    <s v="2025-04-01"/>
    <x v="3"/>
    <s v="Hospital"/>
    <x v="0"/>
    <n v="7352.24"/>
    <s v="Yes"/>
    <x v="1"/>
    <x v="1"/>
    <x v="2"/>
  </r>
  <r>
    <x v="3"/>
    <x v="7"/>
    <s v="Dermatologist"/>
    <x v="7"/>
    <x v="2"/>
    <x v="2"/>
    <x v="8"/>
    <n v="87"/>
    <n v="81.37"/>
    <n v="7079.19"/>
    <s v="2025-01-26"/>
    <x v="2"/>
    <s v="Hospital"/>
    <x v="1"/>
    <n v="7614.6"/>
    <s v="No"/>
    <x v="2"/>
    <x v="0"/>
    <x v="0"/>
  </r>
  <r>
    <x v="5"/>
    <x v="2"/>
    <s v="Orthopedic"/>
    <x v="2"/>
    <x v="3"/>
    <x v="5"/>
    <x v="16"/>
    <n v="142"/>
    <n v="78.58"/>
    <n v="11158.36"/>
    <s v="2025-03-27"/>
    <x v="1"/>
    <s v="Pharmacy"/>
    <x v="1"/>
    <n v="2135.04"/>
    <s v="Yes"/>
    <x v="0"/>
    <x v="1"/>
    <x v="3"/>
  </r>
  <r>
    <x v="1"/>
    <x v="2"/>
    <s v="Orthopedic"/>
    <x v="2"/>
    <x v="0"/>
    <x v="1"/>
    <x v="4"/>
    <n v="72"/>
    <n v="59.87"/>
    <n v="4310.6400000000003"/>
    <s v="2025-01-08"/>
    <x v="2"/>
    <s v="Pharmacy"/>
    <x v="1"/>
    <n v="5711.59"/>
    <s v="No"/>
    <x v="0"/>
    <x v="1"/>
    <x v="3"/>
  </r>
  <r>
    <x v="0"/>
    <x v="0"/>
    <s v="Endocrinologist"/>
    <x v="0"/>
    <x v="1"/>
    <x v="1"/>
    <x v="9"/>
    <n v="77"/>
    <n v="91.48"/>
    <n v="7043.96"/>
    <s v="2025-02-14"/>
    <x v="4"/>
    <s v="Hospital"/>
    <x v="1"/>
    <n v="6169.88"/>
    <s v="Yes"/>
    <x v="2"/>
    <x v="0"/>
    <x v="2"/>
  </r>
  <r>
    <x v="3"/>
    <x v="2"/>
    <s v="Orthopedic"/>
    <x v="2"/>
    <x v="1"/>
    <x v="2"/>
    <x v="2"/>
    <n v="120"/>
    <n v="80.56"/>
    <n v="9667.2000000000007"/>
    <s v="2025-02-01"/>
    <x v="4"/>
    <s v="Pharmacy"/>
    <x v="1"/>
    <n v="4681.92"/>
    <s v="Yes"/>
    <x v="1"/>
    <x v="0"/>
    <x v="3"/>
  </r>
  <r>
    <x v="4"/>
    <x v="5"/>
    <s v="Pediatrician"/>
    <x v="5"/>
    <x v="1"/>
    <x v="1"/>
    <x v="9"/>
    <n v="180"/>
    <n v="20.45"/>
    <n v="3681"/>
    <s v="2025-05-23"/>
    <x v="0"/>
    <s v="Hospital"/>
    <x v="1"/>
    <n v="1436.94"/>
    <s v="Yes"/>
    <x v="2"/>
    <x v="1"/>
    <x v="0"/>
  </r>
  <r>
    <x v="2"/>
    <x v="6"/>
    <s v="General Physician"/>
    <x v="6"/>
    <x v="0"/>
    <x v="4"/>
    <x v="13"/>
    <n v="11"/>
    <n v="45.88"/>
    <n v="504.68"/>
    <s v="2025-03-20"/>
    <x v="1"/>
    <s v="Pharmacy"/>
    <x v="0"/>
    <n v="1223.58"/>
    <s v="No"/>
    <x v="1"/>
    <x v="0"/>
    <x v="2"/>
  </r>
  <r>
    <x v="3"/>
    <x v="3"/>
    <s v="Cardiologist"/>
    <x v="3"/>
    <x v="5"/>
    <x v="0"/>
    <x v="7"/>
    <n v="46"/>
    <n v="99.61"/>
    <n v="4582.0600000000004"/>
    <s v="2025-03-11"/>
    <x v="1"/>
    <s v="Retail"/>
    <x v="1"/>
    <n v="8985.76"/>
    <s v="No"/>
    <x v="1"/>
    <x v="0"/>
    <x v="3"/>
  </r>
  <r>
    <x v="2"/>
    <x v="4"/>
    <s v="ENT Specialist"/>
    <x v="4"/>
    <x v="0"/>
    <x v="4"/>
    <x v="5"/>
    <n v="35"/>
    <n v="89.84"/>
    <n v="3144.4"/>
    <s v="2025-04-13"/>
    <x v="3"/>
    <s v="Hospital"/>
    <x v="1"/>
    <n v="3012.88"/>
    <s v="Yes"/>
    <x v="2"/>
    <x v="0"/>
    <x v="3"/>
  </r>
  <r>
    <x v="2"/>
    <x v="4"/>
    <s v="ENT Specialist"/>
    <x v="4"/>
    <x v="1"/>
    <x v="3"/>
    <x v="17"/>
    <n v="87"/>
    <n v="33.97"/>
    <n v="2955.39"/>
    <s v="2025-02-21"/>
    <x v="4"/>
    <s v="Hospital"/>
    <x v="1"/>
    <n v="8414.5400000000009"/>
    <s v="No"/>
    <x v="2"/>
    <x v="0"/>
    <x v="1"/>
  </r>
  <r>
    <x v="5"/>
    <x v="2"/>
    <s v="Orthopedic"/>
    <x v="2"/>
    <x v="0"/>
    <x v="2"/>
    <x v="8"/>
    <n v="119"/>
    <n v="49.32"/>
    <n v="5869.08"/>
    <s v="2025-04-01"/>
    <x v="3"/>
    <s v="Hospital"/>
    <x v="1"/>
    <n v="901.26"/>
    <s v="Yes"/>
    <x v="0"/>
    <x v="1"/>
    <x v="0"/>
  </r>
  <r>
    <x v="3"/>
    <x v="1"/>
    <s v="Neurologist"/>
    <x v="1"/>
    <x v="1"/>
    <x v="4"/>
    <x v="13"/>
    <n v="105"/>
    <n v="17.09"/>
    <n v="1794.45"/>
    <s v="2025-05-12"/>
    <x v="0"/>
    <s v="Pharmacy"/>
    <x v="1"/>
    <n v="1276.27"/>
    <s v="Yes"/>
    <x v="2"/>
    <x v="1"/>
    <x v="0"/>
  </r>
  <r>
    <x v="5"/>
    <x v="0"/>
    <s v="Endocrinologist"/>
    <x v="0"/>
    <x v="2"/>
    <x v="3"/>
    <x v="17"/>
    <n v="24"/>
    <n v="30.67"/>
    <n v="736.08"/>
    <s v="2025-01-22"/>
    <x v="2"/>
    <s v="Pharmacy"/>
    <x v="0"/>
    <n v="5335.51"/>
    <s v="No"/>
    <x v="1"/>
    <x v="0"/>
    <x v="0"/>
  </r>
  <r>
    <x v="0"/>
    <x v="6"/>
    <s v="General Physician"/>
    <x v="6"/>
    <x v="5"/>
    <x v="3"/>
    <x v="12"/>
    <n v="142"/>
    <n v="18.690000000000001"/>
    <n v="2653.98"/>
    <s v="2025-02-22"/>
    <x v="4"/>
    <s v="Pharmacy"/>
    <x v="1"/>
    <n v="2477.84"/>
    <s v="Yes"/>
    <x v="0"/>
    <x v="1"/>
    <x v="2"/>
  </r>
  <r>
    <x v="1"/>
    <x v="0"/>
    <s v="Endocrinologist"/>
    <x v="0"/>
    <x v="1"/>
    <x v="3"/>
    <x v="12"/>
    <n v="61"/>
    <n v="15.9"/>
    <n v="969.9"/>
    <s v="2025-06-26"/>
    <x v="5"/>
    <s v="Retail"/>
    <x v="0"/>
    <n v="9254.9599999999991"/>
    <s v="No"/>
    <x v="1"/>
    <x v="1"/>
    <x v="3"/>
  </r>
  <r>
    <x v="5"/>
    <x v="0"/>
    <s v="Endocrinologist"/>
    <x v="0"/>
    <x v="0"/>
    <x v="2"/>
    <x v="2"/>
    <n v="41"/>
    <n v="33.49"/>
    <n v="1373.09"/>
    <s v="2025-01-15"/>
    <x v="2"/>
    <s v="Hospital"/>
    <x v="0"/>
    <n v="12393.93"/>
    <s v="No"/>
    <x v="0"/>
    <x v="0"/>
    <x v="0"/>
  </r>
  <r>
    <x v="0"/>
    <x v="7"/>
    <s v="Dermatologist"/>
    <x v="7"/>
    <x v="5"/>
    <x v="3"/>
    <x v="3"/>
    <n v="57"/>
    <n v="18.46"/>
    <n v="1052.22"/>
    <s v="2025-01-06"/>
    <x v="2"/>
    <s v="Pharmacy"/>
    <x v="0"/>
    <n v="2976.24"/>
    <s v="No"/>
    <x v="0"/>
    <x v="1"/>
    <x v="0"/>
  </r>
  <r>
    <x v="2"/>
    <x v="0"/>
    <s v="Endocrinologist"/>
    <x v="0"/>
    <x v="3"/>
    <x v="1"/>
    <x v="1"/>
    <n v="80"/>
    <n v="42.16"/>
    <n v="3372.8"/>
    <s v="2025-06-20"/>
    <x v="5"/>
    <s v="Pharmacy"/>
    <x v="0"/>
    <n v="7227.47"/>
    <s v="No"/>
    <x v="2"/>
    <x v="1"/>
    <x v="1"/>
  </r>
  <r>
    <x v="0"/>
    <x v="6"/>
    <s v="General Physician"/>
    <x v="6"/>
    <x v="1"/>
    <x v="5"/>
    <x v="16"/>
    <n v="18"/>
    <n v="66.290000000000006"/>
    <n v="1193.22"/>
    <s v="2025-03-19"/>
    <x v="1"/>
    <s v="Pharmacy"/>
    <x v="1"/>
    <n v="1118.1600000000001"/>
    <s v="Yes"/>
    <x v="2"/>
    <x v="1"/>
    <x v="0"/>
  </r>
  <r>
    <x v="2"/>
    <x v="7"/>
    <s v="Dermatologist"/>
    <x v="7"/>
    <x v="3"/>
    <x v="3"/>
    <x v="12"/>
    <n v="138"/>
    <n v="25.02"/>
    <n v="3452.76"/>
    <s v="2025-05-09"/>
    <x v="0"/>
    <s v="Pharmacy"/>
    <x v="1"/>
    <n v="7939.15"/>
    <s v="No"/>
    <x v="1"/>
    <x v="1"/>
    <x v="2"/>
  </r>
  <r>
    <x v="3"/>
    <x v="0"/>
    <s v="Endocrinologist"/>
    <x v="0"/>
    <x v="5"/>
    <x v="3"/>
    <x v="3"/>
    <n v="81"/>
    <n v="79.569999999999993"/>
    <n v="6445.17"/>
    <s v="2025-02-05"/>
    <x v="4"/>
    <s v="Pharmacy"/>
    <x v="1"/>
    <n v="13890.42"/>
    <s v="No"/>
    <x v="1"/>
    <x v="0"/>
    <x v="0"/>
  </r>
  <r>
    <x v="1"/>
    <x v="5"/>
    <s v="Pediatrician"/>
    <x v="5"/>
    <x v="4"/>
    <x v="1"/>
    <x v="9"/>
    <n v="92"/>
    <n v="60.94"/>
    <n v="5606.48"/>
    <s v="2025-06-28"/>
    <x v="5"/>
    <s v="Pharmacy"/>
    <x v="1"/>
    <n v="8975.15"/>
    <s v="No"/>
    <x v="2"/>
    <x v="1"/>
    <x v="1"/>
  </r>
  <r>
    <x v="4"/>
    <x v="3"/>
    <s v="Cardiologist"/>
    <x v="3"/>
    <x v="5"/>
    <x v="4"/>
    <x v="6"/>
    <n v="137"/>
    <n v="93.75"/>
    <n v="12843.75"/>
    <s v="2025-01-28"/>
    <x v="2"/>
    <s v="Hospital"/>
    <x v="1"/>
    <n v="11518.68"/>
    <s v="Yes"/>
    <x v="0"/>
    <x v="1"/>
    <x v="1"/>
  </r>
  <r>
    <x v="5"/>
    <x v="3"/>
    <s v="Cardiologist"/>
    <x v="3"/>
    <x v="2"/>
    <x v="2"/>
    <x v="8"/>
    <n v="74"/>
    <n v="15.88"/>
    <n v="1175.1199999999999"/>
    <s v="2025-06-06"/>
    <x v="5"/>
    <s v="Pharmacy"/>
    <x v="0"/>
    <n v="6902.16"/>
    <s v="No"/>
    <x v="2"/>
    <x v="1"/>
    <x v="3"/>
  </r>
  <r>
    <x v="1"/>
    <x v="4"/>
    <s v="ENT Specialist"/>
    <x v="4"/>
    <x v="4"/>
    <x v="5"/>
    <x v="11"/>
    <n v="156"/>
    <n v="57.86"/>
    <n v="9026.16"/>
    <s v="2025-06-13"/>
    <x v="5"/>
    <s v="Retail"/>
    <x v="1"/>
    <n v="7620.99"/>
    <s v="Yes"/>
    <x v="0"/>
    <x v="0"/>
    <x v="3"/>
  </r>
  <r>
    <x v="4"/>
    <x v="1"/>
    <s v="Neurologist"/>
    <x v="1"/>
    <x v="2"/>
    <x v="2"/>
    <x v="8"/>
    <n v="16"/>
    <n v="64.77"/>
    <n v="1036.32"/>
    <s v="2025-05-30"/>
    <x v="0"/>
    <s v="Pharmacy"/>
    <x v="0"/>
    <n v="3451.32"/>
    <s v="No"/>
    <x v="1"/>
    <x v="1"/>
    <x v="2"/>
  </r>
  <r>
    <x v="3"/>
    <x v="2"/>
    <s v="Orthopedic"/>
    <x v="2"/>
    <x v="4"/>
    <x v="1"/>
    <x v="9"/>
    <n v="196"/>
    <n v="95.99"/>
    <n v="18814.04"/>
    <s v="2025-06-24"/>
    <x v="5"/>
    <s v="Pharmacy"/>
    <x v="1"/>
    <n v="3256.99"/>
    <s v="Yes"/>
    <x v="1"/>
    <x v="0"/>
    <x v="2"/>
  </r>
  <r>
    <x v="3"/>
    <x v="3"/>
    <s v="Cardiologist"/>
    <x v="3"/>
    <x v="0"/>
    <x v="5"/>
    <x v="14"/>
    <n v="170"/>
    <n v="40.729999999999997"/>
    <n v="6924.1"/>
    <s v="2025-04-20"/>
    <x v="3"/>
    <s v="Retail"/>
    <x v="0"/>
    <n v="2344.29"/>
    <s v="Yes"/>
    <x v="0"/>
    <x v="0"/>
    <x v="1"/>
  </r>
  <r>
    <x v="4"/>
    <x v="2"/>
    <s v="Orthopedic"/>
    <x v="2"/>
    <x v="2"/>
    <x v="4"/>
    <x v="5"/>
    <n v="84"/>
    <n v="92.62"/>
    <n v="7780.08"/>
    <s v="2025-02-27"/>
    <x v="4"/>
    <s v="Hospital"/>
    <x v="1"/>
    <n v="10697.46"/>
    <s v="No"/>
    <x v="1"/>
    <x v="1"/>
    <x v="2"/>
  </r>
  <r>
    <x v="3"/>
    <x v="5"/>
    <s v="Pediatrician"/>
    <x v="5"/>
    <x v="0"/>
    <x v="4"/>
    <x v="6"/>
    <n v="24"/>
    <n v="56.86"/>
    <n v="1364.64"/>
    <s v="2025-06-08"/>
    <x v="5"/>
    <s v="Retail"/>
    <x v="1"/>
    <n v="14085.44"/>
    <s v="No"/>
    <x v="2"/>
    <x v="1"/>
    <x v="1"/>
  </r>
  <r>
    <x v="2"/>
    <x v="2"/>
    <s v="Orthopedic"/>
    <x v="2"/>
    <x v="2"/>
    <x v="5"/>
    <x v="16"/>
    <n v="62"/>
    <n v="56.97"/>
    <n v="3532.14"/>
    <s v="2025-02-05"/>
    <x v="4"/>
    <s v="Pharmacy"/>
    <x v="1"/>
    <n v="13900.53"/>
    <s v="No"/>
    <x v="0"/>
    <x v="1"/>
    <x v="3"/>
  </r>
  <r>
    <x v="3"/>
    <x v="2"/>
    <s v="Orthopedic"/>
    <x v="2"/>
    <x v="2"/>
    <x v="1"/>
    <x v="4"/>
    <n v="163"/>
    <n v="75.23"/>
    <n v="12262.49"/>
    <s v="2025-04-17"/>
    <x v="3"/>
    <s v="Retail"/>
    <x v="1"/>
    <n v="14225.71"/>
    <s v="No"/>
    <x v="2"/>
    <x v="1"/>
    <x v="1"/>
  </r>
  <r>
    <x v="3"/>
    <x v="2"/>
    <s v="Orthopedic"/>
    <x v="2"/>
    <x v="0"/>
    <x v="4"/>
    <x v="5"/>
    <n v="87"/>
    <n v="79.25"/>
    <n v="6894.75"/>
    <s v="2025-05-03"/>
    <x v="0"/>
    <s v="Retail"/>
    <x v="0"/>
    <n v="14003.07"/>
    <s v="No"/>
    <x v="1"/>
    <x v="1"/>
    <x v="0"/>
  </r>
  <r>
    <x v="1"/>
    <x v="0"/>
    <s v="Endocrinologist"/>
    <x v="0"/>
    <x v="2"/>
    <x v="3"/>
    <x v="3"/>
    <n v="106"/>
    <n v="71.069999999999993"/>
    <n v="7533.42"/>
    <s v="2025-04-10"/>
    <x v="3"/>
    <s v="Hospital"/>
    <x v="1"/>
    <n v="8468.4"/>
    <s v="No"/>
    <x v="1"/>
    <x v="0"/>
    <x v="1"/>
  </r>
  <r>
    <x v="2"/>
    <x v="2"/>
    <s v="Orthopedic"/>
    <x v="2"/>
    <x v="0"/>
    <x v="0"/>
    <x v="0"/>
    <n v="70"/>
    <n v="27.04"/>
    <n v="1892.8"/>
    <s v="2025-01-15"/>
    <x v="2"/>
    <s v="Pharmacy"/>
    <x v="0"/>
    <n v="3793.33"/>
    <s v="No"/>
    <x v="0"/>
    <x v="1"/>
    <x v="1"/>
  </r>
  <r>
    <x v="0"/>
    <x v="6"/>
    <s v="General Physician"/>
    <x v="6"/>
    <x v="4"/>
    <x v="3"/>
    <x v="17"/>
    <n v="56"/>
    <n v="31.85"/>
    <n v="1783.6"/>
    <s v="2025-04-23"/>
    <x v="3"/>
    <s v="Hospital"/>
    <x v="1"/>
    <n v="9235.0300000000007"/>
    <s v="No"/>
    <x v="1"/>
    <x v="0"/>
    <x v="3"/>
  </r>
  <r>
    <x v="5"/>
    <x v="3"/>
    <s v="Cardiologist"/>
    <x v="3"/>
    <x v="2"/>
    <x v="0"/>
    <x v="0"/>
    <n v="149"/>
    <n v="24.56"/>
    <n v="3659.44"/>
    <s v="2025-03-06"/>
    <x v="1"/>
    <s v="Pharmacy"/>
    <x v="1"/>
    <n v="13515.78"/>
    <s v="No"/>
    <x v="1"/>
    <x v="0"/>
    <x v="2"/>
  </r>
  <r>
    <x v="2"/>
    <x v="5"/>
    <s v="Pediatrician"/>
    <x v="5"/>
    <x v="3"/>
    <x v="5"/>
    <x v="14"/>
    <n v="148"/>
    <n v="52.83"/>
    <n v="7818.84"/>
    <s v="2025-06-28"/>
    <x v="5"/>
    <s v="Retail"/>
    <x v="1"/>
    <n v="13556.17"/>
    <s v="No"/>
    <x v="0"/>
    <x v="0"/>
    <x v="2"/>
  </r>
  <r>
    <x v="4"/>
    <x v="1"/>
    <s v="Neurologist"/>
    <x v="1"/>
    <x v="3"/>
    <x v="4"/>
    <x v="13"/>
    <n v="63"/>
    <n v="16.66"/>
    <n v="1049.58"/>
    <s v="2025-05-22"/>
    <x v="0"/>
    <s v="Pharmacy"/>
    <x v="0"/>
    <n v="1020.08"/>
    <s v="Yes"/>
    <x v="1"/>
    <x v="0"/>
    <x v="0"/>
  </r>
  <r>
    <x v="5"/>
    <x v="5"/>
    <s v="Pediatrician"/>
    <x v="5"/>
    <x v="3"/>
    <x v="4"/>
    <x v="13"/>
    <n v="108"/>
    <n v="33.54"/>
    <n v="3622.32"/>
    <s v="2025-05-31"/>
    <x v="0"/>
    <s v="Retail"/>
    <x v="0"/>
    <n v="4546.84"/>
    <s v="No"/>
    <x v="0"/>
    <x v="0"/>
    <x v="0"/>
  </r>
  <r>
    <x v="5"/>
    <x v="6"/>
    <s v="General Physician"/>
    <x v="6"/>
    <x v="4"/>
    <x v="4"/>
    <x v="5"/>
    <n v="107"/>
    <n v="22.52"/>
    <n v="2409.64"/>
    <s v="2025-02-22"/>
    <x v="4"/>
    <s v="Hospital"/>
    <x v="0"/>
    <n v="10075.84"/>
    <s v="No"/>
    <x v="1"/>
    <x v="0"/>
    <x v="1"/>
  </r>
  <r>
    <x v="2"/>
    <x v="6"/>
    <s v="General Physician"/>
    <x v="6"/>
    <x v="3"/>
    <x v="0"/>
    <x v="0"/>
    <n v="121"/>
    <n v="87.25"/>
    <n v="10557.25"/>
    <s v="2025-06-09"/>
    <x v="5"/>
    <s v="Pharmacy"/>
    <x v="0"/>
    <n v="12207.25"/>
    <s v="No"/>
    <x v="0"/>
    <x v="0"/>
    <x v="2"/>
  </r>
  <r>
    <x v="5"/>
    <x v="5"/>
    <s v="Pediatrician"/>
    <x v="5"/>
    <x v="4"/>
    <x v="0"/>
    <x v="0"/>
    <n v="129"/>
    <n v="75.84"/>
    <n v="9783.36"/>
    <s v="2025-04-08"/>
    <x v="3"/>
    <s v="Retail"/>
    <x v="0"/>
    <n v="13661.83"/>
    <s v="No"/>
    <x v="2"/>
    <x v="0"/>
    <x v="1"/>
  </r>
  <r>
    <x v="2"/>
    <x v="4"/>
    <s v="ENT Specialist"/>
    <x v="4"/>
    <x v="2"/>
    <x v="2"/>
    <x v="8"/>
    <n v="80"/>
    <n v="39.36"/>
    <n v="3148.8"/>
    <s v="2025-06-07"/>
    <x v="5"/>
    <s v="Pharmacy"/>
    <x v="1"/>
    <n v="11845.18"/>
    <s v="No"/>
    <x v="0"/>
    <x v="1"/>
    <x v="1"/>
  </r>
  <r>
    <x v="1"/>
    <x v="5"/>
    <s v="Pediatrician"/>
    <x v="5"/>
    <x v="4"/>
    <x v="5"/>
    <x v="14"/>
    <n v="128"/>
    <n v="6.64"/>
    <n v="849.92"/>
    <s v="2025-04-24"/>
    <x v="3"/>
    <s v="Retail"/>
    <x v="1"/>
    <n v="1036.55"/>
    <s v="No"/>
    <x v="2"/>
    <x v="0"/>
    <x v="3"/>
  </r>
  <r>
    <x v="3"/>
    <x v="5"/>
    <s v="Pediatrician"/>
    <x v="5"/>
    <x v="1"/>
    <x v="1"/>
    <x v="4"/>
    <n v="90"/>
    <n v="95.56"/>
    <n v="8600.4"/>
    <s v="2025-05-22"/>
    <x v="0"/>
    <s v="Hospital"/>
    <x v="0"/>
    <n v="4241.1000000000004"/>
    <s v="Yes"/>
    <x v="2"/>
    <x v="0"/>
    <x v="0"/>
  </r>
  <r>
    <x v="1"/>
    <x v="7"/>
    <s v="Dermatologist"/>
    <x v="7"/>
    <x v="1"/>
    <x v="2"/>
    <x v="2"/>
    <n v="22"/>
    <n v="27.1"/>
    <n v="596.20000000000005"/>
    <s v="2025-06-17"/>
    <x v="5"/>
    <s v="Pharmacy"/>
    <x v="0"/>
    <n v="3171.7"/>
    <s v="No"/>
    <x v="0"/>
    <x v="0"/>
    <x v="2"/>
  </r>
  <r>
    <x v="1"/>
    <x v="6"/>
    <s v="General Physician"/>
    <x v="6"/>
    <x v="5"/>
    <x v="4"/>
    <x v="6"/>
    <n v="75"/>
    <n v="6.53"/>
    <n v="489.75"/>
    <s v="2025-03-08"/>
    <x v="1"/>
    <s v="Hospital"/>
    <x v="0"/>
    <n v="9208.39"/>
    <s v="No"/>
    <x v="2"/>
    <x v="1"/>
    <x v="1"/>
  </r>
  <r>
    <x v="0"/>
    <x v="3"/>
    <s v="Cardiologist"/>
    <x v="3"/>
    <x v="4"/>
    <x v="0"/>
    <x v="0"/>
    <n v="93"/>
    <n v="59.18"/>
    <n v="5503.74"/>
    <s v="2025-02-22"/>
    <x v="4"/>
    <s v="Pharmacy"/>
    <x v="1"/>
    <n v="1535.2"/>
    <s v="Yes"/>
    <x v="2"/>
    <x v="0"/>
    <x v="3"/>
  </r>
  <r>
    <x v="3"/>
    <x v="2"/>
    <s v="Orthopedic"/>
    <x v="2"/>
    <x v="0"/>
    <x v="4"/>
    <x v="5"/>
    <n v="105"/>
    <n v="49.72"/>
    <n v="5220.6000000000004"/>
    <s v="2025-06-16"/>
    <x v="5"/>
    <s v="Hospital"/>
    <x v="0"/>
    <n v="2824.54"/>
    <s v="Yes"/>
    <x v="1"/>
    <x v="0"/>
    <x v="3"/>
  </r>
  <r>
    <x v="0"/>
    <x v="2"/>
    <s v="Orthopedic"/>
    <x v="2"/>
    <x v="1"/>
    <x v="0"/>
    <x v="10"/>
    <n v="158"/>
    <n v="72.72"/>
    <n v="11489.76"/>
    <s v="2025-05-11"/>
    <x v="0"/>
    <s v="Retail"/>
    <x v="1"/>
    <n v="12545.54"/>
    <s v="No"/>
    <x v="1"/>
    <x v="1"/>
    <x v="0"/>
  </r>
  <r>
    <x v="0"/>
    <x v="4"/>
    <s v="ENT Specialist"/>
    <x v="4"/>
    <x v="1"/>
    <x v="3"/>
    <x v="17"/>
    <n v="145"/>
    <n v="80.83"/>
    <n v="11720.35"/>
    <s v="2025-02-01"/>
    <x v="4"/>
    <s v="Pharmacy"/>
    <x v="1"/>
    <n v="10058.370000000001"/>
    <s v="Yes"/>
    <x v="0"/>
    <x v="0"/>
    <x v="2"/>
  </r>
  <r>
    <x v="3"/>
    <x v="1"/>
    <s v="Neurologist"/>
    <x v="1"/>
    <x v="3"/>
    <x v="5"/>
    <x v="11"/>
    <n v="102"/>
    <n v="26.93"/>
    <n v="2746.86"/>
    <s v="2025-03-04"/>
    <x v="1"/>
    <s v="Hospital"/>
    <x v="0"/>
    <n v="10549.56"/>
    <s v="No"/>
    <x v="2"/>
    <x v="0"/>
    <x v="2"/>
  </r>
  <r>
    <x v="3"/>
    <x v="3"/>
    <s v="Cardiologist"/>
    <x v="3"/>
    <x v="3"/>
    <x v="4"/>
    <x v="5"/>
    <n v="133"/>
    <n v="62.5"/>
    <n v="8312.5"/>
    <s v="2025-06-17"/>
    <x v="5"/>
    <s v="Hospital"/>
    <x v="1"/>
    <n v="3831.57"/>
    <s v="Yes"/>
    <x v="1"/>
    <x v="1"/>
    <x v="0"/>
  </r>
  <r>
    <x v="1"/>
    <x v="5"/>
    <s v="Pediatrician"/>
    <x v="5"/>
    <x v="3"/>
    <x v="3"/>
    <x v="3"/>
    <n v="90"/>
    <n v="16.21"/>
    <n v="1458.9"/>
    <s v="2025-03-29"/>
    <x v="1"/>
    <s v="Hospital"/>
    <x v="1"/>
    <n v="7822.88"/>
    <s v="No"/>
    <x v="1"/>
    <x v="0"/>
    <x v="3"/>
  </r>
  <r>
    <x v="0"/>
    <x v="3"/>
    <s v="Cardiologist"/>
    <x v="3"/>
    <x v="0"/>
    <x v="2"/>
    <x v="15"/>
    <n v="151"/>
    <n v="72.58"/>
    <n v="10959.58"/>
    <s v="2025-03-09"/>
    <x v="1"/>
    <s v="Hospital"/>
    <x v="0"/>
    <n v="2332.77"/>
    <s v="Yes"/>
    <x v="1"/>
    <x v="0"/>
    <x v="1"/>
  </r>
  <r>
    <x v="0"/>
    <x v="4"/>
    <s v="ENT Specialist"/>
    <x v="4"/>
    <x v="0"/>
    <x v="3"/>
    <x v="17"/>
    <n v="42"/>
    <n v="43.22"/>
    <n v="1815.24"/>
    <s v="2025-04-01"/>
    <x v="3"/>
    <s v="Pharmacy"/>
    <x v="0"/>
    <n v="10823.76"/>
    <s v="No"/>
    <x v="1"/>
    <x v="0"/>
    <x v="2"/>
  </r>
  <r>
    <x v="3"/>
    <x v="6"/>
    <s v="General Physician"/>
    <x v="6"/>
    <x v="2"/>
    <x v="0"/>
    <x v="7"/>
    <n v="124"/>
    <n v="91.51"/>
    <n v="11347.24"/>
    <s v="2025-04-01"/>
    <x v="3"/>
    <s v="Pharmacy"/>
    <x v="1"/>
    <n v="11240.11"/>
    <s v="Yes"/>
    <x v="2"/>
    <x v="0"/>
    <x v="0"/>
  </r>
  <r>
    <x v="1"/>
    <x v="3"/>
    <s v="Cardiologist"/>
    <x v="3"/>
    <x v="4"/>
    <x v="3"/>
    <x v="17"/>
    <n v="161"/>
    <n v="61.34"/>
    <n v="9875.74"/>
    <s v="2025-01-02"/>
    <x v="2"/>
    <s v="Pharmacy"/>
    <x v="1"/>
    <n v="6000.93"/>
    <s v="Yes"/>
    <x v="2"/>
    <x v="1"/>
    <x v="2"/>
  </r>
  <r>
    <x v="2"/>
    <x v="2"/>
    <s v="Orthopedic"/>
    <x v="2"/>
    <x v="2"/>
    <x v="4"/>
    <x v="13"/>
    <n v="142"/>
    <n v="90.24"/>
    <n v="12814.08"/>
    <s v="2025-05-25"/>
    <x v="0"/>
    <s v="Pharmacy"/>
    <x v="1"/>
    <n v="4636.2299999999996"/>
    <s v="Yes"/>
    <x v="2"/>
    <x v="0"/>
    <x v="3"/>
  </r>
  <r>
    <x v="1"/>
    <x v="4"/>
    <s v="ENT Specialist"/>
    <x v="4"/>
    <x v="1"/>
    <x v="2"/>
    <x v="2"/>
    <n v="157"/>
    <n v="88.56"/>
    <n v="13903.92"/>
    <s v="2025-03-13"/>
    <x v="1"/>
    <s v="Hospital"/>
    <x v="0"/>
    <n v="5536.51"/>
    <s v="Yes"/>
    <x v="1"/>
    <x v="1"/>
    <x v="2"/>
  </r>
  <r>
    <x v="5"/>
    <x v="7"/>
    <s v="Dermatologist"/>
    <x v="7"/>
    <x v="3"/>
    <x v="5"/>
    <x v="16"/>
    <n v="165"/>
    <n v="76.58"/>
    <n v="12635.7"/>
    <s v="2025-03-08"/>
    <x v="1"/>
    <s v="Retail"/>
    <x v="1"/>
    <n v="2544.5500000000002"/>
    <s v="Yes"/>
    <x v="1"/>
    <x v="1"/>
    <x v="1"/>
  </r>
  <r>
    <x v="3"/>
    <x v="1"/>
    <s v="Neurologist"/>
    <x v="1"/>
    <x v="2"/>
    <x v="0"/>
    <x v="10"/>
    <n v="16"/>
    <n v="40.11"/>
    <n v="641.76"/>
    <s v="2025-05-06"/>
    <x v="0"/>
    <s v="Hospital"/>
    <x v="1"/>
    <n v="11115.3"/>
    <s v="No"/>
    <x v="0"/>
    <x v="1"/>
    <x v="0"/>
  </r>
  <r>
    <x v="1"/>
    <x v="0"/>
    <s v="Endocrinologist"/>
    <x v="0"/>
    <x v="0"/>
    <x v="5"/>
    <x v="11"/>
    <n v="77"/>
    <n v="13.25"/>
    <n v="1020.25"/>
    <s v="2025-05-07"/>
    <x v="0"/>
    <s v="Retail"/>
    <x v="1"/>
    <n v="11108.69"/>
    <s v="No"/>
    <x v="1"/>
    <x v="0"/>
    <x v="1"/>
  </r>
  <r>
    <x v="1"/>
    <x v="2"/>
    <s v="Orthopedic"/>
    <x v="2"/>
    <x v="4"/>
    <x v="3"/>
    <x v="17"/>
    <n v="95"/>
    <n v="31.23"/>
    <n v="2966.85"/>
    <s v="2025-05-10"/>
    <x v="0"/>
    <s v="Pharmacy"/>
    <x v="0"/>
    <n v="10748.74"/>
    <s v="No"/>
    <x v="2"/>
    <x v="1"/>
    <x v="0"/>
  </r>
  <r>
    <x v="3"/>
    <x v="1"/>
    <s v="Neurologist"/>
    <x v="1"/>
    <x v="1"/>
    <x v="4"/>
    <x v="6"/>
    <n v="170"/>
    <n v="8.39"/>
    <n v="1426.3"/>
    <s v="2025-06-19"/>
    <x v="5"/>
    <s v="Pharmacy"/>
    <x v="0"/>
    <n v="4065.75"/>
    <s v="No"/>
    <x v="0"/>
    <x v="0"/>
    <x v="3"/>
  </r>
  <r>
    <x v="2"/>
    <x v="7"/>
    <s v="Dermatologist"/>
    <x v="7"/>
    <x v="0"/>
    <x v="3"/>
    <x v="17"/>
    <n v="197"/>
    <n v="52.19"/>
    <n v="10281.43"/>
    <s v="2025-02-17"/>
    <x v="4"/>
    <s v="Retail"/>
    <x v="0"/>
    <n v="9704.2000000000007"/>
    <s v="Yes"/>
    <x v="1"/>
    <x v="1"/>
    <x v="1"/>
  </r>
  <r>
    <x v="5"/>
    <x v="7"/>
    <s v="Dermatologist"/>
    <x v="7"/>
    <x v="2"/>
    <x v="1"/>
    <x v="4"/>
    <n v="186"/>
    <n v="29.99"/>
    <n v="5578.14"/>
    <s v="2025-04-18"/>
    <x v="3"/>
    <s v="Hospital"/>
    <x v="0"/>
    <n v="9746.86"/>
    <s v="No"/>
    <x v="2"/>
    <x v="1"/>
    <x v="2"/>
  </r>
  <r>
    <x v="1"/>
    <x v="0"/>
    <s v="Endocrinologist"/>
    <x v="0"/>
    <x v="5"/>
    <x v="2"/>
    <x v="15"/>
    <n v="163"/>
    <n v="38.93"/>
    <n v="6345.59"/>
    <s v="2025-04-11"/>
    <x v="3"/>
    <s v="Hospital"/>
    <x v="1"/>
    <n v="1899.73"/>
    <s v="Yes"/>
    <x v="1"/>
    <x v="0"/>
    <x v="0"/>
  </r>
  <r>
    <x v="4"/>
    <x v="3"/>
    <s v="Cardiologist"/>
    <x v="3"/>
    <x v="4"/>
    <x v="1"/>
    <x v="1"/>
    <n v="91"/>
    <n v="67.760000000000005"/>
    <n v="6166.16"/>
    <s v="2025-04-29"/>
    <x v="3"/>
    <s v="Hospital"/>
    <x v="1"/>
    <n v="10719.87"/>
    <s v="No"/>
    <x v="2"/>
    <x v="0"/>
    <x v="0"/>
  </r>
  <r>
    <x v="0"/>
    <x v="5"/>
    <s v="Pediatrician"/>
    <x v="5"/>
    <x v="1"/>
    <x v="3"/>
    <x v="17"/>
    <n v="114"/>
    <n v="10.78"/>
    <n v="1228.92"/>
    <s v="2025-02-25"/>
    <x v="4"/>
    <s v="Hospital"/>
    <x v="1"/>
    <n v="10287.34"/>
    <s v="No"/>
    <x v="2"/>
    <x v="0"/>
    <x v="0"/>
  </r>
  <r>
    <x v="2"/>
    <x v="5"/>
    <s v="Pediatrician"/>
    <x v="5"/>
    <x v="0"/>
    <x v="1"/>
    <x v="1"/>
    <n v="96"/>
    <n v="65.45"/>
    <n v="6283.2"/>
    <s v="2025-02-26"/>
    <x v="4"/>
    <s v="Retail"/>
    <x v="1"/>
    <n v="6990.73"/>
    <s v="No"/>
    <x v="1"/>
    <x v="1"/>
    <x v="3"/>
  </r>
  <r>
    <x v="3"/>
    <x v="7"/>
    <s v="Dermatologist"/>
    <x v="7"/>
    <x v="1"/>
    <x v="3"/>
    <x v="17"/>
    <n v="15"/>
    <n v="95.28"/>
    <n v="1429.2"/>
    <s v="2025-05-19"/>
    <x v="0"/>
    <s v="Retail"/>
    <x v="1"/>
    <n v="1808.66"/>
    <s v="No"/>
    <x v="0"/>
    <x v="0"/>
    <x v="2"/>
  </r>
  <r>
    <x v="1"/>
    <x v="1"/>
    <s v="Neurologist"/>
    <x v="1"/>
    <x v="3"/>
    <x v="0"/>
    <x v="10"/>
    <n v="60"/>
    <n v="98.6"/>
    <n v="5916"/>
    <s v="2025-05-18"/>
    <x v="0"/>
    <s v="Pharmacy"/>
    <x v="1"/>
    <n v="12965.98"/>
    <s v="No"/>
    <x v="1"/>
    <x v="0"/>
    <x v="3"/>
  </r>
  <r>
    <x v="5"/>
    <x v="1"/>
    <s v="Neurologist"/>
    <x v="1"/>
    <x v="2"/>
    <x v="5"/>
    <x v="16"/>
    <n v="15"/>
    <n v="76.739999999999995"/>
    <n v="1151.0999999999999"/>
    <s v="2025-01-10"/>
    <x v="2"/>
    <s v="Pharmacy"/>
    <x v="0"/>
    <n v="7771.74"/>
    <s v="No"/>
    <x v="2"/>
    <x v="1"/>
    <x v="3"/>
  </r>
  <r>
    <x v="0"/>
    <x v="1"/>
    <s v="Neurologist"/>
    <x v="1"/>
    <x v="2"/>
    <x v="5"/>
    <x v="16"/>
    <n v="41"/>
    <n v="82.23"/>
    <n v="3371.43"/>
    <s v="2025-03-11"/>
    <x v="1"/>
    <s v="Hospital"/>
    <x v="1"/>
    <n v="2402.3000000000002"/>
    <s v="Yes"/>
    <x v="0"/>
    <x v="0"/>
    <x v="1"/>
  </r>
  <r>
    <x v="3"/>
    <x v="6"/>
    <s v="General Physician"/>
    <x v="6"/>
    <x v="2"/>
    <x v="4"/>
    <x v="13"/>
    <n v="164"/>
    <n v="92.3"/>
    <n v="15137.2"/>
    <s v="2025-05-19"/>
    <x v="0"/>
    <s v="Retail"/>
    <x v="1"/>
    <n v="3317.12"/>
    <s v="Yes"/>
    <x v="0"/>
    <x v="0"/>
    <x v="2"/>
  </r>
  <r>
    <x v="1"/>
    <x v="5"/>
    <s v="Pediatrician"/>
    <x v="5"/>
    <x v="3"/>
    <x v="1"/>
    <x v="9"/>
    <n v="61"/>
    <n v="14.47"/>
    <n v="882.67"/>
    <s v="2025-04-28"/>
    <x v="3"/>
    <s v="Pharmacy"/>
    <x v="1"/>
    <n v="5960.42"/>
    <s v="No"/>
    <x v="2"/>
    <x v="1"/>
    <x v="3"/>
  </r>
  <r>
    <x v="2"/>
    <x v="5"/>
    <s v="Pediatrician"/>
    <x v="5"/>
    <x v="5"/>
    <x v="1"/>
    <x v="9"/>
    <n v="139"/>
    <n v="28.24"/>
    <n v="3925.36"/>
    <s v="2025-05-17"/>
    <x v="0"/>
    <s v="Retail"/>
    <x v="1"/>
    <n v="11049.58"/>
    <s v="No"/>
    <x v="2"/>
    <x v="1"/>
    <x v="0"/>
  </r>
  <r>
    <x v="0"/>
    <x v="1"/>
    <s v="Neurologist"/>
    <x v="1"/>
    <x v="0"/>
    <x v="2"/>
    <x v="8"/>
    <n v="132"/>
    <n v="58.5"/>
    <n v="7722"/>
    <s v="2025-04-05"/>
    <x v="3"/>
    <s v="Pharmacy"/>
    <x v="1"/>
    <n v="5320.31"/>
    <s v="Yes"/>
    <x v="0"/>
    <x v="1"/>
    <x v="1"/>
  </r>
  <r>
    <x v="4"/>
    <x v="1"/>
    <s v="Neurologist"/>
    <x v="1"/>
    <x v="2"/>
    <x v="0"/>
    <x v="10"/>
    <n v="113"/>
    <n v="63.57"/>
    <n v="7183.41"/>
    <s v="2025-02-06"/>
    <x v="4"/>
    <s v="Hospital"/>
    <x v="0"/>
    <n v="1354.53"/>
    <s v="Yes"/>
    <x v="2"/>
    <x v="0"/>
    <x v="0"/>
  </r>
  <r>
    <x v="2"/>
    <x v="6"/>
    <s v="General Physician"/>
    <x v="6"/>
    <x v="3"/>
    <x v="5"/>
    <x v="14"/>
    <n v="154"/>
    <n v="61.88"/>
    <n v="9529.52"/>
    <s v="2025-06-26"/>
    <x v="5"/>
    <s v="Retail"/>
    <x v="1"/>
    <n v="10510.76"/>
    <s v="No"/>
    <x v="0"/>
    <x v="0"/>
    <x v="0"/>
  </r>
  <r>
    <x v="4"/>
    <x v="0"/>
    <s v="Endocrinologist"/>
    <x v="0"/>
    <x v="5"/>
    <x v="5"/>
    <x v="14"/>
    <n v="141"/>
    <n v="57.71"/>
    <n v="8137.11"/>
    <s v="2025-05-04"/>
    <x v="0"/>
    <s v="Pharmacy"/>
    <x v="0"/>
    <n v="13857.84"/>
    <s v="No"/>
    <x v="2"/>
    <x v="1"/>
    <x v="0"/>
  </r>
  <r>
    <x v="4"/>
    <x v="3"/>
    <s v="Cardiologist"/>
    <x v="3"/>
    <x v="4"/>
    <x v="2"/>
    <x v="2"/>
    <n v="122"/>
    <n v="87.63"/>
    <n v="10690.86"/>
    <s v="2025-02-20"/>
    <x v="4"/>
    <s v="Retail"/>
    <x v="0"/>
    <n v="13339.79"/>
    <s v="No"/>
    <x v="2"/>
    <x v="1"/>
    <x v="0"/>
  </r>
  <r>
    <x v="3"/>
    <x v="4"/>
    <s v="ENT Specialist"/>
    <x v="4"/>
    <x v="2"/>
    <x v="2"/>
    <x v="8"/>
    <n v="40"/>
    <n v="46.37"/>
    <n v="1854.8"/>
    <s v="2025-03-17"/>
    <x v="1"/>
    <s v="Hospital"/>
    <x v="1"/>
    <n v="8075.96"/>
    <s v="No"/>
    <x v="0"/>
    <x v="0"/>
    <x v="3"/>
  </r>
  <r>
    <x v="3"/>
    <x v="2"/>
    <s v="Orthopedic"/>
    <x v="2"/>
    <x v="1"/>
    <x v="2"/>
    <x v="15"/>
    <n v="74"/>
    <n v="49.85"/>
    <n v="3688.9"/>
    <s v="2025-06-04"/>
    <x v="5"/>
    <s v="Retail"/>
    <x v="1"/>
    <n v="13942.65"/>
    <s v="No"/>
    <x v="0"/>
    <x v="1"/>
    <x v="3"/>
  </r>
  <r>
    <x v="5"/>
    <x v="2"/>
    <s v="Orthopedic"/>
    <x v="2"/>
    <x v="0"/>
    <x v="0"/>
    <x v="7"/>
    <n v="48"/>
    <n v="49.7"/>
    <n v="2385.6"/>
    <s v="2025-02-15"/>
    <x v="4"/>
    <s v="Retail"/>
    <x v="1"/>
    <n v="10671.24"/>
    <s v="No"/>
    <x v="1"/>
    <x v="1"/>
    <x v="0"/>
  </r>
  <r>
    <x v="0"/>
    <x v="7"/>
    <s v="Dermatologist"/>
    <x v="7"/>
    <x v="2"/>
    <x v="5"/>
    <x v="11"/>
    <n v="172"/>
    <n v="58.12"/>
    <n v="9996.64"/>
    <s v="2025-03-31"/>
    <x v="1"/>
    <s v="Retail"/>
    <x v="1"/>
    <n v="9617.92"/>
    <s v="Yes"/>
    <x v="1"/>
    <x v="0"/>
    <x v="2"/>
  </r>
  <r>
    <x v="1"/>
    <x v="2"/>
    <s v="Orthopedic"/>
    <x v="2"/>
    <x v="1"/>
    <x v="1"/>
    <x v="9"/>
    <n v="75"/>
    <n v="58.31"/>
    <n v="4373.25"/>
    <s v="2025-04-14"/>
    <x v="3"/>
    <s v="Pharmacy"/>
    <x v="0"/>
    <n v="1623.4"/>
    <s v="Yes"/>
    <x v="1"/>
    <x v="1"/>
    <x v="3"/>
  </r>
  <r>
    <x v="2"/>
    <x v="7"/>
    <s v="Dermatologist"/>
    <x v="7"/>
    <x v="1"/>
    <x v="5"/>
    <x v="11"/>
    <n v="175"/>
    <n v="77.78"/>
    <n v="13611.5"/>
    <s v="2025-05-31"/>
    <x v="0"/>
    <s v="Hospital"/>
    <x v="1"/>
    <n v="14516.55"/>
    <s v="No"/>
    <x v="0"/>
    <x v="0"/>
    <x v="3"/>
  </r>
  <r>
    <x v="4"/>
    <x v="3"/>
    <s v="Cardiologist"/>
    <x v="3"/>
    <x v="1"/>
    <x v="2"/>
    <x v="2"/>
    <n v="46"/>
    <n v="20.66"/>
    <n v="950.36"/>
    <s v="2025-02-07"/>
    <x v="4"/>
    <s v="Retail"/>
    <x v="1"/>
    <n v="1627.92"/>
    <s v="No"/>
    <x v="1"/>
    <x v="1"/>
    <x v="0"/>
  </r>
  <r>
    <x v="5"/>
    <x v="5"/>
    <s v="Pediatrician"/>
    <x v="5"/>
    <x v="1"/>
    <x v="1"/>
    <x v="9"/>
    <n v="71"/>
    <n v="58.21"/>
    <n v="4132.91"/>
    <s v="2025-01-31"/>
    <x v="2"/>
    <s v="Hospital"/>
    <x v="1"/>
    <n v="10740.55"/>
    <s v="No"/>
    <x v="2"/>
    <x v="0"/>
    <x v="2"/>
  </r>
  <r>
    <x v="3"/>
    <x v="7"/>
    <s v="Dermatologist"/>
    <x v="7"/>
    <x v="5"/>
    <x v="0"/>
    <x v="10"/>
    <n v="192"/>
    <n v="18.57"/>
    <n v="3565.44"/>
    <s v="2025-03-13"/>
    <x v="1"/>
    <s v="Hospital"/>
    <x v="1"/>
    <n v="7606.36"/>
    <s v="No"/>
    <x v="2"/>
    <x v="1"/>
    <x v="0"/>
  </r>
  <r>
    <x v="4"/>
    <x v="2"/>
    <s v="Orthopedic"/>
    <x v="2"/>
    <x v="0"/>
    <x v="3"/>
    <x v="12"/>
    <n v="98"/>
    <n v="74.209999999999994"/>
    <n v="7272.58"/>
    <s v="2025-06-21"/>
    <x v="5"/>
    <s v="Retail"/>
    <x v="0"/>
    <n v="6045.63"/>
    <s v="Yes"/>
    <x v="1"/>
    <x v="1"/>
    <x v="3"/>
  </r>
  <r>
    <x v="3"/>
    <x v="6"/>
    <s v="General Physician"/>
    <x v="6"/>
    <x v="1"/>
    <x v="1"/>
    <x v="1"/>
    <n v="94"/>
    <n v="13.94"/>
    <n v="1310.3599999999999"/>
    <s v="2025-03-21"/>
    <x v="1"/>
    <s v="Hospital"/>
    <x v="1"/>
    <n v="7790.5"/>
    <s v="No"/>
    <x v="1"/>
    <x v="0"/>
    <x v="1"/>
  </r>
  <r>
    <x v="1"/>
    <x v="4"/>
    <s v="ENT Specialist"/>
    <x v="4"/>
    <x v="2"/>
    <x v="3"/>
    <x v="12"/>
    <n v="190"/>
    <n v="29.04"/>
    <n v="5517.6"/>
    <s v="2025-06-28"/>
    <x v="5"/>
    <s v="Pharmacy"/>
    <x v="0"/>
    <n v="14581.54"/>
    <s v="No"/>
    <x v="1"/>
    <x v="0"/>
    <x v="0"/>
  </r>
  <r>
    <x v="5"/>
    <x v="3"/>
    <s v="Cardiologist"/>
    <x v="3"/>
    <x v="2"/>
    <x v="1"/>
    <x v="4"/>
    <n v="17"/>
    <n v="63.23"/>
    <n v="1074.9100000000001"/>
    <s v="2025-04-05"/>
    <x v="3"/>
    <s v="Pharmacy"/>
    <x v="0"/>
    <n v="10731.77"/>
    <s v="No"/>
    <x v="1"/>
    <x v="1"/>
    <x v="1"/>
  </r>
  <r>
    <x v="0"/>
    <x v="6"/>
    <s v="General Physician"/>
    <x v="6"/>
    <x v="3"/>
    <x v="1"/>
    <x v="4"/>
    <n v="149"/>
    <n v="31.36"/>
    <n v="4672.6400000000003"/>
    <s v="2025-01-25"/>
    <x v="2"/>
    <s v="Retail"/>
    <x v="0"/>
    <n v="5323.64"/>
    <s v="No"/>
    <x v="0"/>
    <x v="0"/>
    <x v="3"/>
  </r>
  <r>
    <x v="2"/>
    <x v="6"/>
    <s v="General Physician"/>
    <x v="6"/>
    <x v="5"/>
    <x v="0"/>
    <x v="7"/>
    <n v="116"/>
    <n v="84.58"/>
    <n v="9811.2800000000007"/>
    <s v="2025-04-14"/>
    <x v="3"/>
    <s v="Pharmacy"/>
    <x v="0"/>
    <n v="1441.85"/>
    <s v="Yes"/>
    <x v="0"/>
    <x v="1"/>
    <x v="2"/>
  </r>
  <r>
    <x v="5"/>
    <x v="5"/>
    <s v="Pediatrician"/>
    <x v="5"/>
    <x v="1"/>
    <x v="4"/>
    <x v="13"/>
    <n v="186"/>
    <n v="53.02"/>
    <n v="9861.7199999999993"/>
    <s v="2025-02-20"/>
    <x v="4"/>
    <s v="Retail"/>
    <x v="0"/>
    <n v="5011.8900000000003"/>
    <s v="Yes"/>
    <x v="0"/>
    <x v="0"/>
    <x v="1"/>
  </r>
  <r>
    <x v="3"/>
    <x v="0"/>
    <s v="Endocrinologist"/>
    <x v="0"/>
    <x v="2"/>
    <x v="5"/>
    <x v="16"/>
    <n v="33"/>
    <n v="22.34"/>
    <n v="737.22"/>
    <s v="2025-01-30"/>
    <x v="2"/>
    <s v="Retail"/>
    <x v="0"/>
    <n v="5103.7700000000004"/>
    <s v="No"/>
    <x v="0"/>
    <x v="1"/>
    <x v="3"/>
  </r>
  <r>
    <x v="1"/>
    <x v="0"/>
    <s v="Endocrinologist"/>
    <x v="0"/>
    <x v="2"/>
    <x v="4"/>
    <x v="13"/>
    <n v="88"/>
    <n v="84.54"/>
    <n v="7439.52"/>
    <s v="2025-03-05"/>
    <x v="1"/>
    <s v="Pharmacy"/>
    <x v="0"/>
    <n v="11337.42"/>
    <s v="No"/>
    <x v="0"/>
    <x v="1"/>
    <x v="2"/>
  </r>
  <r>
    <x v="1"/>
    <x v="7"/>
    <s v="Dermatologist"/>
    <x v="7"/>
    <x v="3"/>
    <x v="4"/>
    <x v="5"/>
    <n v="154"/>
    <n v="34.979999999999997"/>
    <n v="5386.92"/>
    <s v="2025-02-05"/>
    <x v="4"/>
    <s v="Retail"/>
    <x v="0"/>
    <n v="4455.59"/>
    <s v="Yes"/>
    <x v="1"/>
    <x v="1"/>
    <x v="2"/>
  </r>
  <r>
    <x v="5"/>
    <x v="3"/>
    <s v="Cardiologist"/>
    <x v="3"/>
    <x v="0"/>
    <x v="5"/>
    <x v="14"/>
    <n v="158"/>
    <n v="39.54"/>
    <n v="6247.32"/>
    <s v="2025-04-01"/>
    <x v="3"/>
    <s v="Pharmacy"/>
    <x v="1"/>
    <n v="12527.75"/>
    <s v="No"/>
    <x v="0"/>
    <x v="1"/>
    <x v="1"/>
  </r>
  <r>
    <x v="4"/>
    <x v="1"/>
    <s v="Neurologist"/>
    <x v="1"/>
    <x v="5"/>
    <x v="0"/>
    <x v="0"/>
    <n v="98"/>
    <n v="66.37"/>
    <n v="6504.26"/>
    <s v="2025-04-22"/>
    <x v="3"/>
    <s v="Pharmacy"/>
    <x v="1"/>
    <n v="3507.98"/>
    <s v="Yes"/>
    <x v="0"/>
    <x v="0"/>
    <x v="1"/>
  </r>
  <r>
    <x v="2"/>
    <x v="0"/>
    <s v="Endocrinologist"/>
    <x v="0"/>
    <x v="3"/>
    <x v="0"/>
    <x v="10"/>
    <n v="39"/>
    <n v="54.12"/>
    <n v="2110.6799999999998"/>
    <s v="2025-01-09"/>
    <x v="2"/>
    <s v="Pharmacy"/>
    <x v="0"/>
    <n v="7390.54"/>
    <s v="No"/>
    <x v="2"/>
    <x v="0"/>
    <x v="2"/>
  </r>
  <r>
    <x v="1"/>
    <x v="2"/>
    <s v="Orthopedic"/>
    <x v="2"/>
    <x v="5"/>
    <x v="0"/>
    <x v="0"/>
    <n v="171"/>
    <n v="39.090000000000003"/>
    <n v="6684.39"/>
    <s v="2025-01-27"/>
    <x v="2"/>
    <s v="Retail"/>
    <x v="0"/>
    <n v="6610.41"/>
    <s v="Yes"/>
    <x v="2"/>
    <x v="0"/>
    <x v="1"/>
  </r>
  <r>
    <x v="2"/>
    <x v="0"/>
    <s v="Endocrinologist"/>
    <x v="0"/>
    <x v="1"/>
    <x v="2"/>
    <x v="15"/>
    <n v="15"/>
    <n v="46.71"/>
    <n v="700.65"/>
    <s v="2025-02-17"/>
    <x v="4"/>
    <s v="Pharmacy"/>
    <x v="1"/>
    <n v="9106.83"/>
    <s v="No"/>
    <x v="0"/>
    <x v="0"/>
    <x v="0"/>
  </r>
  <r>
    <x v="2"/>
    <x v="2"/>
    <s v="Orthopedic"/>
    <x v="2"/>
    <x v="0"/>
    <x v="1"/>
    <x v="4"/>
    <n v="112"/>
    <n v="33.520000000000003"/>
    <n v="3754.24"/>
    <s v="2025-06-23"/>
    <x v="5"/>
    <s v="Retail"/>
    <x v="0"/>
    <n v="6604.3"/>
    <s v="No"/>
    <x v="2"/>
    <x v="0"/>
    <x v="1"/>
  </r>
  <r>
    <x v="4"/>
    <x v="1"/>
    <s v="Neurologist"/>
    <x v="1"/>
    <x v="1"/>
    <x v="2"/>
    <x v="8"/>
    <n v="43"/>
    <n v="68.02"/>
    <n v="2924.86"/>
    <s v="2025-02-05"/>
    <x v="4"/>
    <s v="Retail"/>
    <x v="0"/>
    <n v="4984.47"/>
    <s v="No"/>
    <x v="1"/>
    <x v="0"/>
    <x v="0"/>
  </r>
  <r>
    <x v="5"/>
    <x v="7"/>
    <s v="Dermatologist"/>
    <x v="7"/>
    <x v="4"/>
    <x v="1"/>
    <x v="4"/>
    <n v="87"/>
    <n v="34.22"/>
    <n v="2977.14"/>
    <s v="2025-02-14"/>
    <x v="4"/>
    <s v="Retail"/>
    <x v="0"/>
    <n v="12937.55"/>
    <s v="No"/>
    <x v="2"/>
    <x v="1"/>
    <x v="3"/>
  </r>
  <r>
    <x v="3"/>
    <x v="6"/>
    <s v="General Physician"/>
    <x v="6"/>
    <x v="0"/>
    <x v="2"/>
    <x v="8"/>
    <n v="98"/>
    <n v="14.49"/>
    <n v="1420.02"/>
    <s v="2025-02-10"/>
    <x v="4"/>
    <s v="Pharmacy"/>
    <x v="1"/>
    <n v="10632.31"/>
    <s v="No"/>
    <x v="2"/>
    <x v="0"/>
    <x v="0"/>
  </r>
  <r>
    <x v="0"/>
    <x v="7"/>
    <s v="Dermatologist"/>
    <x v="7"/>
    <x v="3"/>
    <x v="3"/>
    <x v="17"/>
    <n v="112"/>
    <n v="78.459999999999994"/>
    <n v="8787.52"/>
    <s v="2025-02-04"/>
    <x v="4"/>
    <s v="Hospital"/>
    <x v="1"/>
    <n v="9155.61"/>
    <s v="No"/>
    <x v="0"/>
    <x v="1"/>
    <x v="2"/>
  </r>
  <r>
    <x v="1"/>
    <x v="1"/>
    <s v="Neurologist"/>
    <x v="1"/>
    <x v="1"/>
    <x v="1"/>
    <x v="9"/>
    <n v="70"/>
    <n v="40.07"/>
    <n v="2804.9"/>
    <s v="2025-02-15"/>
    <x v="4"/>
    <s v="Hospital"/>
    <x v="0"/>
    <n v="9353.2099999999991"/>
    <s v="No"/>
    <x v="2"/>
    <x v="1"/>
    <x v="3"/>
  </r>
  <r>
    <x v="4"/>
    <x v="1"/>
    <s v="Neurologist"/>
    <x v="1"/>
    <x v="3"/>
    <x v="2"/>
    <x v="15"/>
    <n v="33"/>
    <n v="37.26"/>
    <n v="1229.58"/>
    <s v="2025-04-22"/>
    <x v="3"/>
    <s v="Pharmacy"/>
    <x v="0"/>
    <n v="6672.81"/>
    <s v="No"/>
    <x v="2"/>
    <x v="0"/>
    <x v="0"/>
  </r>
  <r>
    <x v="0"/>
    <x v="4"/>
    <s v="ENT Specialist"/>
    <x v="4"/>
    <x v="4"/>
    <x v="3"/>
    <x v="12"/>
    <n v="111"/>
    <n v="69.819999999999993"/>
    <n v="7750.02"/>
    <s v="2025-02-11"/>
    <x v="4"/>
    <s v="Retail"/>
    <x v="1"/>
    <n v="12190.32"/>
    <s v="No"/>
    <x v="2"/>
    <x v="1"/>
    <x v="0"/>
  </r>
  <r>
    <x v="2"/>
    <x v="4"/>
    <s v="ENT Specialist"/>
    <x v="4"/>
    <x v="5"/>
    <x v="4"/>
    <x v="13"/>
    <n v="12"/>
    <n v="51.18"/>
    <n v="614.16"/>
    <s v="2025-04-27"/>
    <x v="3"/>
    <s v="Pharmacy"/>
    <x v="1"/>
    <n v="6625.63"/>
    <s v="No"/>
    <x v="1"/>
    <x v="0"/>
    <x v="0"/>
  </r>
  <r>
    <x v="1"/>
    <x v="0"/>
    <s v="Endocrinologist"/>
    <x v="0"/>
    <x v="1"/>
    <x v="5"/>
    <x v="14"/>
    <n v="131"/>
    <n v="72.64"/>
    <n v="9515.84"/>
    <s v="2025-04-06"/>
    <x v="3"/>
    <s v="Pharmacy"/>
    <x v="1"/>
    <n v="2119.25"/>
    <s v="Yes"/>
    <x v="1"/>
    <x v="0"/>
    <x v="0"/>
  </r>
  <r>
    <x v="4"/>
    <x v="2"/>
    <s v="Orthopedic"/>
    <x v="2"/>
    <x v="5"/>
    <x v="3"/>
    <x v="17"/>
    <n v="76"/>
    <n v="23.77"/>
    <n v="1806.52"/>
    <s v="2025-06-01"/>
    <x v="5"/>
    <s v="Pharmacy"/>
    <x v="1"/>
    <n v="6805.88"/>
    <s v="No"/>
    <x v="2"/>
    <x v="0"/>
    <x v="1"/>
  </r>
  <r>
    <x v="5"/>
    <x v="6"/>
    <s v="General Physician"/>
    <x v="6"/>
    <x v="1"/>
    <x v="4"/>
    <x v="5"/>
    <n v="104"/>
    <n v="28.97"/>
    <n v="3012.88"/>
    <s v="2025-06-25"/>
    <x v="5"/>
    <s v="Hospital"/>
    <x v="1"/>
    <n v="11619.09"/>
    <s v="No"/>
    <x v="1"/>
    <x v="0"/>
    <x v="3"/>
  </r>
  <r>
    <x v="5"/>
    <x v="0"/>
    <s v="Endocrinologist"/>
    <x v="0"/>
    <x v="3"/>
    <x v="5"/>
    <x v="16"/>
    <n v="172"/>
    <n v="8.3800000000000008"/>
    <n v="1441.36"/>
    <s v="2025-03-18"/>
    <x v="1"/>
    <s v="Retail"/>
    <x v="1"/>
    <n v="11112.61"/>
    <s v="No"/>
    <x v="0"/>
    <x v="0"/>
    <x v="3"/>
  </r>
  <r>
    <x v="3"/>
    <x v="7"/>
    <s v="Dermatologist"/>
    <x v="7"/>
    <x v="5"/>
    <x v="2"/>
    <x v="2"/>
    <n v="172"/>
    <n v="51.88"/>
    <n v="8923.36"/>
    <s v="2025-02-07"/>
    <x v="4"/>
    <s v="Hospital"/>
    <x v="1"/>
    <n v="14591.87"/>
    <s v="No"/>
    <x v="0"/>
    <x v="1"/>
    <x v="0"/>
  </r>
  <r>
    <x v="2"/>
    <x v="6"/>
    <s v="General Physician"/>
    <x v="6"/>
    <x v="4"/>
    <x v="4"/>
    <x v="13"/>
    <n v="195"/>
    <n v="65.59"/>
    <n v="12790.05"/>
    <s v="2025-06-05"/>
    <x v="5"/>
    <s v="Retail"/>
    <x v="1"/>
    <n v="7933.17"/>
    <s v="Yes"/>
    <x v="0"/>
    <x v="1"/>
    <x v="2"/>
  </r>
  <r>
    <x v="2"/>
    <x v="4"/>
    <s v="ENT Specialist"/>
    <x v="4"/>
    <x v="2"/>
    <x v="3"/>
    <x v="3"/>
    <n v="75"/>
    <n v="73.55"/>
    <n v="5516.25"/>
    <s v="2025-02-17"/>
    <x v="4"/>
    <s v="Pharmacy"/>
    <x v="0"/>
    <n v="12634.37"/>
    <s v="No"/>
    <x v="2"/>
    <x v="1"/>
    <x v="3"/>
  </r>
  <r>
    <x v="2"/>
    <x v="1"/>
    <s v="Neurologist"/>
    <x v="1"/>
    <x v="5"/>
    <x v="0"/>
    <x v="0"/>
    <n v="105"/>
    <n v="59.47"/>
    <n v="6244.35"/>
    <s v="2025-01-13"/>
    <x v="2"/>
    <s v="Retail"/>
    <x v="1"/>
    <n v="4484.41"/>
    <s v="Yes"/>
    <x v="0"/>
    <x v="1"/>
    <x v="2"/>
  </r>
  <r>
    <x v="0"/>
    <x v="7"/>
    <s v="Dermatologist"/>
    <x v="7"/>
    <x v="5"/>
    <x v="0"/>
    <x v="7"/>
    <n v="79"/>
    <n v="5.48"/>
    <n v="432.92"/>
    <s v="2025-03-14"/>
    <x v="1"/>
    <s v="Retail"/>
    <x v="0"/>
    <n v="11839.73"/>
    <s v="No"/>
    <x v="0"/>
    <x v="1"/>
    <x v="2"/>
  </r>
  <r>
    <x v="3"/>
    <x v="3"/>
    <s v="Cardiologist"/>
    <x v="3"/>
    <x v="4"/>
    <x v="5"/>
    <x v="16"/>
    <n v="14"/>
    <n v="72.36"/>
    <n v="1013.04"/>
    <s v="2025-02-27"/>
    <x v="4"/>
    <s v="Retail"/>
    <x v="0"/>
    <n v="9365.1"/>
    <s v="No"/>
    <x v="0"/>
    <x v="0"/>
    <x v="0"/>
  </r>
  <r>
    <x v="2"/>
    <x v="4"/>
    <s v="ENT Specialist"/>
    <x v="4"/>
    <x v="0"/>
    <x v="3"/>
    <x v="3"/>
    <n v="13"/>
    <n v="37.58"/>
    <n v="488.54"/>
    <s v="2025-05-23"/>
    <x v="0"/>
    <s v="Hospital"/>
    <x v="1"/>
    <n v="12428.12"/>
    <s v="No"/>
    <x v="1"/>
    <x v="0"/>
    <x v="0"/>
  </r>
  <r>
    <x v="1"/>
    <x v="4"/>
    <s v="ENT Specialist"/>
    <x v="4"/>
    <x v="3"/>
    <x v="2"/>
    <x v="8"/>
    <n v="18"/>
    <n v="67.77"/>
    <n v="1219.8599999999999"/>
    <s v="2025-04-14"/>
    <x v="3"/>
    <s v="Pharmacy"/>
    <x v="0"/>
    <n v="9655.07"/>
    <s v="No"/>
    <x v="0"/>
    <x v="0"/>
    <x v="1"/>
  </r>
  <r>
    <x v="3"/>
    <x v="5"/>
    <s v="Pediatrician"/>
    <x v="5"/>
    <x v="3"/>
    <x v="2"/>
    <x v="8"/>
    <n v="125"/>
    <n v="69.08"/>
    <n v="8635"/>
    <s v="2025-03-22"/>
    <x v="1"/>
    <s v="Retail"/>
    <x v="0"/>
    <n v="9560.51"/>
    <s v="No"/>
    <x v="1"/>
    <x v="0"/>
    <x v="0"/>
  </r>
  <r>
    <x v="2"/>
    <x v="1"/>
    <s v="Neurologist"/>
    <x v="1"/>
    <x v="0"/>
    <x v="1"/>
    <x v="4"/>
    <n v="43"/>
    <n v="40.950000000000003"/>
    <n v="1760.85"/>
    <s v="2025-05-18"/>
    <x v="0"/>
    <s v="Retail"/>
    <x v="0"/>
    <n v="6238.37"/>
    <s v="No"/>
    <x v="1"/>
    <x v="1"/>
    <x v="2"/>
  </r>
  <r>
    <x v="1"/>
    <x v="4"/>
    <s v="ENT Specialist"/>
    <x v="4"/>
    <x v="3"/>
    <x v="2"/>
    <x v="2"/>
    <n v="117"/>
    <n v="90.54"/>
    <n v="10593.18"/>
    <s v="2025-02-25"/>
    <x v="4"/>
    <s v="Hospital"/>
    <x v="1"/>
    <n v="11672.25"/>
    <s v="No"/>
    <x v="0"/>
    <x v="1"/>
    <x v="2"/>
  </r>
  <r>
    <x v="3"/>
    <x v="1"/>
    <s v="Neurologist"/>
    <x v="1"/>
    <x v="0"/>
    <x v="0"/>
    <x v="7"/>
    <n v="128"/>
    <n v="32.200000000000003"/>
    <n v="4121.6000000000004"/>
    <s v="2025-05-07"/>
    <x v="0"/>
    <s v="Hospital"/>
    <x v="0"/>
    <n v="13896.7"/>
    <s v="No"/>
    <x v="1"/>
    <x v="0"/>
    <x v="2"/>
  </r>
  <r>
    <x v="2"/>
    <x v="7"/>
    <s v="Dermatologist"/>
    <x v="7"/>
    <x v="5"/>
    <x v="4"/>
    <x v="6"/>
    <n v="108"/>
    <n v="60.11"/>
    <n v="6491.88"/>
    <s v="2025-01-26"/>
    <x v="2"/>
    <s v="Hospital"/>
    <x v="1"/>
    <n v="6449.26"/>
    <s v="Yes"/>
    <x v="0"/>
    <x v="1"/>
    <x v="3"/>
  </r>
  <r>
    <x v="3"/>
    <x v="3"/>
    <s v="Cardiologist"/>
    <x v="3"/>
    <x v="1"/>
    <x v="2"/>
    <x v="8"/>
    <n v="197"/>
    <n v="43.83"/>
    <n v="8634.51"/>
    <s v="2025-05-27"/>
    <x v="0"/>
    <s v="Retail"/>
    <x v="1"/>
    <n v="9342.2800000000007"/>
    <s v="No"/>
    <x v="1"/>
    <x v="0"/>
    <x v="1"/>
  </r>
  <r>
    <x v="1"/>
    <x v="1"/>
    <s v="Neurologist"/>
    <x v="1"/>
    <x v="4"/>
    <x v="5"/>
    <x v="11"/>
    <n v="104"/>
    <n v="73.69"/>
    <n v="7663.76"/>
    <s v="2025-04-28"/>
    <x v="3"/>
    <s v="Retail"/>
    <x v="0"/>
    <n v="7346.45"/>
    <s v="Yes"/>
    <x v="0"/>
    <x v="1"/>
    <x v="2"/>
  </r>
  <r>
    <x v="0"/>
    <x v="1"/>
    <s v="Neurologist"/>
    <x v="1"/>
    <x v="1"/>
    <x v="2"/>
    <x v="15"/>
    <n v="127"/>
    <n v="28.28"/>
    <n v="3591.56"/>
    <s v="2025-04-29"/>
    <x v="3"/>
    <s v="Pharmacy"/>
    <x v="1"/>
    <n v="14850.84"/>
    <s v="No"/>
    <x v="1"/>
    <x v="0"/>
    <x v="1"/>
  </r>
  <r>
    <x v="4"/>
    <x v="0"/>
    <s v="Endocrinologist"/>
    <x v="0"/>
    <x v="5"/>
    <x v="0"/>
    <x v="0"/>
    <n v="11"/>
    <n v="76.12"/>
    <n v="837.32"/>
    <s v="2025-01-18"/>
    <x v="2"/>
    <s v="Pharmacy"/>
    <x v="1"/>
    <n v="13072.41"/>
    <s v="No"/>
    <x v="2"/>
    <x v="0"/>
    <x v="1"/>
  </r>
  <r>
    <x v="1"/>
    <x v="3"/>
    <s v="Cardiologist"/>
    <x v="3"/>
    <x v="5"/>
    <x v="1"/>
    <x v="1"/>
    <n v="175"/>
    <n v="98.97"/>
    <n v="17319.75"/>
    <s v="2025-06-05"/>
    <x v="5"/>
    <s v="Pharmacy"/>
    <x v="0"/>
    <n v="6858.56"/>
    <s v="Yes"/>
    <x v="0"/>
    <x v="1"/>
    <x v="2"/>
  </r>
  <r>
    <x v="0"/>
    <x v="4"/>
    <s v="ENT Specialist"/>
    <x v="4"/>
    <x v="5"/>
    <x v="1"/>
    <x v="9"/>
    <n v="171"/>
    <n v="66.709999999999994"/>
    <n v="11407.41"/>
    <s v="2025-05-11"/>
    <x v="0"/>
    <s v="Hospital"/>
    <x v="0"/>
    <n v="2002.53"/>
    <s v="Yes"/>
    <x v="2"/>
    <x v="1"/>
    <x v="3"/>
  </r>
  <r>
    <x v="1"/>
    <x v="7"/>
    <s v="Dermatologist"/>
    <x v="7"/>
    <x v="4"/>
    <x v="5"/>
    <x v="16"/>
    <n v="63"/>
    <n v="30.13"/>
    <n v="1898.19"/>
    <s v="2025-05-04"/>
    <x v="0"/>
    <s v="Hospital"/>
    <x v="0"/>
    <n v="7144.51"/>
    <s v="No"/>
    <x v="0"/>
    <x v="0"/>
    <x v="3"/>
  </r>
  <r>
    <x v="2"/>
    <x v="2"/>
    <s v="Orthopedic"/>
    <x v="2"/>
    <x v="0"/>
    <x v="5"/>
    <x v="16"/>
    <n v="76"/>
    <n v="58.98"/>
    <n v="4482.4799999999996"/>
    <s v="2025-06-29"/>
    <x v="5"/>
    <s v="Pharmacy"/>
    <x v="0"/>
    <n v="11539.18"/>
    <s v="No"/>
    <x v="1"/>
    <x v="0"/>
    <x v="1"/>
  </r>
  <r>
    <x v="3"/>
    <x v="5"/>
    <s v="Pediatrician"/>
    <x v="5"/>
    <x v="3"/>
    <x v="2"/>
    <x v="15"/>
    <n v="155"/>
    <n v="65.22"/>
    <n v="10109.1"/>
    <s v="2025-02-10"/>
    <x v="4"/>
    <s v="Hospital"/>
    <x v="1"/>
    <n v="10262.540000000001"/>
    <s v="No"/>
    <x v="1"/>
    <x v="1"/>
    <x v="3"/>
  </r>
  <r>
    <x v="5"/>
    <x v="1"/>
    <s v="Neurologist"/>
    <x v="1"/>
    <x v="2"/>
    <x v="0"/>
    <x v="0"/>
    <n v="159"/>
    <n v="33.78"/>
    <n v="5371.02"/>
    <s v="2025-02-24"/>
    <x v="4"/>
    <s v="Pharmacy"/>
    <x v="0"/>
    <n v="4261.6099999999997"/>
    <s v="Yes"/>
    <x v="0"/>
    <x v="0"/>
    <x v="0"/>
  </r>
  <r>
    <x v="2"/>
    <x v="2"/>
    <s v="Orthopedic"/>
    <x v="2"/>
    <x v="1"/>
    <x v="0"/>
    <x v="10"/>
    <n v="106"/>
    <n v="87.21"/>
    <n v="9244.26"/>
    <s v="2025-04-06"/>
    <x v="3"/>
    <s v="Hospital"/>
    <x v="0"/>
    <n v="13126.34"/>
    <s v="No"/>
    <x v="2"/>
    <x v="1"/>
    <x v="0"/>
  </r>
  <r>
    <x v="1"/>
    <x v="2"/>
    <s v="Orthopedic"/>
    <x v="2"/>
    <x v="4"/>
    <x v="1"/>
    <x v="4"/>
    <n v="62"/>
    <n v="26.31"/>
    <n v="1631.22"/>
    <s v="2025-03-21"/>
    <x v="1"/>
    <s v="Hospital"/>
    <x v="0"/>
    <n v="9924.9500000000007"/>
    <s v="No"/>
    <x v="2"/>
    <x v="0"/>
    <x v="0"/>
  </r>
  <r>
    <x v="0"/>
    <x v="1"/>
    <s v="Neurologist"/>
    <x v="1"/>
    <x v="5"/>
    <x v="0"/>
    <x v="7"/>
    <n v="103"/>
    <n v="68.099999999999994"/>
    <n v="7014.3"/>
    <s v="2025-02-21"/>
    <x v="4"/>
    <s v="Hospital"/>
    <x v="0"/>
    <n v="14304.41"/>
    <s v="No"/>
    <x v="0"/>
    <x v="1"/>
    <x v="2"/>
  </r>
  <r>
    <x v="1"/>
    <x v="3"/>
    <s v="Cardiologist"/>
    <x v="3"/>
    <x v="2"/>
    <x v="0"/>
    <x v="7"/>
    <n v="155"/>
    <n v="54.68"/>
    <n v="8475.4"/>
    <s v="2025-04-25"/>
    <x v="3"/>
    <s v="Retail"/>
    <x v="1"/>
    <n v="12060.41"/>
    <s v="No"/>
    <x v="1"/>
    <x v="1"/>
    <x v="3"/>
  </r>
  <r>
    <x v="5"/>
    <x v="6"/>
    <s v="General Physician"/>
    <x v="6"/>
    <x v="1"/>
    <x v="3"/>
    <x v="3"/>
    <n v="151"/>
    <n v="31.36"/>
    <n v="4735.3599999999997"/>
    <s v="2025-03-10"/>
    <x v="1"/>
    <s v="Pharmacy"/>
    <x v="0"/>
    <n v="11133.39"/>
    <s v="No"/>
    <x v="1"/>
    <x v="1"/>
    <x v="2"/>
  </r>
  <r>
    <x v="4"/>
    <x v="0"/>
    <s v="Endocrinologist"/>
    <x v="0"/>
    <x v="0"/>
    <x v="4"/>
    <x v="13"/>
    <n v="147"/>
    <n v="88.76"/>
    <n v="13047.72"/>
    <s v="2025-01-26"/>
    <x v="2"/>
    <s v="Retail"/>
    <x v="1"/>
    <n v="11955.23"/>
    <s v="Yes"/>
    <x v="1"/>
    <x v="1"/>
    <x v="0"/>
  </r>
  <r>
    <x v="0"/>
    <x v="1"/>
    <s v="Neurologist"/>
    <x v="1"/>
    <x v="2"/>
    <x v="4"/>
    <x v="5"/>
    <n v="160"/>
    <n v="25.42"/>
    <n v="4067.2"/>
    <s v="2025-05-19"/>
    <x v="0"/>
    <s v="Hospital"/>
    <x v="1"/>
    <n v="8755.27"/>
    <s v="No"/>
    <x v="0"/>
    <x v="0"/>
    <x v="1"/>
  </r>
  <r>
    <x v="1"/>
    <x v="0"/>
    <s v="Endocrinologist"/>
    <x v="0"/>
    <x v="2"/>
    <x v="3"/>
    <x v="12"/>
    <n v="114"/>
    <n v="62.13"/>
    <n v="7082.82"/>
    <s v="2025-03-06"/>
    <x v="1"/>
    <s v="Hospital"/>
    <x v="0"/>
    <n v="5265.27"/>
    <s v="Yes"/>
    <x v="2"/>
    <x v="0"/>
    <x v="2"/>
  </r>
  <r>
    <x v="4"/>
    <x v="5"/>
    <s v="Pediatrician"/>
    <x v="5"/>
    <x v="5"/>
    <x v="5"/>
    <x v="14"/>
    <n v="138"/>
    <n v="34.340000000000003"/>
    <n v="4738.92"/>
    <s v="2025-05-24"/>
    <x v="0"/>
    <s v="Hospital"/>
    <x v="0"/>
    <n v="14669.82"/>
    <s v="No"/>
    <x v="1"/>
    <x v="0"/>
    <x v="1"/>
  </r>
  <r>
    <x v="5"/>
    <x v="7"/>
    <s v="Dermatologist"/>
    <x v="7"/>
    <x v="4"/>
    <x v="5"/>
    <x v="14"/>
    <n v="120"/>
    <n v="68.930000000000007"/>
    <n v="8271.6"/>
    <s v="2025-01-17"/>
    <x v="2"/>
    <s v="Retail"/>
    <x v="1"/>
    <n v="5465.26"/>
    <s v="Yes"/>
    <x v="0"/>
    <x v="1"/>
    <x v="3"/>
  </r>
  <r>
    <x v="4"/>
    <x v="5"/>
    <s v="Pediatrician"/>
    <x v="5"/>
    <x v="3"/>
    <x v="4"/>
    <x v="13"/>
    <n v="130"/>
    <n v="14.78"/>
    <n v="1921.4"/>
    <s v="2025-05-16"/>
    <x v="0"/>
    <s v="Hospital"/>
    <x v="0"/>
    <n v="8779.6200000000008"/>
    <s v="No"/>
    <x v="1"/>
    <x v="0"/>
    <x v="3"/>
  </r>
  <r>
    <x v="4"/>
    <x v="7"/>
    <s v="Dermatologist"/>
    <x v="7"/>
    <x v="3"/>
    <x v="2"/>
    <x v="15"/>
    <n v="131"/>
    <n v="67.08"/>
    <n v="8787.48"/>
    <s v="2025-05-13"/>
    <x v="0"/>
    <s v="Hospital"/>
    <x v="1"/>
    <n v="3816.49"/>
    <s v="Yes"/>
    <x v="2"/>
    <x v="0"/>
    <x v="2"/>
  </r>
  <r>
    <x v="2"/>
    <x v="2"/>
    <s v="Orthopedic"/>
    <x v="2"/>
    <x v="5"/>
    <x v="5"/>
    <x v="11"/>
    <n v="125"/>
    <n v="34.26"/>
    <n v="4282.5"/>
    <s v="2025-03-22"/>
    <x v="1"/>
    <s v="Pharmacy"/>
    <x v="1"/>
    <n v="11559.08"/>
    <s v="No"/>
    <x v="1"/>
    <x v="0"/>
    <x v="1"/>
  </r>
  <r>
    <x v="1"/>
    <x v="0"/>
    <s v="Endocrinologist"/>
    <x v="0"/>
    <x v="3"/>
    <x v="1"/>
    <x v="1"/>
    <n v="190"/>
    <n v="24.21"/>
    <n v="4599.8999999999996"/>
    <s v="2025-01-05"/>
    <x v="2"/>
    <s v="Pharmacy"/>
    <x v="1"/>
    <n v="4774.55"/>
    <s v="No"/>
    <x v="2"/>
    <x v="1"/>
    <x v="2"/>
  </r>
  <r>
    <x v="2"/>
    <x v="1"/>
    <s v="Neurologist"/>
    <x v="1"/>
    <x v="1"/>
    <x v="1"/>
    <x v="1"/>
    <n v="122"/>
    <n v="86.36"/>
    <n v="10535.92"/>
    <s v="2025-05-09"/>
    <x v="0"/>
    <s v="Retail"/>
    <x v="0"/>
    <n v="4025.5"/>
    <s v="Yes"/>
    <x v="2"/>
    <x v="0"/>
    <x v="0"/>
  </r>
  <r>
    <x v="5"/>
    <x v="1"/>
    <s v="Neurologist"/>
    <x v="1"/>
    <x v="3"/>
    <x v="4"/>
    <x v="6"/>
    <n v="160"/>
    <n v="40.630000000000003"/>
    <n v="6500.8"/>
    <s v="2025-06-05"/>
    <x v="5"/>
    <s v="Retail"/>
    <x v="0"/>
    <n v="9774.6200000000008"/>
    <s v="No"/>
    <x v="2"/>
    <x v="0"/>
    <x v="0"/>
  </r>
  <r>
    <x v="5"/>
    <x v="3"/>
    <s v="Cardiologist"/>
    <x v="3"/>
    <x v="3"/>
    <x v="5"/>
    <x v="11"/>
    <n v="48"/>
    <n v="88.03"/>
    <n v="4225.4399999999996"/>
    <s v="2025-04-16"/>
    <x v="3"/>
    <s v="Pharmacy"/>
    <x v="1"/>
    <n v="8824.2800000000007"/>
    <s v="No"/>
    <x v="0"/>
    <x v="1"/>
    <x v="0"/>
  </r>
  <r>
    <x v="3"/>
    <x v="5"/>
    <s v="Pediatrician"/>
    <x v="5"/>
    <x v="1"/>
    <x v="2"/>
    <x v="15"/>
    <n v="84"/>
    <n v="70.510000000000005"/>
    <n v="5922.84"/>
    <s v="2025-05-16"/>
    <x v="0"/>
    <s v="Retail"/>
    <x v="0"/>
    <n v="13125.52"/>
    <s v="No"/>
    <x v="0"/>
    <x v="0"/>
    <x v="2"/>
  </r>
  <r>
    <x v="4"/>
    <x v="2"/>
    <s v="Orthopedic"/>
    <x v="2"/>
    <x v="0"/>
    <x v="1"/>
    <x v="9"/>
    <n v="127"/>
    <n v="39.409999999999997"/>
    <n v="5005.07"/>
    <s v="2025-02-28"/>
    <x v="4"/>
    <s v="Retail"/>
    <x v="1"/>
    <n v="4202.6899999999996"/>
    <s v="Yes"/>
    <x v="0"/>
    <x v="1"/>
    <x v="3"/>
  </r>
  <r>
    <x v="5"/>
    <x v="4"/>
    <s v="ENT Specialist"/>
    <x v="4"/>
    <x v="0"/>
    <x v="4"/>
    <x v="6"/>
    <n v="145"/>
    <n v="10.73"/>
    <n v="1555.85"/>
    <s v="2025-01-13"/>
    <x v="2"/>
    <s v="Pharmacy"/>
    <x v="1"/>
    <n v="734.92"/>
    <s v="Yes"/>
    <x v="2"/>
    <x v="1"/>
    <x v="2"/>
  </r>
  <r>
    <x v="2"/>
    <x v="3"/>
    <s v="Cardiologist"/>
    <x v="3"/>
    <x v="5"/>
    <x v="0"/>
    <x v="0"/>
    <n v="154"/>
    <n v="13.75"/>
    <n v="2117.5"/>
    <s v="2025-01-20"/>
    <x v="2"/>
    <s v="Pharmacy"/>
    <x v="0"/>
    <n v="8210.56"/>
    <s v="No"/>
    <x v="0"/>
    <x v="1"/>
    <x v="0"/>
  </r>
  <r>
    <x v="4"/>
    <x v="4"/>
    <s v="ENT Specialist"/>
    <x v="4"/>
    <x v="3"/>
    <x v="0"/>
    <x v="7"/>
    <n v="125"/>
    <n v="89.49"/>
    <n v="11186.25"/>
    <s v="2025-04-30"/>
    <x v="3"/>
    <s v="Pharmacy"/>
    <x v="0"/>
    <n v="9931.43"/>
    <s v="Yes"/>
    <x v="1"/>
    <x v="1"/>
    <x v="2"/>
  </r>
  <r>
    <x v="1"/>
    <x v="6"/>
    <s v="General Physician"/>
    <x v="6"/>
    <x v="0"/>
    <x v="1"/>
    <x v="9"/>
    <n v="85"/>
    <n v="5.6"/>
    <n v="476"/>
    <s v="2025-05-28"/>
    <x v="0"/>
    <s v="Hospital"/>
    <x v="0"/>
    <n v="623.79999999999995"/>
    <s v="No"/>
    <x v="2"/>
    <x v="0"/>
    <x v="3"/>
  </r>
  <r>
    <x v="3"/>
    <x v="0"/>
    <s v="Endocrinologist"/>
    <x v="0"/>
    <x v="5"/>
    <x v="5"/>
    <x v="11"/>
    <n v="61"/>
    <n v="78.14"/>
    <n v="4766.54"/>
    <s v="2025-06-20"/>
    <x v="5"/>
    <s v="Pharmacy"/>
    <x v="1"/>
    <n v="13452.03"/>
    <s v="No"/>
    <x v="0"/>
    <x v="1"/>
    <x v="3"/>
  </r>
  <r>
    <x v="2"/>
    <x v="3"/>
    <s v="Cardiologist"/>
    <x v="3"/>
    <x v="2"/>
    <x v="2"/>
    <x v="2"/>
    <n v="164"/>
    <n v="94.73"/>
    <n v="15535.72"/>
    <s v="2025-05-17"/>
    <x v="0"/>
    <s v="Retail"/>
    <x v="0"/>
    <n v="8331.11"/>
    <s v="Yes"/>
    <x v="1"/>
    <x v="0"/>
    <x v="2"/>
  </r>
  <r>
    <x v="4"/>
    <x v="5"/>
    <s v="Pediatrician"/>
    <x v="5"/>
    <x v="4"/>
    <x v="2"/>
    <x v="8"/>
    <n v="79"/>
    <n v="27.13"/>
    <n v="2143.27"/>
    <s v="2025-04-19"/>
    <x v="3"/>
    <s v="Retail"/>
    <x v="1"/>
    <n v="895.8"/>
    <s v="Yes"/>
    <x v="2"/>
    <x v="1"/>
    <x v="0"/>
  </r>
  <r>
    <x v="1"/>
    <x v="4"/>
    <s v="ENT Specialist"/>
    <x v="4"/>
    <x v="2"/>
    <x v="4"/>
    <x v="5"/>
    <n v="122"/>
    <n v="42.92"/>
    <n v="5236.24"/>
    <s v="2025-04-25"/>
    <x v="3"/>
    <s v="Retail"/>
    <x v="1"/>
    <n v="9058.15"/>
    <s v="No"/>
    <x v="1"/>
    <x v="1"/>
    <x v="3"/>
  </r>
  <r>
    <x v="1"/>
    <x v="3"/>
    <s v="Cardiologist"/>
    <x v="3"/>
    <x v="4"/>
    <x v="0"/>
    <x v="7"/>
    <n v="40"/>
    <n v="94.37"/>
    <n v="3774.8"/>
    <s v="2025-02-23"/>
    <x v="4"/>
    <s v="Pharmacy"/>
    <x v="1"/>
    <n v="11370.4"/>
    <s v="No"/>
    <x v="2"/>
    <x v="0"/>
    <x v="3"/>
  </r>
  <r>
    <x v="3"/>
    <x v="0"/>
    <s v="Endocrinologist"/>
    <x v="0"/>
    <x v="3"/>
    <x v="2"/>
    <x v="2"/>
    <n v="38"/>
    <n v="94.77"/>
    <n v="3601.26"/>
    <s v="2025-05-11"/>
    <x v="0"/>
    <s v="Retail"/>
    <x v="0"/>
    <n v="6010.42"/>
    <s v="No"/>
    <x v="2"/>
    <x v="0"/>
    <x v="1"/>
  </r>
  <r>
    <x v="2"/>
    <x v="4"/>
    <s v="ENT Specialist"/>
    <x v="4"/>
    <x v="5"/>
    <x v="5"/>
    <x v="16"/>
    <n v="68"/>
    <n v="99.97"/>
    <n v="6797.96"/>
    <s v="2025-03-18"/>
    <x v="1"/>
    <s v="Retail"/>
    <x v="1"/>
    <n v="13201.16"/>
    <s v="No"/>
    <x v="1"/>
    <x v="0"/>
    <x v="2"/>
  </r>
  <r>
    <x v="4"/>
    <x v="6"/>
    <s v="General Physician"/>
    <x v="6"/>
    <x v="4"/>
    <x v="4"/>
    <x v="13"/>
    <n v="49"/>
    <n v="18.32"/>
    <n v="897.68"/>
    <s v="2025-05-13"/>
    <x v="0"/>
    <s v="Hospital"/>
    <x v="0"/>
    <n v="1387.13"/>
    <s v="No"/>
    <x v="1"/>
    <x v="0"/>
    <x v="2"/>
  </r>
  <r>
    <x v="4"/>
    <x v="7"/>
    <s v="Dermatologist"/>
    <x v="7"/>
    <x v="4"/>
    <x v="0"/>
    <x v="0"/>
    <n v="48"/>
    <n v="75.489999999999995"/>
    <n v="3623.52"/>
    <s v="2025-05-13"/>
    <x v="0"/>
    <s v="Pharmacy"/>
    <x v="0"/>
    <n v="5793.49"/>
    <s v="No"/>
    <x v="1"/>
    <x v="1"/>
    <x v="1"/>
  </r>
  <r>
    <x v="2"/>
    <x v="2"/>
    <s v="Orthopedic"/>
    <x v="2"/>
    <x v="3"/>
    <x v="1"/>
    <x v="4"/>
    <n v="92"/>
    <n v="7.71"/>
    <n v="709.32"/>
    <s v="2025-06-09"/>
    <x v="5"/>
    <s v="Retail"/>
    <x v="1"/>
    <n v="913.2"/>
    <s v="No"/>
    <x v="2"/>
    <x v="1"/>
    <x v="3"/>
  </r>
  <r>
    <x v="3"/>
    <x v="7"/>
    <s v="Dermatologist"/>
    <x v="7"/>
    <x v="4"/>
    <x v="1"/>
    <x v="4"/>
    <n v="13"/>
    <n v="38.119999999999997"/>
    <n v="495.56"/>
    <s v="2025-01-26"/>
    <x v="2"/>
    <s v="Retail"/>
    <x v="0"/>
    <n v="6588.3"/>
    <s v="No"/>
    <x v="1"/>
    <x v="1"/>
    <x v="0"/>
  </r>
  <r>
    <x v="3"/>
    <x v="7"/>
    <s v="Dermatologist"/>
    <x v="7"/>
    <x v="1"/>
    <x v="1"/>
    <x v="1"/>
    <n v="10"/>
    <n v="34.590000000000003"/>
    <n v="345.9"/>
    <s v="2025-06-13"/>
    <x v="5"/>
    <s v="Hospital"/>
    <x v="1"/>
    <n v="2358.88"/>
    <s v="No"/>
    <x v="0"/>
    <x v="0"/>
    <x v="1"/>
  </r>
  <r>
    <x v="1"/>
    <x v="7"/>
    <s v="Dermatologist"/>
    <x v="7"/>
    <x v="4"/>
    <x v="1"/>
    <x v="1"/>
    <n v="43"/>
    <n v="81.52"/>
    <n v="3505.36"/>
    <s v="2025-05-12"/>
    <x v="0"/>
    <s v="Retail"/>
    <x v="0"/>
    <n v="10058.540000000001"/>
    <s v="No"/>
    <x v="0"/>
    <x v="1"/>
    <x v="0"/>
  </r>
  <r>
    <x v="0"/>
    <x v="1"/>
    <s v="Neurologist"/>
    <x v="1"/>
    <x v="3"/>
    <x v="5"/>
    <x v="14"/>
    <n v="196"/>
    <n v="67.64"/>
    <n v="13257.44"/>
    <s v="2025-02-17"/>
    <x v="4"/>
    <s v="Hospital"/>
    <x v="1"/>
    <n v="10191.17"/>
    <s v="Yes"/>
    <x v="0"/>
    <x v="0"/>
    <x v="3"/>
  </r>
  <r>
    <x v="2"/>
    <x v="6"/>
    <s v="General Physician"/>
    <x v="6"/>
    <x v="5"/>
    <x v="5"/>
    <x v="16"/>
    <n v="171"/>
    <n v="9.56"/>
    <n v="1634.76"/>
    <s v="2025-04-09"/>
    <x v="3"/>
    <s v="Retail"/>
    <x v="0"/>
    <n v="707.67"/>
    <s v="Yes"/>
    <x v="0"/>
    <x v="1"/>
    <x v="3"/>
  </r>
  <r>
    <x v="2"/>
    <x v="0"/>
    <s v="Endocrinologist"/>
    <x v="0"/>
    <x v="0"/>
    <x v="2"/>
    <x v="15"/>
    <n v="58"/>
    <n v="64.73"/>
    <n v="3754.34"/>
    <s v="2025-03-30"/>
    <x v="1"/>
    <s v="Pharmacy"/>
    <x v="1"/>
    <n v="7055.51"/>
    <s v="No"/>
    <x v="1"/>
    <x v="0"/>
    <x v="2"/>
  </r>
  <r>
    <x v="0"/>
    <x v="2"/>
    <s v="Orthopedic"/>
    <x v="2"/>
    <x v="3"/>
    <x v="0"/>
    <x v="0"/>
    <n v="75"/>
    <n v="37.39"/>
    <n v="2804.25"/>
    <s v="2025-02-17"/>
    <x v="4"/>
    <s v="Hospital"/>
    <x v="1"/>
    <n v="10117.1"/>
    <s v="No"/>
    <x v="0"/>
    <x v="0"/>
    <x v="2"/>
  </r>
  <r>
    <x v="5"/>
    <x v="7"/>
    <s v="Dermatologist"/>
    <x v="7"/>
    <x v="2"/>
    <x v="4"/>
    <x v="5"/>
    <n v="127"/>
    <n v="83.86"/>
    <n v="10650.22"/>
    <s v="2025-02-28"/>
    <x v="4"/>
    <s v="Retail"/>
    <x v="1"/>
    <n v="2331.34"/>
    <s v="Yes"/>
    <x v="2"/>
    <x v="0"/>
    <x v="0"/>
  </r>
  <r>
    <x v="0"/>
    <x v="7"/>
    <s v="Dermatologist"/>
    <x v="7"/>
    <x v="0"/>
    <x v="1"/>
    <x v="9"/>
    <n v="59"/>
    <n v="18.46"/>
    <n v="1089.1400000000001"/>
    <s v="2025-05-11"/>
    <x v="0"/>
    <s v="Pharmacy"/>
    <x v="0"/>
    <n v="11750.71"/>
    <s v="No"/>
    <x v="1"/>
    <x v="0"/>
    <x v="3"/>
  </r>
  <r>
    <x v="3"/>
    <x v="2"/>
    <s v="Orthopedic"/>
    <x v="2"/>
    <x v="1"/>
    <x v="0"/>
    <x v="7"/>
    <n v="187"/>
    <n v="94.98"/>
    <n v="17761.259999999998"/>
    <s v="2025-02-28"/>
    <x v="4"/>
    <s v="Pharmacy"/>
    <x v="0"/>
    <n v="5929.85"/>
    <s v="Yes"/>
    <x v="1"/>
    <x v="1"/>
    <x v="3"/>
  </r>
  <r>
    <x v="3"/>
    <x v="1"/>
    <s v="Neurologist"/>
    <x v="1"/>
    <x v="3"/>
    <x v="3"/>
    <x v="17"/>
    <n v="112"/>
    <n v="33.17"/>
    <n v="3715.04"/>
    <s v="2025-01-13"/>
    <x v="2"/>
    <s v="Pharmacy"/>
    <x v="1"/>
    <n v="13459.3"/>
    <s v="No"/>
    <x v="2"/>
    <x v="0"/>
    <x v="3"/>
  </r>
  <r>
    <x v="0"/>
    <x v="5"/>
    <s v="Pediatrician"/>
    <x v="5"/>
    <x v="5"/>
    <x v="3"/>
    <x v="12"/>
    <n v="181"/>
    <n v="34.6"/>
    <n v="6262.6"/>
    <s v="2025-05-23"/>
    <x v="0"/>
    <s v="Pharmacy"/>
    <x v="0"/>
    <n v="1358.72"/>
    <s v="Yes"/>
    <x v="2"/>
    <x v="1"/>
    <x v="3"/>
  </r>
  <r>
    <x v="4"/>
    <x v="7"/>
    <s v="Dermatologist"/>
    <x v="7"/>
    <x v="5"/>
    <x v="1"/>
    <x v="4"/>
    <n v="110"/>
    <n v="61.18"/>
    <n v="6729.8"/>
    <s v="2025-04-18"/>
    <x v="3"/>
    <s v="Retail"/>
    <x v="1"/>
    <n v="1522.71"/>
    <s v="Yes"/>
    <x v="2"/>
    <x v="1"/>
    <x v="0"/>
  </r>
  <r>
    <x v="1"/>
    <x v="1"/>
    <s v="Neurologist"/>
    <x v="1"/>
    <x v="0"/>
    <x v="4"/>
    <x v="6"/>
    <n v="182"/>
    <n v="31.17"/>
    <n v="5672.94"/>
    <s v="2025-02-06"/>
    <x v="4"/>
    <s v="Hospital"/>
    <x v="0"/>
    <n v="9732.9699999999993"/>
    <s v="No"/>
    <x v="0"/>
    <x v="0"/>
    <x v="1"/>
  </r>
  <r>
    <x v="5"/>
    <x v="0"/>
    <s v="Endocrinologist"/>
    <x v="0"/>
    <x v="3"/>
    <x v="3"/>
    <x v="3"/>
    <n v="148"/>
    <n v="75.58"/>
    <n v="11185.84"/>
    <s v="2025-02-01"/>
    <x v="4"/>
    <s v="Hospital"/>
    <x v="0"/>
    <n v="1520.84"/>
    <s v="Yes"/>
    <x v="0"/>
    <x v="0"/>
    <x v="2"/>
  </r>
  <r>
    <x v="2"/>
    <x v="0"/>
    <s v="Endocrinologist"/>
    <x v="0"/>
    <x v="0"/>
    <x v="4"/>
    <x v="5"/>
    <n v="53"/>
    <n v="88.24"/>
    <n v="4676.72"/>
    <s v="2025-05-30"/>
    <x v="0"/>
    <s v="Pharmacy"/>
    <x v="1"/>
    <n v="11497.66"/>
    <s v="No"/>
    <x v="1"/>
    <x v="1"/>
    <x v="1"/>
  </r>
  <r>
    <x v="3"/>
    <x v="1"/>
    <s v="Neurologist"/>
    <x v="1"/>
    <x v="5"/>
    <x v="3"/>
    <x v="3"/>
    <n v="189"/>
    <n v="96.51"/>
    <n v="18240.39"/>
    <s v="2025-05-07"/>
    <x v="0"/>
    <s v="Hospital"/>
    <x v="0"/>
    <n v="9751.8700000000008"/>
    <s v="Yes"/>
    <x v="2"/>
    <x v="0"/>
    <x v="2"/>
  </r>
  <r>
    <x v="2"/>
    <x v="5"/>
    <s v="Pediatrician"/>
    <x v="5"/>
    <x v="3"/>
    <x v="3"/>
    <x v="3"/>
    <n v="13"/>
    <n v="14.61"/>
    <n v="189.93"/>
    <s v="2025-01-22"/>
    <x v="2"/>
    <s v="Hospital"/>
    <x v="0"/>
    <n v="8993.8700000000008"/>
    <s v="No"/>
    <x v="1"/>
    <x v="0"/>
    <x v="2"/>
  </r>
  <r>
    <x v="5"/>
    <x v="4"/>
    <s v="ENT Specialist"/>
    <x v="4"/>
    <x v="2"/>
    <x v="4"/>
    <x v="6"/>
    <n v="37"/>
    <n v="61.08"/>
    <n v="2259.96"/>
    <s v="2025-06-04"/>
    <x v="5"/>
    <s v="Pharmacy"/>
    <x v="0"/>
    <n v="8846.57"/>
    <s v="No"/>
    <x v="1"/>
    <x v="1"/>
    <x v="2"/>
  </r>
  <r>
    <x v="1"/>
    <x v="4"/>
    <s v="ENT Specialist"/>
    <x v="4"/>
    <x v="5"/>
    <x v="0"/>
    <x v="7"/>
    <n v="98"/>
    <n v="66.47"/>
    <n v="6514.06"/>
    <s v="2025-01-11"/>
    <x v="2"/>
    <s v="Hospital"/>
    <x v="1"/>
    <n v="8813.5"/>
    <s v="No"/>
    <x v="0"/>
    <x v="1"/>
    <x v="0"/>
  </r>
  <r>
    <x v="5"/>
    <x v="1"/>
    <s v="Neurologist"/>
    <x v="1"/>
    <x v="1"/>
    <x v="3"/>
    <x v="3"/>
    <n v="16"/>
    <n v="64.900000000000006"/>
    <n v="1038.4000000000001"/>
    <s v="2025-02-16"/>
    <x v="4"/>
    <s v="Hospital"/>
    <x v="0"/>
    <n v="4738.01"/>
    <s v="No"/>
    <x v="2"/>
    <x v="1"/>
    <x v="0"/>
  </r>
  <r>
    <x v="1"/>
    <x v="2"/>
    <s v="Orthopedic"/>
    <x v="2"/>
    <x v="4"/>
    <x v="5"/>
    <x v="16"/>
    <n v="124"/>
    <n v="79.45"/>
    <n v="9851.7999999999993"/>
    <s v="2025-03-12"/>
    <x v="1"/>
    <s v="Hospital"/>
    <x v="1"/>
    <n v="10637.01"/>
    <s v="No"/>
    <x v="0"/>
    <x v="0"/>
    <x v="3"/>
  </r>
  <r>
    <x v="3"/>
    <x v="4"/>
    <s v="ENT Specialist"/>
    <x v="4"/>
    <x v="3"/>
    <x v="2"/>
    <x v="8"/>
    <n v="137"/>
    <n v="86.38"/>
    <n v="11834.06"/>
    <s v="2025-02-14"/>
    <x v="4"/>
    <s v="Hospital"/>
    <x v="1"/>
    <n v="9437.84"/>
    <s v="Yes"/>
    <x v="0"/>
    <x v="1"/>
    <x v="2"/>
  </r>
  <r>
    <x v="1"/>
    <x v="4"/>
    <s v="ENT Specialist"/>
    <x v="4"/>
    <x v="3"/>
    <x v="5"/>
    <x v="11"/>
    <n v="137"/>
    <n v="65.75"/>
    <n v="9007.75"/>
    <s v="2025-06-09"/>
    <x v="5"/>
    <s v="Hospital"/>
    <x v="0"/>
    <n v="4337.87"/>
    <s v="Yes"/>
    <x v="0"/>
    <x v="0"/>
    <x v="2"/>
  </r>
  <r>
    <x v="2"/>
    <x v="7"/>
    <s v="Dermatologist"/>
    <x v="7"/>
    <x v="3"/>
    <x v="5"/>
    <x v="16"/>
    <n v="38"/>
    <n v="23.03"/>
    <n v="875.14"/>
    <s v="2025-01-05"/>
    <x v="2"/>
    <s v="Hospital"/>
    <x v="1"/>
    <n v="11473.17"/>
    <s v="No"/>
    <x v="0"/>
    <x v="1"/>
    <x v="0"/>
  </r>
  <r>
    <x v="0"/>
    <x v="3"/>
    <s v="Cardiologist"/>
    <x v="3"/>
    <x v="2"/>
    <x v="0"/>
    <x v="7"/>
    <n v="179"/>
    <n v="43.44"/>
    <n v="7775.76"/>
    <s v="2025-06-03"/>
    <x v="5"/>
    <s v="Hospital"/>
    <x v="0"/>
    <n v="10880.38"/>
    <s v="No"/>
    <x v="0"/>
    <x v="0"/>
    <x v="0"/>
  </r>
  <r>
    <x v="0"/>
    <x v="3"/>
    <s v="Cardiologist"/>
    <x v="3"/>
    <x v="3"/>
    <x v="2"/>
    <x v="15"/>
    <n v="123"/>
    <n v="83.48"/>
    <n v="10268.040000000001"/>
    <s v="2025-02-27"/>
    <x v="4"/>
    <s v="Retail"/>
    <x v="0"/>
    <n v="10179.06"/>
    <s v="Yes"/>
    <x v="2"/>
    <x v="1"/>
    <x v="0"/>
  </r>
  <r>
    <x v="4"/>
    <x v="1"/>
    <s v="Neurologist"/>
    <x v="1"/>
    <x v="0"/>
    <x v="2"/>
    <x v="8"/>
    <n v="65"/>
    <n v="18.809999999999999"/>
    <n v="1222.6500000000001"/>
    <s v="2025-06-15"/>
    <x v="5"/>
    <s v="Hospital"/>
    <x v="0"/>
    <n v="14486.56"/>
    <s v="No"/>
    <x v="0"/>
    <x v="0"/>
    <x v="0"/>
  </r>
  <r>
    <x v="3"/>
    <x v="4"/>
    <s v="ENT Specialist"/>
    <x v="4"/>
    <x v="4"/>
    <x v="1"/>
    <x v="9"/>
    <n v="158"/>
    <n v="42.96"/>
    <n v="6787.68"/>
    <s v="2025-05-13"/>
    <x v="0"/>
    <s v="Pharmacy"/>
    <x v="1"/>
    <n v="11328.5"/>
    <s v="No"/>
    <x v="0"/>
    <x v="0"/>
    <x v="2"/>
  </r>
  <r>
    <x v="2"/>
    <x v="2"/>
    <s v="Orthopedic"/>
    <x v="2"/>
    <x v="1"/>
    <x v="1"/>
    <x v="1"/>
    <n v="29"/>
    <n v="96.02"/>
    <n v="2784.58"/>
    <s v="2025-04-02"/>
    <x v="3"/>
    <s v="Retail"/>
    <x v="1"/>
    <n v="12969.2"/>
    <s v="No"/>
    <x v="0"/>
    <x v="1"/>
    <x v="3"/>
  </r>
  <r>
    <x v="1"/>
    <x v="2"/>
    <s v="Orthopedic"/>
    <x v="2"/>
    <x v="2"/>
    <x v="4"/>
    <x v="6"/>
    <n v="68"/>
    <n v="73.41"/>
    <n v="4991.88"/>
    <s v="2025-06-04"/>
    <x v="5"/>
    <s v="Pharmacy"/>
    <x v="0"/>
    <n v="7246.65"/>
    <s v="No"/>
    <x v="0"/>
    <x v="1"/>
    <x v="0"/>
  </r>
  <r>
    <x v="5"/>
    <x v="3"/>
    <s v="Cardiologist"/>
    <x v="3"/>
    <x v="4"/>
    <x v="0"/>
    <x v="0"/>
    <n v="153"/>
    <n v="47.6"/>
    <n v="7282.8"/>
    <s v="2025-01-06"/>
    <x v="2"/>
    <s v="Pharmacy"/>
    <x v="0"/>
    <n v="13489.7"/>
    <s v="No"/>
    <x v="2"/>
    <x v="1"/>
    <x v="1"/>
  </r>
  <r>
    <x v="0"/>
    <x v="5"/>
    <s v="Pediatrician"/>
    <x v="5"/>
    <x v="5"/>
    <x v="3"/>
    <x v="12"/>
    <n v="192"/>
    <n v="61.79"/>
    <n v="11863.68"/>
    <s v="2025-01-08"/>
    <x v="2"/>
    <s v="Hospital"/>
    <x v="0"/>
    <n v="14800"/>
    <s v="No"/>
    <x v="1"/>
    <x v="0"/>
    <x v="2"/>
  </r>
  <r>
    <x v="1"/>
    <x v="2"/>
    <s v="Orthopedic"/>
    <x v="2"/>
    <x v="4"/>
    <x v="0"/>
    <x v="7"/>
    <n v="140"/>
    <n v="94.9"/>
    <n v="13286"/>
    <s v="2025-05-26"/>
    <x v="0"/>
    <s v="Retail"/>
    <x v="1"/>
    <n v="13009.64"/>
    <s v="Yes"/>
    <x v="0"/>
    <x v="1"/>
    <x v="2"/>
  </r>
  <r>
    <x v="0"/>
    <x v="4"/>
    <s v="ENT Specialist"/>
    <x v="4"/>
    <x v="5"/>
    <x v="0"/>
    <x v="10"/>
    <n v="197"/>
    <n v="23.49"/>
    <n v="4627.53"/>
    <s v="2025-02-11"/>
    <x v="4"/>
    <s v="Pharmacy"/>
    <x v="0"/>
    <n v="12618.22"/>
    <s v="No"/>
    <x v="1"/>
    <x v="0"/>
    <x v="1"/>
  </r>
  <r>
    <x v="0"/>
    <x v="4"/>
    <s v="ENT Specialist"/>
    <x v="4"/>
    <x v="0"/>
    <x v="5"/>
    <x v="11"/>
    <n v="188"/>
    <n v="50.07"/>
    <n v="9413.16"/>
    <s v="2025-04-08"/>
    <x v="3"/>
    <s v="Hospital"/>
    <x v="0"/>
    <n v="1890.02"/>
    <s v="Yes"/>
    <x v="2"/>
    <x v="1"/>
    <x v="0"/>
  </r>
  <r>
    <x v="0"/>
    <x v="5"/>
    <s v="Pediatrician"/>
    <x v="5"/>
    <x v="0"/>
    <x v="5"/>
    <x v="16"/>
    <n v="68"/>
    <n v="38.36"/>
    <n v="2608.48"/>
    <s v="2025-02-21"/>
    <x v="4"/>
    <s v="Pharmacy"/>
    <x v="0"/>
    <n v="5425.94"/>
    <s v="No"/>
    <x v="1"/>
    <x v="0"/>
    <x v="1"/>
  </r>
  <r>
    <x v="3"/>
    <x v="2"/>
    <s v="Orthopedic"/>
    <x v="2"/>
    <x v="2"/>
    <x v="0"/>
    <x v="10"/>
    <n v="10"/>
    <n v="96.54"/>
    <n v="965.4"/>
    <s v="2025-02-13"/>
    <x v="4"/>
    <s v="Pharmacy"/>
    <x v="0"/>
    <n v="567.58000000000004"/>
    <s v="Yes"/>
    <x v="2"/>
    <x v="0"/>
    <x v="1"/>
  </r>
  <r>
    <x v="2"/>
    <x v="7"/>
    <s v="Dermatologist"/>
    <x v="7"/>
    <x v="4"/>
    <x v="0"/>
    <x v="7"/>
    <n v="168"/>
    <n v="52.33"/>
    <n v="8791.44"/>
    <s v="2025-06-12"/>
    <x v="5"/>
    <s v="Pharmacy"/>
    <x v="0"/>
    <n v="14648.73"/>
    <s v="No"/>
    <x v="1"/>
    <x v="1"/>
    <x v="2"/>
  </r>
  <r>
    <x v="5"/>
    <x v="7"/>
    <s v="Dermatologist"/>
    <x v="7"/>
    <x v="0"/>
    <x v="0"/>
    <x v="10"/>
    <n v="169"/>
    <n v="8.68"/>
    <n v="1466.92"/>
    <s v="2025-01-08"/>
    <x v="2"/>
    <s v="Pharmacy"/>
    <x v="0"/>
    <n v="12204.47"/>
    <s v="No"/>
    <x v="2"/>
    <x v="0"/>
    <x v="1"/>
  </r>
  <r>
    <x v="4"/>
    <x v="7"/>
    <s v="Dermatologist"/>
    <x v="7"/>
    <x v="2"/>
    <x v="5"/>
    <x v="14"/>
    <n v="59"/>
    <n v="62.33"/>
    <n v="3677.47"/>
    <s v="2025-05-08"/>
    <x v="0"/>
    <s v="Pharmacy"/>
    <x v="1"/>
    <n v="14098.36"/>
    <s v="No"/>
    <x v="0"/>
    <x v="0"/>
    <x v="0"/>
  </r>
  <r>
    <x v="3"/>
    <x v="2"/>
    <s v="Orthopedic"/>
    <x v="2"/>
    <x v="4"/>
    <x v="4"/>
    <x v="6"/>
    <n v="46"/>
    <n v="27.75"/>
    <n v="1276.5"/>
    <s v="2025-04-04"/>
    <x v="3"/>
    <s v="Hospital"/>
    <x v="0"/>
    <n v="12013.78"/>
    <s v="No"/>
    <x v="1"/>
    <x v="0"/>
    <x v="1"/>
  </r>
  <r>
    <x v="1"/>
    <x v="3"/>
    <s v="Cardiologist"/>
    <x v="3"/>
    <x v="5"/>
    <x v="1"/>
    <x v="9"/>
    <n v="92"/>
    <n v="91.63"/>
    <n v="8429.9599999999991"/>
    <s v="2025-06-17"/>
    <x v="5"/>
    <s v="Pharmacy"/>
    <x v="1"/>
    <n v="11475.39"/>
    <s v="No"/>
    <x v="0"/>
    <x v="1"/>
    <x v="2"/>
  </r>
  <r>
    <x v="5"/>
    <x v="5"/>
    <s v="Pediatrician"/>
    <x v="5"/>
    <x v="5"/>
    <x v="5"/>
    <x v="11"/>
    <n v="113"/>
    <n v="46.34"/>
    <n v="5236.42"/>
    <s v="2025-04-20"/>
    <x v="3"/>
    <s v="Retail"/>
    <x v="1"/>
    <n v="845.6"/>
    <s v="Yes"/>
    <x v="1"/>
    <x v="0"/>
    <x v="0"/>
  </r>
  <r>
    <x v="2"/>
    <x v="5"/>
    <s v="Pediatrician"/>
    <x v="5"/>
    <x v="5"/>
    <x v="0"/>
    <x v="0"/>
    <n v="24"/>
    <n v="55.12"/>
    <n v="1322.88"/>
    <s v="2025-06-28"/>
    <x v="5"/>
    <s v="Retail"/>
    <x v="0"/>
    <n v="14228.31"/>
    <s v="No"/>
    <x v="2"/>
    <x v="1"/>
    <x v="2"/>
  </r>
  <r>
    <x v="3"/>
    <x v="6"/>
    <s v="General Physician"/>
    <x v="6"/>
    <x v="3"/>
    <x v="3"/>
    <x v="17"/>
    <n v="58"/>
    <n v="38.42"/>
    <n v="2228.36"/>
    <s v="2025-04-09"/>
    <x v="3"/>
    <s v="Pharmacy"/>
    <x v="0"/>
    <n v="12444.32"/>
    <s v="No"/>
    <x v="0"/>
    <x v="0"/>
    <x v="3"/>
  </r>
  <r>
    <x v="1"/>
    <x v="1"/>
    <s v="Neurologist"/>
    <x v="1"/>
    <x v="2"/>
    <x v="0"/>
    <x v="0"/>
    <n v="57"/>
    <n v="89.77"/>
    <n v="5116.8900000000003"/>
    <s v="2025-04-28"/>
    <x v="3"/>
    <s v="Pharmacy"/>
    <x v="1"/>
    <n v="1557.97"/>
    <s v="Yes"/>
    <x v="1"/>
    <x v="0"/>
    <x v="3"/>
  </r>
  <r>
    <x v="3"/>
    <x v="6"/>
    <s v="General Physician"/>
    <x v="6"/>
    <x v="0"/>
    <x v="0"/>
    <x v="7"/>
    <n v="186"/>
    <n v="16.05"/>
    <n v="2985.3"/>
    <s v="2025-02-22"/>
    <x v="4"/>
    <s v="Hospital"/>
    <x v="0"/>
    <n v="13613.74"/>
    <s v="No"/>
    <x v="0"/>
    <x v="0"/>
    <x v="3"/>
  </r>
  <r>
    <x v="2"/>
    <x v="6"/>
    <s v="General Physician"/>
    <x v="6"/>
    <x v="4"/>
    <x v="1"/>
    <x v="4"/>
    <n v="163"/>
    <n v="28.39"/>
    <n v="4627.57"/>
    <s v="2025-02-06"/>
    <x v="4"/>
    <s v="Pharmacy"/>
    <x v="1"/>
    <n v="13288.2"/>
    <s v="No"/>
    <x v="2"/>
    <x v="0"/>
    <x v="3"/>
  </r>
  <r>
    <x v="2"/>
    <x v="6"/>
    <s v="General Physician"/>
    <x v="6"/>
    <x v="0"/>
    <x v="3"/>
    <x v="3"/>
    <n v="106"/>
    <n v="31.42"/>
    <n v="3330.52"/>
    <s v="2025-04-16"/>
    <x v="3"/>
    <s v="Retail"/>
    <x v="1"/>
    <n v="4174.67"/>
    <s v="No"/>
    <x v="1"/>
    <x v="0"/>
    <x v="1"/>
  </r>
  <r>
    <x v="4"/>
    <x v="3"/>
    <s v="Cardiologist"/>
    <x v="3"/>
    <x v="5"/>
    <x v="3"/>
    <x v="12"/>
    <n v="39"/>
    <n v="20.100000000000001"/>
    <n v="783.9"/>
    <s v="2025-01-30"/>
    <x v="2"/>
    <s v="Hospital"/>
    <x v="0"/>
    <n v="3158.7"/>
    <s v="No"/>
    <x v="2"/>
    <x v="1"/>
    <x v="2"/>
  </r>
  <r>
    <x v="1"/>
    <x v="5"/>
    <s v="Pediatrician"/>
    <x v="5"/>
    <x v="1"/>
    <x v="3"/>
    <x v="3"/>
    <n v="82"/>
    <n v="86.27"/>
    <n v="7074.14"/>
    <s v="2025-03-15"/>
    <x v="1"/>
    <s v="Hospital"/>
    <x v="0"/>
    <n v="11534.34"/>
    <s v="No"/>
    <x v="2"/>
    <x v="1"/>
    <x v="1"/>
  </r>
  <r>
    <x v="4"/>
    <x v="6"/>
    <s v="General Physician"/>
    <x v="6"/>
    <x v="0"/>
    <x v="0"/>
    <x v="0"/>
    <n v="37"/>
    <n v="15.58"/>
    <n v="576.46"/>
    <s v="2025-05-03"/>
    <x v="0"/>
    <s v="Retail"/>
    <x v="1"/>
    <n v="3174.94"/>
    <s v="No"/>
    <x v="0"/>
    <x v="1"/>
    <x v="3"/>
  </r>
  <r>
    <x v="2"/>
    <x v="7"/>
    <s v="Dermatologist"/>
    <x v="7"/>
    <x v="0"/>
    <x v="1"/>
    <x v="9"/>
    <n v="20"/>
    <n v="67.97"/>
    <n v="1359.4"/>
    <s v="2025-06-02"/>
    <x v="5"/>
    <s v="Pharmacy"/>
    <x v="0"/>
    <n v="11643.96"/>
    <s v="No"/>
    <x v="0"/>
    <x v="0"/>
    <x v="1"/>
  </r>
  <r>
    <x v="4"/>
    <x v="5"/>
    <s v="Pediatrician"/>
    <x v="5"/>
    <x v="4"/>
    <x v="0"/>
    <x v="10"/>
    <n v="128"/>
    <n v="24.06"/>
    <n v="3079.68"/>
    <s v="2025-03-31"/>
    <x v="1"/>
    <s v="Pharmacy"/>
    <x v="0"/>
    <n v="6174.02"/>
    <s v="No"/>
    <x v="1"/>
    <x v="0"/>
    <x v="1"/>
  </r>
  <r>
    <x v="1"/>
    <x v="2"/>
    <s v="Orthopedic"/>
    <x v="2"/>
    <x v="5"/>
    <x v="2"/>
    <x v="2"/>
    <n v="16"/>
    <n v="87.78"/>
    <n v="1404.48"/>
    <s v="2025-04-23"/>
    <x v="3"/>
    <s v="Retail"/>
    <x v="0"/>
    <n v="9224.07"/>
    <s v="No"/>
    <x v="2"/>
    <x v="1"/>
    <x v="3"/>
  </r>
  <r>
    <x v="0"/>
    <x v="3"/>
    <s v="Cardiologist"/>
    <x v="3"/>
    <x v="0"/>
    <x v="0"/>
    <x v="0"/>
    <n v="146"/>
    <n v="6.66"/>
    <n v="972.36"/>
    <s v="2025-05-13"/>
    <x v="0"/>
    <s v="Pharmacy"/>
    <x v="0"/>
    <n v="10999.15"/>
    <s v="No"/>
    <x v="2"/>
    <x v="0"/>
    <x v="1"/>
  </r>
  <r>
    <x v="1"/>
    <x v="6"/>
    <s v="General Physician"/>
    <x v="6"/>
    <x v="0"/>
    <x v="2"/>
    <x v="2"/>
    <n v="154"/>
    <n v="10.55"/>
    <n v="1624.7"/>
    <s v="2025-01-01"/>
    <x v="2"/>
    <s v="Hospital"/>
    <x v="0"/>
    <n v="12926.54"/>
    <s v="No"/>
    <x v="0"/>
    <x v="1"/>
    <x v="1"/>
  </r>
  <r>
    <x v="5"/>
    <x v="5"/>
    <s v="Pediatrician"/>
    <x v="5"/>
    <x v="5"/>
    <x v="4"/>
    <x v="6"/>
    <n v="109"/>
    <n v="47.72"/>
    <n v="5201.4799999999996"/>
    <s v="2025-06-07"/>
    <x v="5"/>
    <s v="Pharmacy"/>
    <x v="0"/>
    <n v="10401.780000000001"/>
    <s v="No"/>
    <x v="0"/>
    <x v="0"/>
    <x v="2"/>
  </r>
  <r>
    <x v="5"/>
    <x v="0"/>
    <s v="Endocrinologist"/>
    <x v="0"/>
    <x v="1"/>
    <x v="3"/>
    <x v="12"/>
    <n v="67"/>
    <n v="18.72"/>
    <n v="1254.24"/>
    <s v="2025-04-03"/>
    <x v="3"/>
    <s v="Pharmacy"/>
    <x v="0"/>
    <n v="14464.08"/>
    <s v="No"/>
    <x v="2"/>
    <x v="0"/>
    <x v="3"/>
  </r>
  <r>
    <x v="0"/>
    <x v="5"/>
    <s v="Pediatrician"/>
    <x v="5"/>
    <x v="4"/>
    <x v="5"/>
    <x v="14"/>
    <n v="127"/>
    <n v="43.99"/>
    <n v="5586.73"/>
    <s v="2025-01-11"/>
    <x v="2"/>
    <s v="Pharmacy"/>
    <x v="0"/>
    <n v="14818.6"/>
    <s v="No"/>
    <x v="1"/>
    <x v="0"/>
    <x v="3"/>
  </r>
  <r>
    <x v="5"/>
    <x v="0"/>
    <s v="Endocrinologist"/>
    <x v="0"/>
    <x v="0"/>
    <x v="1"/>
    <x v="1"/>
    <n v="128"/>
    <n v="39.54"/>
    <n v="5061.12"/>
    <s v="2025-04-10"/>
    <x v="3"/>
    <s v="Hospital"/>
    <x v="1"/>
    <n v="2430.16"/>
    <s v="Yes"/>
    <x v="0"/>
    <x v="1"/>
    <x v="3"/>
  </r>
  <r>
    <x v="4"/>
    <x v="2"/>
    <s v="Orthopedic"/>
    <x v="2"/>
    <x v="0"/>
    <x v="2"/>
    <x v="8"/>
    <n v="114"/>
    <n v="40.61"/>
    <n v="4629.54"/>
    <s v="2025-05-21"/>
    <x v="0"/>
    <s v="Hospital"/>
    <x v="0"/>
    <n v="6196.03"/>
    <s v="No"/>
    <x v="2"/>
    <x v="1"/>
    <x v="0"/>
  </r>
  <r>
    <x v="5"/>
    <x v="1"/>
    <s v="Neurologist"/>
    <x v="1"/>
    <x v="4"/>
    <x v="5"/>
    <x v="14"/>
    <n v="151"/>
    <n v="89.54"/>
    <n v="13520.54"/>
    <s v="2025-03-28"/>
    <x v="1"/>
    <s v="Pharmacy"/>
    <x v="1"/>
    <n v="14088.27"/>
    <s v="No"/>
    <x v="2"/>
    <x v="1"/>
    <x v="0"/>
  </r>
  <r>
    <x v="4"/>
    <x v="7"/>
    <s v="Dermatologist"/>
    <x v="7"/>
    <x v="3"/>
    <x v="4"/>
    <x v="6"/>
    <n v="154"/>
    <n v="78.08"/>
    <n v="12024.32"/>
    <s v="2025-06-24"/>
    <x v="5"/>
    <s v="Pharmacy"/>
    <x v="1"/>
    <n v="8838.5"/>
    <s v="Yes"/>
    <x v="1"/>
    <x v="1"/>
    <x v="0"/>
  </r>
  <r>
    <x v="4"/>
    <x v="0"/>
    <s v="Endocrinologist"/>
    <x v="0"/>
    <x v="3"/>
    <x v="5"/>
    <x v="16"/>
    <n v="166"/>
    <n v="55.41"/>
    <n v="9198.06"/>
    <s v="2025-06-06"/>
    <x v="5"/>
    <s v="Pharmacy"/>
    <x v="0"/>
    <n v="10304.75"/>
    <s v="No"/>
    <x v="1"/>
    <x v="1"/>
    <x v="1"/>
  </r>
  <r>
    <x v="2"/>
    <x v="2"/>
    <s v="Orthopedic"/>
    <x v="2"/>
    <x v="3"/>
    <x v="4"/>
    <x v="13"/>
    <n v="200"/>
    <n v="19.309999999999999"/>
    <n v="3862"/>
    <s v="2025-02-21"/>
    <x v="4"/>
    <s v="Retail"/>
    <x v="1"/>
    <n v="12689.84"/>
    <s v="No"/>
    <x v="2"/>
    <x v="0"/>
    <x v="0"/>
  </r>
  <r>
    <x v="1"/>
    <x v="5"/>
    <s v="Pediatrician"/>
    <x v="5"/>
    <x v="3"/>
    <x v="1"/>
    <x v="1"/>
    <n v="153"/>
    <n v="20.18"/>
    <n v="3087.54"/>
    <s v="2025-01-26"/>
    <x v="2"/>
    <s v="Retail"/>
    <x v="0"/>
    <n v="6520.2"/>
    <s v="No"/>
    <x v="0"/>
    <x v="0"/>
    <x v="3"/>
  </r>
  <r>
    <x v="1"/>
    <x v="5"/>
    <s v="Pediatrician"/>
    <x v="5"/>
    <x v="5"/>
    <x v="0"/>
    <x v="7"/>
    <n v="39"/>
    <n v="68.069999999999993"/>
    <n v="2654.73"/>
    <s v="2025-03-05"/>
    <x v="1"/>
    <s v="Retail"/>
    <x v="1"/>
    <n v="1907.5"/>
    <s v="Yes"/>
    <x v="1"/>
    <x v="1"/>
    <x v="0"/>
  </r>
  <r>
    <x v="5"/>
    <x v="6"/>
    <s v="General Physician"/>
    <x v="6"/>
    <x v="1"/>
    <x v="1"/>
    <x v="1"/>
    <n v="102"/>
    <n v="93.44"/>
    <n v="9530.8799999999992"/>
    <s v="2025-06-26"/>
    <x v="5"/>
    <s v="Pharmacy"/>
    <x v="0"/>
    <n v="6986.33"/>
    <s v="Yes"/>
    <x v="1"/>
    <x v="0"/>
    <x v="2"/>
  </r>
  <r>
    <x v="2"/>
    <x v="7"/>
    <s v="Dermatologist"/>
    <x v="7"/>
    <x v="4"/>
    <x v="5"/>
    <x v="11"/>
    <n v="86"/>
    <n v="69.349999999999994"/>
    <n v="5964.1"/>
    <s v="2025-06-09"/>
    <x v="5"/>
    <s v="Retail"/>
    <x v="0"/>
    <n v="14897"/>
    <s v="No"/>
    <x v="0"/>
    <x v="1"/>
    <x v="2"/>
  </r>
  <r>
    <x v="0"/>
    <x v="0"/>
    <s v="Endocrinologist"/>
    <x v="0"/>
    <x v="2"/>
    <x v="5"/>
    <x v="14"/>
    <n v="161"/>
    <n v="44.69"/>
    <n v="7195.09"/>
    <s v="2025-06-09"/>
    <x v="5"/>
    <s v="Retail"/>
    <x v="1"/>
    <n v="12843.17"/>
    <s v="No"/>
    <x v="1"/>
    <x v="0"/>
    <x v="1"/>
  </r>
  <r>
    <x v="4"/>
    <x v="1"/>
    <s v="Neurologist"/>
    <x v="1"/>
    <x v="5"/>
    <x v="1"/>
    <x v="1"/>
    <n v="77"/>
    <n v="47.65"/>
    <n v="3669.05"/>
    <s v="2025-03-20"/>
    <x v="1"/>
    <s v="Hospital"/>
    <x v="1"/>
    <n v="1086.6099999999999"/>
    <s v="Yes"/>
    <x v="0"/>
    <x v="0"/>
    <x v="1"/>
  </r>
  <r>
    <x v="0"/>
    <x v="6"/>
    <s v="General Physician"/>
    <x v="6"/>
    <x v="5"/>
    <x v="5"/>
    <x v="14"/>
    <n v="14"/>
    <n v="33.76"/>
    <n v="472.64"/>
    <s v="2025-05-27"/>
    <x v="0"/>
    <s v="Retail"/>
    <x v="1"/>
    <n v="6010.25"/>
    <s v="No"/>
    <x v="1"/>
    <x v="0"/>
    <x v="0"/>
  </r>
  <r>
    <x v="3"/>
    <x v="4"/>
    <s v="ENT Specialist"/>
    <x v="4"/>
    <x v="5"/>
    <x v="5"/>
    <x v="16"/>
    <n v="43"/>
    <n v="94.58"/>
    <n v="4066.94"/>
    <s v="2025-03-29"/>
    <x v="1"/>
    <s v="Pharmacy"/>
    <x v="1"/>
    <n v="8509.5499999999993"/>
    <s v="No"/>
    <x v="2"/>
    <x v="0"/>
    <x v="2"/>
  </r>
  <r>
    <x v="1"/>
    <x v="2"/>
    <s v="Orthopedic"/>
    <x v="2"/>
    <x v="1"/>
    <x v="4"/>
    <x v="5"/>
    <n v="15"/>
    <n v="82.02"/>
    <n v="1230.3"/>
    <s v="2025-01-30"/>
    <x v="2"/>
    <s v="Retail"/>
    <x v="0"/>
    <n v="1579.01"/>
    <s v="No"/>
    <x v="2"/>
    <x v="1"/>
    <x v="3"/>
  </r>
  <r>
    <x v="0"/>
    <x v="6"/>
    <s v="General Physician"/>
    <x v="6"/>
    <x v="5"/>
    <x v="0"/>
    <x v="10"/>
    <n v="198"/>
    <n v="81.66"/>
    <n v="16168.68"/>
    <s v="2025-01-04"/>
    <x v="2"/>
    <s v="Pharmacy"/>
    <x v="0"/>
    <n v="2765.53"/>
    <s v="Yes"/>
    <x v="0"/>
    <x v="0"/>
    <x v="2"/>
  </r>
  <r>
    <x v="3"/>
    <x v="6"/>
    <s v="General Physician"/>
    <x v="6"/>
    <x v="5"/>
    <x v="3"/>
    <x v="17"/>
    <n v="61"/>
    <n v="92.21"/>
    <n v="5624.81"/>
    <s v="2025-02-05"/>
    <x v="4"/>
    <s v="Retail"/>
    <x v="0"/>
    <n v="1829.71"/>
    <s v="Yes"/>
    <x v="1"/>
    <x v="1"/>
    <x v="0"/>
  </r>
  <r>
    <x v="4"/>
    <x v="3"/>
    <s v="Cardiologist"/>
    <x v="3"/>
    <x v="0"/>
    <x v="3"/>
    <x v="17"/>
    <n v="170"/>
    <n v="55.29"/>
    <n v="9399.2999999999993"/>
    <s v="2025-03-24"/>
    <x v="1"/>
    <s v="Hospital"/>
    <x v="0"/>
    <n v="10769.45"/>
    <s v="No"/>
    <x v="2"/>
    <x v="1"/>
    <x v="0"/>
  </r>
  <r>
    <x v="1"/>
    <x v="0"/>
    <s v="Endocrinologist"/>
    <x v="0"/>
    <x v="4"/>
    <x v="5"/>
    <x v="14"/>
    <n v="11"/>
    <n v="12.56"/>
    <n v="138.16"/>
    <s v="2025-05-10"/>
    <x v="0"/>
    <s v="Retail"/>
    <x v="1"/>
    <n v="2586.4499999999998"/>
    <s v="No"/>
    <x v="0"/>
    <x v="1"/>
    <x v="1"/>
  </r>
  <r>
    <x v="4"/>
    <x v="2"/>
    <s v="Orthopedic"/>
    <x v="2"/>
    <x v="4"/>
    <x v="3"/>
    <x v="17"/>
    <n v="111"/>
    <n v="65.349999999999994"/>
    <n v="7253.85"/>
    <s v="2025-02-11"/>
    <x v="4"/>
    <s v="Pharmacy"/>
    <x v="1"/>
    <n v="9222.5300000000007"/>
    <s v="No"/>
    <x v="0"/>
    <x v="0"/>
    <x v="3"/>
  </r>
  <r>
    <x v="2"/>
    <x v="6"/>
    <s v="General Physician"/>
    <x v="6"/>
    <x v="5"/>
    <x v="1"/>
    <x v="1"/>
    <n v="74"/>
    <n v="31.74"/>
    <n v="2348.7600000000002"/>
    <s v="2025-06-24"/>
    <x v="5"/>
    <s v="Retail"/>
    <x v="0"/>
    <n v="1393.48"/>
    <s v="Yes"/>
    <x v="2"/>
    <x v="0"/>
    <x v="1"/>
  </r>
  <r>
    <x v="0"/>
    <x v="6"/>
    <s v="General Physician"/>
    <x v="6"/>
    <x v="5"/>
    <x v="0"/>
    <x v="0"/>
    <n v="32"/>
    <n v="35.25"/>
    <n v="1128"/>
    <s v="2025-06-22"/>
    <x v="5"/>
    <s v="Hospital"/>
    <x v="0"/>
    <n v="8753.42"/>
    <s v="No"/>
    <x v="0"/>
    <x v="0"/>
    <x v="0"/>
  </r>
  <r>
    <x v="5"/>
    <x v="0"/>
    <s v="Endocrinologist"/>
    <x v="0"/>
    <x v="3"/>
    <x v="5"/>
    <x v="14"/>
    <n v="90"/>
    <n v="56.86"/>
    <n v="5117.3999999999996"/>
    <s v="2025-05-06"/>
    <x v="0"/>
    <s v="Pharmacy"/>
    <x v="0"/>
    <n v="3807.62"/>
    <s v="Yes"/>
    <x v="1"/>
    <x v="1"/>
    <x v="2"/>
  </r>
  <r>
    <x v="5"/>
    <x v="4"/>
    <s v="ENT Specialist"/>
    <x v="4"/>
    <x v="0"/>
    <x v="1"/>
    <x v="1"/>
    <n v="125"/>
    <n v="19.510000000000002"/>
    <n v="2438.75"/>
    <s v="2025-04-29"/>
    <x v="3"/>
    <s v="Pharmacy"/>
    <x v="1"/>
    <n v="6584.16"/>
    <s v="No"/>
    <x v="1"/>
    <x v="1"/>
    <x v="2"/>
  </r>
  <r>
    <x v="4"/>
    <x v="2"/>
    <s v="Orthopedic"/>
    <x v="2"/>
    <x v="2"/>
    <x v="1"/>
    <x v="9"/>
    <n v="179"/>
    <n v="91.01"/>
    <n v="16290.79"/>
    <s v="2025-04-22"/>
    <x v="3"/>
    <s v="Retail"/>
    <x v="0"/>
    <n v="3646.41"/>
    <s v="Yes"/>
    <x v="1"/>
    <x v="0"/>
    <x v="0"/>
  </r>
  <r>
    <x v="2"/>
    <x v="6"/>
    <s v="General Physician"/>
    <x v="6"/>
    <x v="0"/>
    <x v="2"/>
    <x v="15"/>
    <n v="50"/>
    <n v="33.83"/>
    <n v="1691.5"/>
    <s v="2025-04-11"/>
    <x v="3"/>
    <s v="Pharmacy"/>
    <x v="1"/>
    <n v="3802.22"/>
    <s v="No"/>
    <x v="2"/>
    <x v="0"/>
    <x v="0"/>
  </r>
  <r>
    <x v="5"/>
    <x v="2"/>
    <s v="Orthopedic"/>
    <x v="2"/>
    <x v="2"/>
    <x v="1"/>
    <x v="4"/>
    <n v="92"/>
    <n v="72.069999999999993"/>
    <n v="6630.44"/>
    <s v="2025-01-18"/>
    <x v="2"/>
    <s v="Pharmacy"/>
    <x v="1"/>
    <n v="2551.4299999999998"/>
    <s v="Yes"/>
    <x v="0"/>
    <x v="0"/>
    <x v="3"/>
  </r>
  <r>
    <x v="0"/>
    <x v="7"/>
    <s v="Dermatologist"/>
    <x v="7"/>
    <x v="3"/>
    <x v="1"/>
    <x v="1"/>
    <n v="89"/>
    <n v="69.989999999999995"/>
    <n v="6229.11"/>
    <s v="2025-06-11"/>
    <x v="5"/>
    <s v="Hospital"/>
    <x v="0"/>
    <n v="9187.18"/>
    <s v="No"/>
    <x v="0"/>
    <x v="0"/>
    <x v="2"/>
  </r>
  <r>
    <x v="1"/>
    <x v="2"/>
    <s v="Orthopedic"/>
    <x v="2"/>
    <x v="1"/>
    <x v="3"/>
    <x v="12"/>
    <n v="26"/>
    <n v="6.68"/>
    <n v="173.68"/>
    <s v="2025-05-02"/>
    <x v="0"/>
    <s v="Hospital"/>
    <x v="1"/>
    <n v="4068.59"/>
    <s v="No"/>
    <x v="2"/>
    <x v="1"/>
    <x v="2"/>
  </r>
  <r>
    <x v="2"/>
    <x v="2"/>
    <s v="Orthopedic"/>
    <x v="2"/>
    <x v="5"/>
    <x v="3"/>
    <x v="12"/>
    <n v="42"/>
    <n v="96.72"/>
    <n v="4062.24"/>
    <s v="2025-02-19"/>
    <x v="4"/>
    <s v="Pharmacy"/>
    <x v="0"/>
    <n v="10767.52"/>
    <s v="No"/>
    <x v="0"/>
    <x v="1"/>
    <x v="3"/>
  </r>
  <r>
    <x v="5"/>
    <x v="2"/>
    <s v="Orthopedic"/>
    <x v="2"/>
    <x v="1"/>
    <x v="1"/>
    <x v="9"/>
    <n v="108"/>
    <n v="76.27"/>
    <n v="8237.16"/>
    <s v="2025-01-25"/>
    <x v="2"/>
    <s v="Pharmacy"/>
    <x v="1"/>
    <n v="1678.96"/>
    <s v="Yes"/>
    <x v="2"/>
    <x v="0"/>
    <x v="2"/>
  </r>
  <r>
    <x v="5"/>
    <x v="5"/>
    <s v="Pediatrician"/>
    <x v="5"/>
    <x v="5"/>
    <x v="4"/>
    <x v="5"/>
    <n v="103"/>
    <n v="85.54"/>
    <n v="8810.6200000000008"/>
    <s v="2025-02-06"/>
    <x v="4"/>
    <s v="Retail"/>
    <x v="1"/>
    <n v="4075.49"/>
    <s v="Yes"/>
    <x v="0"/>
    <x v="1"/>
    <x v="2"/>
  </r>
  <r>
    <x v="5"/>
    <x v="5"/>
    <s v="Pediatrician"/>
    <x v="5"/>
    <x v="3"/>
    <x v="5"/>
    <x v="14"/>
    <n v="90"/>
    <n v="62.45"/>
    <n v="5620.5"/>
    <s v="2025-05-05"/>
    <x v="0"/>
    <s v="Pharmacy"/>
    <x v="0"/>
    <n v="12449.98"/>
    <s v="No"/>
    <x v="0"/>
    <x v="1"/>
    <x v="1"/>
  </r>
  <r>
    <x v="0"/>
    <x v="5"/>
    <s v="Pediatrician"/>
    <x v="5"/>
    <x v="4"/>
    <x v="5"/>
    <x v="14"/>
    <n v="118"/>
    <n v="71.56"/>
    <n v="8444.08"/>
    <s v="2025-04-07"/>
    <x v="3"/>
    <s v="Retail"/>
    <x v="1"/>
    <n v="4284.32"/>
    <s v="Yes"/>
    <x v="1"/>
    <x v="0"/>
    <x v="1"/>
  </r>
  <r>
    <x v="1"/>
    <x v="3"/>
    <s v="Cardiologist"/>
    <x v="3"/>
    <x v="3"/>
    <x v="4"/>
    <x v="6"/>
    <n v="47"/>
    <n v="47.44"/>
    <n v="2229.6799999999998"/>
    <s v="2025-04-30"/>
    <x v="3"/>
    <s v="Hospital"/>
    <x v="0"/>
    <n v="9110.75"/>
    <s v="No"/>
    <x v="2"/>
    <x v="1"/>
    <x v="2"/>
  </r>
  <r>
    <x v="4"/>
    <x v="5"/>
    <s v="Pediatrician"/>
    <x v="5"/>
    <x v="4"/>
    <x v="1"/>
    <x v="1"/>
    <n v="42"/>
    <n v="35.67"/>
    <n v="1498.14"/>
    <s v="2025-05-31"/>
    <x v="0"/>
    <s v="Retail"/>
    <x v="0"/>
    <n v="1260.1400000000001"/>
    <s v="Yes"/>
    <x v="2"/>
    <x v="0"/>
    <x v="2"/>
  </r>
  <r>
    <x v="1"/>
    <x v="6"/>
    <s v="General Physician"/>
    <x v="6"/>
    <x v="5"/>
    <x v="2"/>
    <x v="15"/>
    <n v="175"/>
    <n v="35.770000000000003"/>
    <n v="6259.75"/>
    <s v="2025-04-22"/>
    <x v="3"/>
    <s v="Retail"/>
    <x v="1"/>
    <n v="9389.69"/>
    <s v="No"/>
    <x v="1"/>
    <x v="0"/>
    <x v="2"/>
  </r>
  <r>
    <x v="0"/>
    <x v="6"/>
    <s v="General Physician"/>
    <x v="6"/>
    <x v="5"/>
    <x v="0"/>
    <x v="7"/>
    <n v="137"/>
    <n v="11.07"/>
    <n v="1516.59"/>
    <s v="2025-02-03"/>
    <x v="4"/>
    <s v="Retail"/>
    <x v="0"/>
    <n v="2697.76"/>
    <s v="No"/>
    <x v="0"/>
    <x v="1"/>
    <x v="3"/>
  </r>
  <r>
    <x v="2"/>
    <x v="3"/>
    <s v="Cardiologist"/>
    <x v="3"/>
    <x v="0"/>
    <x v="4"/>
    <x v="5"/>
    <n v="27"/>
    <n v="51.78"/>
    <n v="1398.06"/>
    <s v="2025-03-29"/>
    <x v="1"/>
    <s v="Pharmacy"/>
    <x v="0"/>
    <n v="8107.85"/>
    <s v="No"/>
    <x v="0"/>
    <x v="0"/>
    <x v="3"/>
  </r>
  <r>
    <x v="4"/>
    <x v="7"/>
    <s v="Dermatologist"/>
    <x v="7"/>
    <x v="2"/>
    <x v="0"/>
    <x v="10"/>
    <n v="68"/>
    <n v="27.73"/>
    <n v="1885.64"/>
    <s v="2025-03-08"/>
    <x v="1"/>
    <s v="Pharmacy"/>
    <x v="0"/>
    <n v="1261"/>
    <s v="Yes"/>
    <x v="0"/>
    <x v="1"/>
    <x v="0"/>
  </r>
  <r>
    <x v="4"/>
    <x v="7"/>
    <s v="Dermatologist"/>
    <x v="7"/>
    <x v="4"/>
    <x v="4"/>
    <x v="13"/>
    <n v="91"/>
    <n v="35.68"/>
    <n v="3246.88"/>
    <s v="2025-05-09"/>
    <x v="0"/>
    <s v="Pharmacy"/>
    <x v="1"/>
    <n v="779.21"/>
    <s v="Yes"/>
    <x v="2"/>
    <x v="0"/>
    <x v="1"/>
  </r>
  <r>
    <x v="1"/>
    <x v="3"/>
    <s v="Cardiologist"/>
    <x v="3"/>
    <x v="2"/>
    <x v="3"/>
    <x v="3"/>
    <n v="160"/>
    <n v="8.42"/>
    <n v="1347.2"/>
    <s v="2025-02-21"/>
    <x v="4"/>
    <s v="Retail"/>
    <x v="1"/>
    <n v="603.71"/>
    <s v="Yes"/>
    <x v="0"/>
    <x v="1"/>
    <x v="2"/>
  </r>
  <r>
    <x v="5"/>
    <x v="7"/>
    <s v="Dermatologist"/>
    <x v="7"/>
    <x v="1"/>
    <x v="0"/>
    <x v="10"/>
    <n v="170"/>
    <n v="75.7"/>
    <n v="12869"/>
    <s v="2025-01-02"/>
    <x v="2"/>
    <s v="Hospital"/>
    <x v="1"/>
    <n v="8565.81"/>
    <s v="Yes"/>
    <x v="0"/>
    <x v="0"/>
    <x v="3"/>
  </r>
  <r>
    <x v="2"/>
    <x v="1"/>
    <s v="Neurologist"/>
    <x v="1"/>
    <x v="3"/>
    <x v="2"/>
    <x v="8"/>
    <n v="110"/>
    <n v="16.32"/>
    <n v="1795.2"/>
    <s v="2025-03-08"/>
    <x v="1"/>
    <s v="Hospital"/>
    <x v="1"/>
    <n v="917.85"/>
    <s v="Yes"/>
    <x v="0"/>
    <x v="0"/>
    <x v="3"/>
  </r>
  <r>
    <x v="0"/>
    <x v="3"/>
    <s v="Cardiologist"/>
    <x v="3"/>
    <x v="5"/>
    <x v="2"/>
    <x v="2"/>
    <n v="61"/>
    <n v="77.180000000000007"/>
    <n v="4707.9799999999996"/>
    <s v="2025-02-22"/>
    <x v="4"/>
    <s v="Pharmacy"/>
    <x v="1"/>
    <n v="12577.48"/>
    <s v="No"/>
    <x v="0"/>
    <x v="1"/>
    <x v="2"/>
  </r>
  <r>
    <x v="0"/>
    <x v="5"/>
    <s v="Pediatrician"/>
    <x v="5"/>
    <x v="4"/>
    <x v="5"/>
    <x v="16"/>
    <n v="16"/>
    <n v="34.44"/>
    <n v="551.04"/>
    <s v="2025-05-11"/>
    <x v="0"/>
    <s v="Retail"/>
    <x v="0"/>
    <n v="12975.19"/>
    <s v="No"/>
    <x v="1"/>
    <x v="0"/>
    <x v="0"/>
  </r>
  <r>
    <x v="5"/>
    <x v="7"/>
    <s v="Dermatologist"/>
    <x v="7"/>
    <x v="0"/>
    <x v="3"/>
    <x v="12"/>
    <n v="153"/>
    <n v="61.69"/>
    <n v="9438.57"/>
    <s v="2025-05-03"/>
    <x v="0"/>
    <s v="Pharmacy"/>
    <x v="0"/>
    <n v="1626.27"/>
    <s v="Yes"/>
    <x v="1"/>
    <x v="1"/>
    <x v="1"/>
  </r>
  <r>
    <x v="0"/>
    <x v="6"/>
    <s v="General Physician"/>
    <x v="6"/>
    <x v="3"/>
    <x v="0"/>
    <x v="10"/>
    <n v="107"/>
    <n v="74.23"/>
    <n v="7942.61"/>
    <s v="2025-04-24"/>
    <x v="3"/>
    <s v="Retail"/>
    <x v="0"/>
    <n v="1276.3"/>
    <s v="Yes"/>
    <x v="1"/>
    <x v="1"/>
    <x v="0"/>
  </r>
  <r>
    <x v="0"/>
    <x v="4"/>
    <s v="ENT Specialist"/>
    <x v="4"/>
    <x v="5"/>
    <x v="3"/>
    <x v="12"/>
    <n v="86"/>
    <n v="78.19"/>
    <n v="6724.34"/>
    <s v="2025-01-06"/>
    <x v="2"/>
    <s v="Retail"/>
    <x v="1"/>
    <n v="2556.65"/>
    <s v="Yes"/>
    <x v="2"/>
    <x v="1"/>
    <x v="1"/>
  </r>
  <r>
    <x v="1"/>
    <x v="0"/>
    <s v="Endocrinologist"/>
    <x v="0"/>
    <x v="4"/>
    <x v="3"/>
    <x v="3"/>
    <n v="38"/>
    <n v="13.18"/>
    <n v="500.84"/>
    <s v="2025-01-04"/>
    <x v="2"/>
    <s v="Retail"/>
    <x v="1"/>
    <n v="13111.98"/>
    <s v="No"/>
    <x v="0"/>
    <x v="0"/>
    <x v="2"/>
  </r>
  <r>
    <x v="3"/>
    <x v="3"/>
    <s v="Cardiologist"/>
    <x v="3"/>
    <x v="5"/>
    <x v="4"/>
    <x v="6"/>
    <n v="49"/>
    <n v="25.47"/>
    <n v="1248.03"/>
    <s v="2025-06-27"/>
    <x v="5"/>
    <s v="Hospital"/>
    <x v="1"/>
    <n v="933.52"/>
    <s v="Yes"/>
    <x v="2"/>
    <x v="0"/>
    <x v="0"/>
  </r>
  <r>
    <x v="0"/>
    <x v="3"/>
    <s v="Cardiologist"/>
    <x v="3"/>
    <x v="3"/>
    <x v="1"/>
    <x v="4"/>
    <n v="194"/>
    <n v="50.52"/>
    <n v="9800.8799999999992"/>
    <s v="2025-03-14"/>
    <x v="1"/>
    <s v="Hospital"/>
    <x v="0"/>
    <n v="10233.02"/>
    <s v="No"/>
    <x v="1"/>
    <x v="1"/>
    <x v="0"/>
  </r>
  <r>
    <x v="0"/>
    <x v="0"/>
    <s v="Endocrinologist"/>
    <x v="0"/>
    <x v="4"/>
    <x v="4"/>
    <x v="6"/>
    <n v="83"/>
    <n v="39.58"/>
    <n v="3285.14"/>
    <s v="2025-01-13"/>
    <x v="2"/>
    <s v="Pharmacy"/>
    <x v="1"/>
    <n v="7115.73"/>
    <s v="No"/>
    <x v="2"/>
    <x v="1"/>
    <x v="2"/>
  </r>
  <r>
    <x v="1"/>
    <x v="7"/>
    <s v="Dermatologist"/>
    <x v="7"/>
    <x v="3"/>
    <x v="3"/>
    <x v="12"/>
    <n v="98"/>
    <n v="43.67"/>
    <n v="4279.66"/>
    <s v="2025-06-13"/>
    <x v="5"/>
    <s v="Pharmacy"/>
    <x v="1"/>
    <n v="5895.59"/>
    <s v="No"/>
    <x v="2"/>
    <x v="0"/>
    <x v="3"/>
  </r>
  <r>
    <x v="1"/>
    <x v="4"/>
    <s v="ENT Specialist"/>
    <x v="4"/>
    <x v="3"/>
    <x v="3"/>
    <x v="12"/>
    <n v="32"/>
    <n v="62.2"/>
    <n v="1990.4"/>
    <s v="2025-04-21"/>
    <x v="3"/>
    <s v="Retail"/>
    <x v="1"/>
    <n v="13908.43"/>
    <s v="No"/>
    <x v="0"/>
    <x v="0"/>
    <x v="0"/>
  </r>
  <r>
    <x v="4"/>
    <x v="2"/>
    <s v="Orthopedic"/>
    <x v="2"/>
    <x v="1"/>
    <x v="0"/>
    <x v="7"/>
    <n v="47"/>
    <n v="61.89"/>
    <n v="2908.83"/>
    <s v="2025-06-10"/>
    <x v="5"/>
    <s v="Pharmacy"/>
    <x v="0"/>
    <n v="12840.92"/>
    <s v="No"/>
    <x v="0"/>
    <x v="1"/>
    <x v="3"/>
  </r>
  <r>
    <x v="0"/>
    <x v="3"/>
    <s v="Cardiologist"/>
    <x v="3"/>
    <x v="1"/>
    <x v="3"/>
    <x v="12"/>
    <n v="20"/>
    <n v="54.36"/>
    <n v="1087.2"/>
    <s v="2025-05-20"/>
    <x v="0"/>
    <s v="Pharmacy"/>
    <x v="0"/>
    <n v="4193.3999999999996"/>
    <s v="No"/>
    <x v="0"/>
    <x v="1"/>
    <x v="3"/>
  </r>
  <r>
    <x v="2"/>
    <x v="3"/>
    <s v="Cardiologist"/>
    <x v="3"/>
    <x v="3"/>
    <x v="3"/>
    <x v="3"/>
    <n v="150"/>
    <n v="94.01"/>
    <n v="14101.5"/>
    <s v="2025-04-06"/>
    <x v="3"/>
    <s v="Pharmacy"/>
    <x v="1"/>
    <n v="3676.54"/>
    <s v="Yes"/>
    <x v="2"/>
    <x v="0"/>
    <x v="1"/>
  </r>
  <r>
    <x v="1"/>
    <x v="7"/>
    <s v="Dermatologist"/>
    <x v="7"/>
    <x v="5"/>
    <x v="2"/>
    <x v="8"/>
    <n v="193"/>
    <n v="5.0599999999999996"/>
    <n v="976.58"/>
    <s v="2025-02-18"/>
    <x v="4"/>
    <s v="Pharmacy"/>
    <x v="0"/>
    <n v="7680.44"/>
    <s v="No"/>
    <x v="1"/>
    <x v="0"/>
    <x v="3"/>
  </r>
  <r>
    <x v="4"/>
    <x v="3"/>
    <s v="Cardiologist"/>
    <x v="3"/>
    <x v="4"/>
    <x v="1"/>
    <x v="1"/>
    <n v="14"/>
    <n v="7.95"/>
    <n v="111.3"/>
    <s v="2025-01-07"/>
    <x v="2"/>
    <s v="Retail"/>
    <x v="0"/>
    <n v="3192.85"/>
    <s v="No"/>
    <x v="0"/>
    <x v="1"/>
    <x v="1"/>
  </r>
  <r>
    <x v="0"/>
    <x v="2"/>
    <s v="Orthopedic"/>
    <x v="2"/>
    <x v="5"/>
    <x v="5"/>
    <x v="16"/>
    <n v="12"/>
    <n v="71.290000000000006"/>
    <n v="855.48"/>
    <s v="2025-04-14"/>
    <x v="3"/>
    <s v="Hospital"/>
    <x v="1"/>
    <n v="6122.34"/>
    <s v="No"/>
    <x v="1"/>
    <x v="0"/>
    <x v="0"/>
  </r>
  <r>
    <x v="5"/>
    <x v="0"/>
    <s v="Endocrinologist"/>
    <x v="0"/>
    <x v="2"/>
    <x v="0"/>
    <x v="7"/>
    <n v="91"/>
    <n v="38.39"/>
    <n v="3493.49"/>
    <s v="2025-05-08"/>
    <x v="0"/>
    <s v="Hospital"/>
    <x v="1"/>
    <n v="12987.04"/>
    <s v="No"/>
    <x v="2"/>
    <x v="1"/>
    <x v="0"/>
  </r>
  <r>
    <x v="3"/>
    <x v="0"/>
    <s v="Endocrinologist"/>
    <x v="0"/>
    <x v="2"/>
    <x v="3"/>
    <x v="3"/>
    <n v="19"/>
    <n v="96.46"/>
    <n v="1832.74"/>
    <s v="2025-04-08"/>
    <x v="3"/>
    <s v="Retail"/>
    <x v="1"/>
    <n v="4156.2700000000004"/>
    <s v="No"/>
    <x v="1"/>
    <x v="1"/>
    <x v="3"/>
  </r>
  <r>
    <x v="1"/>
    <x v="0"/>
    <s v="Endocrinologist"/>
    <x v="0"/>
    <x v="0"/>
    <x v="3"/>
    <x v="3"/>
    <n v="71"/>
    <n v="62.34"/>
    <n v="4426.1400000000003"/>
    <s v="2025-03-28"/>
    <x v="1"/>
    <s v="Hospital"/>
    <x v="0"/>
    <n v="5181.6499999999996"/>
    <s v="No"/>
    <x v="0"/>
    <x v="0"/>
    <x v="3"/>
  </r>
  <r>
    <x v="0"/>
    <x v="7"/>
    <s v="Dermatologist"/>
    <x v="7"/>
    <x v="1"/>
    <x v="0"/>
    <x v="0"/>
    <n v="17"/>
    <n v="93.88"/>
    <n v="1595.96"/>
    <s v="2025-06-22"/>
    <x v="5"/>
    <s v="Hospital"/>
    <x v="0"/>
    <n v="7780.05"/>
    <s v="No"/>
    <x v="2"/>
    <x v="0"/>
    <x v="0"/>
  </r>
  <r>
    <x v="1"/>
    <x v="5"/>
    <s v="Pediatrician"/>
    <x v="5"/>
    <x v="1"/>
    <x v="0"/>
    <x v="7"/>
    <n v="188"/>
    <n v="54.09"/>
    <n v="10168.92"/>
    <s v="2025-01-31"/>
    <x v="2"/>
    <s v="Retail"/>
    <x v="1"/>
    <n v="4754.1499999999996"/>
    <s v="Yes"/>
    <x v="1"/>
    <x v="1"/>
    <x v="2"/>
  </r>
  <r>
    <x v="5"/>
    <x v="7"/>
    <s v="Dermatologist"/>
    <x v="7"/>
    <x v="2"/>
    <x v="0"/>
    <x v="0"/>
    <n v="133"/>
    <n v="51.19"/>
    <n v="6808.27"/>
    <s v="2025-02-20"/>
    <x v="4"/>
    <s v="Retail"/>
    <x v="1"/>
    <n v="11748.23"/>
    <s v="No"/>
    <x v="0"/>
    <x v="1"/>
    <x v="0"/>
  </r>
  <r>
    <x v="4"/>
    <x v="2"/>
    <s v="Orthopedic"/>
    <x v="2"/>
    <x v="5"/>
    <x v="4"/>
    <x v="5"/>
    <n v="136"/>
    <n v="26.73"/>
    <n v="3635.28"/>
    <s v="2025-05-30"/>
    <x v="0"/>
    <s v="Hospital"/>
    <x v="0"/>
    <n v="1972.3"/>
    <s v="Yes"/>
    <x v="1"/>
    <x v="1"/>
    <x v="1"/>
  </r>
  <r>
    <x v="2"/>
    <x v="6"/>
    <s v="General Physician"/>
    <x v="6"/>
    <x v="5"/>
    <x v="1"/>
    <x v="1"/>
    <n v="187"/>
    <n v="39.99"/>
    <n v="7478.13"/>
    <s v="2025-05-15"/>
    <x v="0"/>
    <s v="Pharmacy"/>
    <x v="0"/>
    <n v="6570.06"/>
    <s v="Yes"/>
    <x v="1"/>
    <x v="0"/>
    <x v="0"/>
  </r>
  <r>
    <x v="5"/>
    <x v="3"/>
    <s v="Cardiologist"/>
    <x v="3"/>
    <x v="2"/>
    <x v="0"/>
    <x v="7"/>
    <n v="180"/>
    <n v="38.979999999999997"/>
    <n v="7016.4"/>
    <s v="2025-03-09"/>
    <x v="1"/>
    <s v="Hospital"/>
    <x v="0"/>
    <n v="13645.94"/>
    <s v="No"/>
    <x v="1"/>
    <x v="1"/>
    <x v="1"/>
  </r>
  <r>
    <x v="3"/>
    <x v="1"/>
    <s v="Neurologist"/>
    <x v="1"/>
    <x v="0"/>
    <x v="2"/>
    <x v="2"/>
    <n v="149"/>
    <n v="40.47"/>
    <n v="6030.03"/>
    <s v="2025-06-18"/>
    <x v="5"/>
    <s v="Hospital"/>
    <x v="1"/>
    <n v="1468.87"/>
    <s v="Yes"/>
    <x v="0"/>
    <x v="1"/>
    <x v="0"/>
  </r>
  <r>
    <x v="0"/>
    <x v="1"/>
    <s v="Neurologist"/>
    <x v="1"/>
    <x v="4"/>
    <x v="4"/>
    <x v="6"/>
    <n v="44"/>
    <n v="75.930000000000007"/>
    <n v="3340.92"/>
    <s v="2025-03-18"/>
    <x v="1"/>
    <s v="Hospital"/>
    <x v="0"/>
    <n v="5891.95"/>
    <s v="No"/>
    <x v="0"/>
    <x v="1"/>
    <x v="1"/>
  </r>
  <r>
    <x v="2"/>
    <x v="6"/>
    <s v="General Physician"/>
    <x v="6"/>
    <x v="3"/>
    <x v="0"/>
    <x v="7"/>
    <n v="91"/>
    <n v="92.47"/>
    <n v="8414.77"/>
    <s v="2025-02-05"/>
    <x v="4"/>
    <s v="Hospital"/>
    <x v="0"/>
    <n v="3235.67"/>
    <s v="Yes"/>
    <x v="2"/>
    <x v="0"/>
    <x v="0"/>
  </r>
  <r>
    <x v="4"/>
    <x v="3"/>
    <s v="Cardiologist"/>
    <x v="3"/>
    <x v="4"/>
    <x v="2"/>
    <x v="2"/>
    <n v="42"/>
    <n v="86.5"/>
    <n v="3633"/>
    <s v="2025-06-20"/>
    <x v="5"/>
    <s v="Retail"/>
    <x v="0"/>
    <n v="7426.48"/>
    <s v="No"/>
    <x v="1"/>
    <x v="1"/>
    <x v="3"/>
  </r>
  <r>
    <x v="1"/>
    <x v="1"/>
    <s v="Neurologist"/>
    <x v="1"/>
    <x v="3"/>
    <x v="3"/>
    <x v="12"/>
    <n v="25"/>
    <n v="76.48"/>
    <n v="1912"/>
    <s v="2025-04-15"/>
    <x v="3"/>
    <s v="Retail"/>
    <x v="1"/>
    <n v="11819.16"/>
    <s v="No"/>
    <x v="1"/>
    <x v="1"/>
    <x v="2"/>
  </r>
  <r>
    <x v="3"/>
    <x v="7"/>
    <s v="Dermatologist"/>
    <x v="7"/>
    <x v="0"/>
    <x v="1"/>
    <x v="1"/>
    <n v="140"/>
    <n v="89.43"/>
    <n v="12520.2"/>
    <s v="2025-06-07"/>
    <x v="5"/>
    <s v="Pharmacy"/>
    <x v="0"/>
    <n v="3999.44"/>
    <s v="Yes"/>
    <x v="0"/>
    <x v="0"/>
    <x v="0"/>
  </r>
  <r>
    <x v="3"/>
    <x v="4"/>
    <s v="ENT Specialist"/>
    <x v="4"/>
    <x v="2"/>
    <x v="4"/>
    <x v="5"/>
    <n v="31"/>
    <n v="71.930000000000007"/>
    <n v="2229.83"/>
    <s v="2025-05-24"/>
    <x v="0"/>
    <s v="Retail"/>
    <x v="0"/>
    <n v="5858.06"/>
    <s v="No"/>
    <x v="2"/>
    <x v="0"/>
    <x v="0"/>
  </r>
  <r>
    <x v="2"/>
    <x v="2"/>
    <s v="Orthopedic"/>
    <x v="2"/>
    <x v="3"/>
    <x v="3"/>
    <x v="12"/>
    <n v="140"/>
    <n v="51.34"/>
    <n v="7187.6"/>
    <s v="2025-05-01"/>
    <x v="0"/>
    <s v="Pharmacy"/>
    <x v="0"/>
    <n v="7305.26"/>
    <s v="No"/>
    <x v="1"/>
    <x v="0"/>
    <x v="2"/>
  </r>
  <r>
    <x v="3"/>
    <x v="5"/>
    <s v="Pediatrician"/>
    <x v="5"/>
    <x v="5"/>
    <x v="0"/>
    <x v="7"/>
    <n v="79"/>
    <n v="88.1"/>
    <n v="6959.9"/>
    <s v="2025-03-10"/>
    <x v="1"/>
    <s v="Pharmacy"/>
    <x v="0"/>
    <n v="5039.25"/>
    <s v="Yes"/>
    <x v="2"/>
    <x v="1"/>
    <x v="3"/>
  </r>
  <r>
    <x v="4"/>
    <x v="4"/>
    <s v="ENT Specialist"/>
    <x v="4"/>
    <x v="3"/>
    <x v="5"/>
    <x v="16"/>
    <n v="163"/>
    <n v="45.27"/>
    <n v="7379.01"/>
    <s v="2025-03-09"/>
    <x v="1"/>
    <s v="Pharmacy"/>
    <x v="0"/>
    <n v="11640.55"/>
    <s v="No"/>
    <x v="1"/>
    <x v="0"/>
    <x v="3"/>
  </r>
  <r>
    <x v="2"/>
    <x v="2"/>
    <s v="Orthopedic"/>
    <x v="2"/>
    <x v="4"/>
    <x v="3"/>
    <x v="3"/>
    <n v="158"/>
    <n v="54.41"/>
    <n v="8596.7800000000007"/>
    <s v="2025-04-29"/>
    <x v="3"/>
    <s v="Retail"/>
    <x v="1"/>
    <n v="9759.6299999999992"/>
    <s v="No"/>
    <x v="1"/>
    <x v="0"/>
    <x v="3"/>
  </r>
  <r>
    <x v="2"/>
    <x v="4"/>
    <s v="ENT Specialist"/>
    <x v="4"/>
    <x v="0"/>
    <x v="3"/>
    <x v="12"/>
    <n v="155"/>
    <n v="48.61"/>
    <n v="7534.55"/>
    <s v="2025-03-11"/>
    <x v="1"/>
    <s v="Hospital"/>
    <x v="0"/>
    <n v="4193.5200000000004"/>
    <s v="Yes"/>
    <x v="1"/>
    <x v="0"/>
    <x v="1"/>
  </r>
  <r>
    <x v="5"/>
    <x v="3"/>
    <s v="Cardiologist"/>
    <x v="3"/>
    <x v="4"/>
    <x v="1"/>
    <x v="9"/>
    <n v="136"/>
    <n v="48.2"/>
    <n v="6555.2"/>
    <s v="2025-03-07"/>
    <x v="1"/>
    <s v="Pharmacy"/>
    <x v="1"/>
    <n v="7911.22"/>
    <s v="No"/>
    <x v="2"/>
    <x v="1"/>
    <x v="2"/>
  </r>
  <r>
    <x v="1"/>
    <x v="3"/>
    <s v="Cardiologist"/>
    <x v="3"/>
    <x v="0"/>
    <x v="4"/>
    <x v="5"/>
    <n v="109"/>
    <n v="34.75"/>
    <n v="3787.75"/>
    <s v="2025-04-22"/>
    <x v="3"/>
    <s v="Retail"/>
    <x v="0"/>
    <n v="2282.29"/>
    <s v="Yes"/>
    <x v="1"/>
    <x v="1"/>
    <x v="1"/>
  </r>
  <r>
    <x v="3"/>
    <x v="5"/>
    <s v="Pediatrician"/>
    <x v="5"/>
    <x v="4"/>
    <x v="5"/>
    <x v="11"/>
    <n v="200"/>
    <n v="70.239999999999995"/>
    <n v="14048"/>
    <s v="2025-01-25"/>
    <x v="2"/>
    <s v="Retail"/>
    <x v="0"/>
    <n v="13424.02"/>
    <s v="Yes"/>
    <x v="0"/>
    <x v="1"/>
    <x v="1"/>
  </r>
  <r>
    <x v="3"/>
    <x v="5"/>
    <s v="Pediatrician"/>
    <x v="5"/>
    <x v="0"/>
    <x v="4"/>
    <x v="5"/>
    <n v="69"/>
    <n v="25.94"/>
    <n v="1789.86"/>
    <s v="2025-03-03"/>
    <x v="1"/>
    <s v="Pharmacy"/>
    <x v="1"/>
    <n v="13953.85"/>
    <s v="No"/>
    <x v="2"/>
    <x v="1"/>
    <x v="3"/>
  </r>
  <r>
    <x v="3"/>
    <x v="1"/>
    <s v="Neurologist"/>
    <x v="1"/>
    <x v="4"/>
    <x v="4"/>
    <x v="6"/>
    <n v="62"/>
    <n v="56.46"/>
    <n v="3500.52"/>
    <s v="2025-04-09"/>
    <x v="3"/>
    <s v="Retail"/>
    <x v="0"/>
    <n v="1822.08"/>
    <s v="Yes"/>
    <x v="0"/>
    <x v="0"/>
    <x v="0"/>
  </r>
  <r>
    <x v="4"/>
    <x v="1"/>
    <s v="Neurologist"/>
    <x v="1"/>
    <x v="4"/>
    <x v="4"/>
    <x v="13"/>
    <n v="166"/>
    <n v="20.74"/>
    <n v="3442.84"/>
    <s v="2025-04-28"/>
    <x v="3"/>
    <s v="Retail"/>
    <x v="0"/>
    <n v="4552.32"/>
    <s v="No"/>
    <x v="1"/>
    <x v="1"/>
    <x v="2"/>
  </r>
  <r>
    <x v="3"/>
    <x v="0"/>
    <s v="Endocrinologist"/>
    <x v="0"/>
    <x v="4"/>
    <x v="1"/>
    <x v="9"/>
    <n v="35"/>
    <n v="85.49"/>
    <n v="2992.15"/>
    <s v="2025-03-01"/>
    <x v="1"/>
    <s v="Hospital"/>
    <x v="1"/>
    <n v="6916.65"/>
    <s v="No"/>
    <x v="0"/>
    <x v="0"/>
    <x v="0"/>
  </r>
  <r>
    <x v="2"/>
    <x v="0"/>
    <s v="Endocrinologist"/>
    <x v="0"/>
    <x v="0"/>
    <x v="4"/>
    <x v="6"/>
    <n v="97"/>
    <n v="35.6"/>
    <n v="3453.2"/>
    <s v="2025-05-15"/>
    <x v="0"/>
    <s v="Hospital"/>
    <x v="1"/>
    <n v="12654.17"/>
    <s v="No"/>
    <x v="0"/>
    <x v="1"/>
    <x v="2"/>
  </r>
  <r>
    <x v="0"/>
    <x v="7"/>
    <s v="Dermatologist"/>
    <x v="7"/>
    <x v="0"/>
    <x v="2"/>
    <x v="8"/>
    <n v="65"/>
    <n v="34.85"/>
    <n v="2265.25"/>
    <s v="2025-02-23"/>
    <x v="4"/>
    <s v="Hospital"/>
    <x v="1"/>
    <n v="4107.1000000000004"/>
    <s v="No"/>
    <x v="2"/>
    <x v="1"/>
    <x v="0"/>
  </r>
  <r>
    <x v="0"/>
    <x v="3"/>
    <s v="Cardiologist"/>
    <x v="3"/>
    <x v="0"/>
    <x v="0"/>
    <x v="0"/>
    <n v="109"/>
    <n v="59.31"/>
    <n v="6464.79"/>
    <s v="2025-01-06"/>
    <x v="2"/>
    <s v="Hospital"/>
    <x v="1"/>
    <n v="797.16"/>
    <s v="Yes"/>
    <x v="2"/>
    <x v="0"/>
    <x v="0"/>
  </r>
  <r>
    <x v="2"/>
    <x v="1"/>
    <s v="Neurologist"/>
    <x v="1"/>
    <x v="3"/>
    <x v="4"/>
    <x v="5"/>
    <n v="76"/>
    <n v="50.46"/>
    <n v="3834.96"/>
    <s v="2025-04-04"/>
    <x v="3"/>
    <s v="Retail"/>
    <x v="0"/>
    <n v="12877.88"/>
    <s v="No"/>
    <x v="0"/>
    <x v="1"/>
    <x v="1"/>
  </r>
  <r>
    <x v="0"/>
    <x v="3"/>
    <s v="Cardiologist"/>
    <x v="3"/>
    <x v="5"/>
    <x v="1"/>
    <x v="1"/>
    <n v="33"/>
    <n v="63.47"/>
    <n v="2094.5100000000002"/>
    <s v="2025-02-10"/>
    <x v="4"/>
    <s v="Pharmacy"/>
    <x v="0"/>
    <n v="4130.67"/>
    <s v="No"/>
    <x v="0"/>
    <x v="0"/>
    <x v="0"/>
  </r>
  <r>
    <x v="4"/>
    <x v="5"/>
    <s v="Pediatrician"/>
    <x v="5"/>
    <x v="4"/>
    <x v="2"/>
    <x v="15"/>
    <n v="114"/>
    <n v="34.6"/>
    <n v="3944.4"/>
    <s v="2025-02-28"/>
    <x v="4"/>
    <s v="Pharmacy"/>
    <x v="0"/>
    <n v="3861.33"/>
    <s v="Yes"/>
    <x v="1"/>
    <x v="1"/>
    <x v="3"/>
  </r>
  <r>
    <x v="5"/>
    <x v="7"/>
    <s v="Dermatologist"/>
    <x v="7"/>
    <x v="4"/>
    <x v="5"/>
    <x v="14"/>
    <n v="60"/>
    <n v="62.25"/>
    <n v="3735"/>
    <s v="2025-01-05"/>
    <x v="2"/>
    <s v="Retail"/>
    <x v="0"/>
    <n v="11706.13"/>
    <s v="No"/>
    <x v="2"/>
    <x v="1"/>
    <x v="1"/>
  </r>
  <r>
    <x v="2"/>
    <x v="7"/>
    <s v="Dermatologist"/>
    <x v="7"/>
    <x v="1"/>
    <x v="1"/>
    <x v="9"/>
    <n v="72"/>
    <n v="79.760000000000005"/>
    <n v="5742.72"/>
    <s v="2025-02-17"/>
    <x v="4"/>
    <s v="Hospital"/>
    <x v="0"/>
    <n v="11612.07"/>
    <s v="No"/>
    <x v="0"/>
    <x v="1"/>
    <x v="1"/>
  </r>
  <r>
    <x v="4"/>
    <x v="0"/>
    <s v="Endocrinologist"/>
    <x v="0"/>
    <x v="4"/>
    <x v="1"/>
    <x v="4"/>
    <n v="71"/>
    <n v="86.86"/>
    <n v="6167.06"/>
    <s v="2025-02-03"/>
    <x v="4"/>
    <s v="Hospital"/>
    <x v="1"/>
    <n v="7204.88"/>
    <s v="No"/>
    <x v="2"/>
    <x v="1"/>
    <x v="1"/>
  </r>
  <r>
    <x v="4"/>
    <x v="3"/>
    <s v="Cardiologist"/>
    <x v="3"/>
    <x v="0"/>
    <x v="3"/>
    <x v="17"/>
    <n v="10"/>
    <n v="32.28"/>
    <n v="322.8"/>
    <s v="2025-02-04"/>
    <x v="4"/>
    <s v="Pharmacy"/>
    <x v="1"/>
    <n v="10324.120000000001"/>
    <s v="No"/>
    <x v="2"/>
    <x v="0"/>
    <x v="0"/>
  </r>
  <r>
    <x v="2"/>
    <x v="5"/>
    <s v="Pediatrician"/>
    <x v="5"/>
    <x v="1"/>
    <x v="3"/>
    <x v="3"/>
    <n v="52"/>
    <n v="52.8"/>
    <n v="2745.6"/>
    <s v="2025-04-15"/>
    <x v="3"/>
    <s v="Hospital"/>
    <x v="0"/>
    <n v="12170.16"/>
    <s v="No"/>
    <x v="1"/>
    <x v="1"/>
    <x v="2"/>
  </r>
  <r>
    <x v="3"/>
    <x v="4"/>
    <s v="ENT Specialist"/>
    <x v="4"/>
    <x v="0"/>
    <x v="5"/>
    <x v="11"/>
    <n v="105"/>
    <n v="7.27"/>
    <n v="763.35"/>
    <s v="2025-03-18"/>
    <x v="1"/>
    <s v="Hospital"/>
    <x v="0"/>
    <n v="11379.51"/>
    <s v="No"/>
    <x v="1"/>
    <x v="0"/>
    <x v="3"/>
  </r>
  <r>
    <x v="1"/>
    <x v="5"/>
    <s v="Pediatrician"/>
    <x v="5"/>
    <x v="0"/>
    <x v="1"/>
    <x v="9"/>
    <n v="46"/>
    <n v="6.56"/>
    <n v="301.76"/>
    <s v="2025-03-04"/>
    <x v="1"/>
    <s v="Retail"/>
    <x v="1"/>
    <n v="4167.34"/>
    <s v="No"/>
    <x v="2"/>
    <x v="0"/>
    <x v="0"/>
  </r>
  <r>
    <x v="5"/>
    <x v="4"/>
    <s v="ENT Specialist"/>
    <x v="4"/>
    <x v="2"/>
    <x v="5"/>
    <x v="11"/>
    <n v="47"/>
    <n v="90.22"/>
    <n v="4240.34"/>
    <s v="2025-03-04"/>
    <x v="1"/>
    <s v="Retail"/>
    <x v="1"/>
    <n v="5923.52"/>
    <s v="No"/>
    <x v="2"/>
    <x v="0"/>
    <x v="0"/>
  </r>
  <r>
    <x v="0"/>
    <x v="2"/>
    <s v="Orthopedic"/>
    <x v="2"/>
    <x v="1"/>
    <x v="3"/>
    <x v="12"/>
    <n v="132"/>
    <n v="8.85"/>
    <n v="1168.2"/>
    <s v="2025-05-22"/>
    <x v="0"/>
    <s v="Hospital"/>
    <x v="0"/>
    <n v="5611"/>
    <s v="No"/>
    <x v="1"/>
    <x v="0"/>
    <x v="3"/>
  </r>
  <r>
    <x v="4"/>
    <x v="6"/>
    <s v="General Physician"/>
    <x v="6"/>
    <x v="2"/>
    <x v="4"/>
    <x v="13"/>
    <n v="65"/>
    <n v="64.91"/>
    <n v="4219.1499999999996"/>
    <s v="2025-05-11"/>
    <x v="0"/>
    <s v="Hospital"/>
    <x v="0"/>
    <n v="7001.2"/>
    <s v="No"/>
    <x v="2"/>
    <x v="0"/>
    <x v="2"/>
  </r>
  <r>
    <x v="2"/>
    <x v="6"/>
    <s v="General Physician"/>
    <x v="6"/>
    <x v="1"/>
    <x v="0"/>
    <x v="0"/>
    <n v="41"/>
    <n v="88.94"/>
    <n v="3646.54"/>
    <s v="2025-05-30"/>
    <x v="0"/>
    <s v="Hospital"/>
    <x v="1"/>
    <n v="11572.77"/>
    <s v="No"/>
    <x v="1"/>
    <x v="1"/>
    <x v="3"/>
  </r>
  <r>
    <x v="1"/>
    <x v="5"/>
    <s v="Pediatrician"/>
    <x v="5"/>
    <x v="4"/>
    <x v="1"/>
    <x v="1"/>
    <n v="60"/>
    <n v="13.85"/>
    <n v="831"/>
    <s v="2025-02-06"/>
    <x v="4"/>
    <s v="Hospital"/>
    <x v="1"/>
    <n v="6218.79"/>
    <s v="No"/>
    <x v="1"/>
    <x v="1"/>
    <x v="2"/>
  </r>
  <r>
    <x v="4"/>
    <x v="1"/>
    <s v="Neurologist"/>
    <x v="1"/>
    <x v="0"/>
    <x v="4"/>
    <x v="13"/>
    <n v="119"/>
    <n v="56.97"/>
    <n v="6779.43"/>
    <s v="2025-02-08"/>
    <x v="4"/>
    <s v="Hospital"/>
    <x v="0"/>
    <n v="508.22"/>
    <s v="Yes"/>
    <x v="1"/>
    <x v="1"/>
    <x v="1"/>
  </r>
  <r>
    <x v="5"/>
    <x v="1"/>
    <s v="Neurologist"/>
    <x v="1"/>
    <x v="0"/>
    <x v="5"/>
    <x v="14"/>
    <n v="182"/>
    <n v="51.88"/>
    <n v="9442.16"/>
    <s v="2025-02-12"/>
    <x v="4"/>
    <s v="Retail"/>
    <x v="1"/>
    <n v="12269.5"/>
    <s v="No"/>
    <x v="2"/>
    <x v="0"/>
    <x v="0"/>
  </r>
  <r>
    <x v="3"/>
    <x v="2"/>
    <s v="Orthopedic"/>
    <x v="2"/>
    <x v="5"/>
    <x v="5"/>
    <x v="14"/>
    <n v="93"/>
    <n v="55.04"/>
    <n v="5118.72"/>
    <s v="2025-06-20"/>
    <x v="5"/>
    <s v="Pharmacy"/>
    <x v="1"/>
    <n v="12189.74"/>
    <s v="No"/>
    <x v="1"/>
    <x v="1"/>
    <x v="1"/>
  </r>
  <r>
    <x v="2"/>
    <x v="5"/>
    <s v="Pediatrician"/>
    <x v="5"/>
    <x v="0"/>
    <x v="1"/>
    <x v="1"/>
    <n v="23"/>
    <n v="95.45"/>
    <n v="2195.35"/>
    <s v="2025-04-14"/>
    <x v="3"/>
    <s v="Hospital"/>
    <x v="1"/>
    <n v="2044.2"/>
    <s v="Yes"/>
    <x v="1"/>
    <x v="1"/>
    <x v="3"/>
  </r>
  <r>
    <x v="4"/>
    <x v="2"/>
    <s v="Orthopedic"/>
    <x v="2"/>
    <x v="0"/>
    <x v="2"/>
    <x v="15"/>
    <n v="117"/>
    <n v="58.82"/>
    <n v="6881.94"/>
    <s v="2025-04-13"/>
    <x v="3"/>
    <s v="Hospital"/>
    <x v="0"/>
    <n v="4016.17"/>
    <s v="Yes"/>
    <x v="0"/>
    <x v="0"/>
    <x v="1"/>
  </r>
  <r>
    <x v="5"/>
    <x v="4"/>
    <s v="ENT Specialist"/>
    <x v="4"/>
    <x v="4"/>
    <x v="5"/>
    <x v="11"/>
    <n v="131"/>
    <n v="97.94"/>
    <n v="12830.14"/>
    <s v="2025-04-17"/>
    <x v="3"/>
    <s v="Hospital"/>
    <x v="1"/>
    <n v="2214.2800000000002"/>
    <s v="Yes"/>
    <x v="1"/>
    <x v="0"/>
    <x v="0"/>
  </r>
  <r>
    <x v="4"/>
    <x v="4"/>
    <s v="ENT Specialist"/>
    <x v="4"/>
    <x v="4"/>
    <x v="1"/>
    <x v="9"/>
    <n v="72"/>
    <n v="63"/>
    <n v="4536"/>
    <s v="2025-03-15"/>
    <x v="1"/>
    <s v="Retail"/>
    <x v="1"/>
    <n v="2808.28"/>
    <s v="Yes"/>
    <x v="2"/>
    <x v="0"/>
    <x v="1"/>
  </r>
  <r>
    <x v="0"/>
    <x v="7"/>
    <s v="Dermatologist"/>
    <x v="7"/>
    <x v="1"/>
    <x v="4"/>
    <x v="13"/>
    <n v="136"/>
    <n v="90.18"/>
    <n v="12264.48"/>
    <s v="2025-04-20"/>
    <x v="3"/>
    <s v="Pharmacy"/>
    <x v="0"/>
    <n v="14881.64"/>
    <s v="No"/>
    <x v="1"/>
    <x v="0"/>
    <x v="3"/>
  </r>
  <r>
    <x v="2"/>
    <x v="2"/>
    <s v="Orthopedic"/>
    <x v="2"/>
    <x v="5"/>
    <x v="4"/>
    <x v="13"/>
    <n v="32"/>
    <n v="8.84"/>
    <n v="282.88"/>
    <s v="2025-05-27"/>
    <x v="0"/>
    <s v="Hospital"/>
    <x v="1"/>
    <n v="1949.58"/>
    <s v="No"/>
    <x v="0"/>
    <x v="1"/>
    <x v="1"/>
  </r>
  <r>
    <x v="4"/>
    <x v="4"/>
    <s v="ENT Specialist"/>
    <x v="4"/>
    <x v="0"/>
    <x v="0"/>
    <x v="10"/>
    <n v="78"/>
    <n v="61.37"/>
    <n v="4786.8599999999997"/>
    <s v="2025-01-28"/>
    <x v="2"/>
    <s v="Pharmacy"/>
    <x v="0"/>
    <n v="12561.13"/>
    <s v="No"/>
    <x v="2"/>
    <x v="1"/>
    <x v="1"/>
  </r>
  <r>
    <x v="2"/>
    <x v="3"/>
    <s v="Cardiologist"/>
    <x v="3"/>
    <x v="0"/>
    <x v="1"/>
    <x v="9"/>
    <n v="67"/>
    <n v="70.459999999999994"/>
    <n v="4720.82"/>
    <s v="2025-06-05"/>
    <x v="5"/>
    <s v="Retail"/>
    <x v="1"/>
    <n v="12856.27"/>
    <s v="No"/>
    <x v="0"/>
    <x v="1"/>
    <x v="0"/>
  </r>
  <r>
    <x v="3"/>
    <x v="5"/>
    <s v="Pediatrician"/>
    <x v="5"/>
    <x v="5"/>
    <x v="1"/>
    <x v="1"/>
    <n v="112"/>
    <n v="44.71"/>
    <n v="5007.5200000000004"/>
    <s v="2025-06-30"/>
    <x v="5"/>
    <s v="Retail"/>
    <x v="1"/>
    <n v="10160.700000000001"/>
    <s v="No"/>
    <x v="1"/>
    <x v="1"/>
    <x v="0"/>
  </r>
  <r>
    <x v="4"/>
    <x v="3"/>
    <s v="Cardiologist"/>
    <x v="3"/>
    <x v="2"/>
    <x v="2"/>
    <x v="8"/>
    <n v="40"/>
    <n v="19.03"/>
    <n v="761.2"/>
    <s v="2025-05-31"/>
    <x v="0"/>
    <s v="Hospital"/>
    <x v="0"/>
    <n v="2665.24"/>
    <s v="No"/>
    <x v="1"/>
    <x v="0"/>
    <x v="2"/>
  </r>
  <r>
    <x v="3"/>
    <x v="0"/>
    <s v="Endocrinologist"/>
    <x v="0"/>
    <x v="0"/>
    <x v="3"/>
    <x v="12"/>
    <n v="41"/>
    <n v="93.34"/>
    <n v="3826.94"/>
    <s v="2025-04-15"/>
    <x v="3"/>
    <s v="Pharmacy"/>
    <x v="1"/>
    <n v="14092.82"/>
    <s v="No"/>
    <x v="1"/>
    <x v="0"/>
    <x v="1"/>
  </r>
  <r>
    <x v="5"/>
    <x v="2"/>
    <s v="Orthopedic"/>
    <x v="2"/>
    <x v="2"/>
    <x v="5"/>
    <x v="11"/>
    <n v="18"/>
    <n v="84.91"/>
    <n v="1528.38"/>
    <s v="2025-01-13"/>
    <x v="2"/>
    <s v="Hospital"/>
    <x v="1"/>
    <n v="3205.16"/>
    <s v="No"/>
    <x v="2"/>
    <x v="0"/>
    <x v="0"/>
  </r>
  <r>
    <x v="5"/>
    <x v="2"/>
    <s v="Orthopedic"/>
    <x v="2"/>
    <x v="5"/>
    <x v="3"/>
    <x v="12"/>
    <n v="178"/>
    <n v="34.9"/>
    <n v="6212.2"/>
    <s v="2025-04-19"/>
    <x v="3"/>
    <s v="Pharmacy"/>
    <x v="0"/>
    <n v="607.86"/>
    <s v="Yes"/>
    <x v="1"/>
    <x v="0"/>
    <x v="0"/>
  </r>
  <r>
    <x v="2"/>
    <x v="6"/>
    <s v="General Physician"/>
    <x v="6"/>
    <x v="4"/>
    <x v="4"/>
    <x v="5"/>
    <n v="141"/>
    <n v="62.37"/>
    <n v="8794.17"/>
    <s v="2025-03-03"/>
    <x v="1"/>
    <s v="Hospital"/>
    <x v="0"/>
    <n v="10951.37"/>
    <s v="No"/>
    <x v="2"/>
    <x v="1"/>
    <x v="1"/>
  </r>
  <r>
    <x v="1"/>
    <x v="2"/>
    <s v="Orthopedic"/>
    <x v="2"/>
    <x v="3"/>
    <x v="3"/>
    <x v="12"/>
    <n v="36"/>
    <n v="50.87"/>
    <n v="1831.32"/>
    <s v="2025-01-01"/>
    <x v="2"/>
    <s v="Pharmacy"/>
    <x v="0"/>
    <n v="3560.4"/>
    <s v="No"/>
    <x v="2"/>
    <x v="0"/>
    <x v="0"/>
  </r>
  <r>
    <x v="3"/>
    <x v="4"/>
    <s v="ENT Specialist"/>
    <x v="4"/>
    <x v="5"/>
    <x v="0"/>
    <x v="7"/>
    <n v="126"/>
    <n v="96.59"/>
    <n v="12170.34"/>
    <s v="2025-01-11"/>
    <x v="2"/>
    <s v="Pharmacy"/>
    <x v="1"/>
    <n v="8312.49"/>
    <s v="Yes"/>
    <x v="2"/>
    <x v="1"/>
    <x v="2"/>
  </r>
  <r>
    <x v="5"/>
    <x v="0"/>
    <s v="Endocrinologist"/>
    <x v="0"/>
    <x v="0"/>
    <x v="5"/>
    <x v="11"/>
    <n v="165"/>
    <n v="59.33"/>
    <n v="9789.4500000000007"/>
    <s v="2025-04-29"/>
    <x v="3"/>
    <s v="Hospital"/>
    <x v="0"/>
    <n v="7014.43"/>
    <s v="Yes"/>
    <x v="2"/>
    <x v="1"/>
    <x v="3"/>
  </r>
  <r>
    <x v="2"/>
    <x v="5"/>
    <s v="Pediatrician"/>
    <x v="5"/>
    <x v="2"/>
    <x v="3"/>
    <x v="3"/>
    <n v="68"/>
    <n v="8.85"/>
    <n v="601.79999999999995"/>
    <s v="2025-05-16"/>
    <x v="0"/>
    <s v="Hospital"/>
    <x v="0"/>
    <n v="6256.21"/>
    <s v="No"/>
    <x v="2"/>
    <x v="1"/>
    <x v="1"/>
  </r>
  <r>
    <x v="3"/>
    <x v="6"/>
    <s v="General Physician"/>
    <x v="6"/>
    <x v="1"/>
    <x v="5"/>
    <x v="14"/>
    <n v="88"/>
    <n v="78.05"/>
    <n v="6868.4"/>
    <s v="2025-06-13"/>
    <x v="5"/>
    <s v="Pharmacy"/>
    <x v="0"/>
    <n v="7701.22"/>
    <s v="No"/>
    <x v="0"/>
    <x v="1"/>
    <x v="2"/>
  </r>
  <r>
    <x v="5"/>
    <x v="7"/>
    <s v="Dermatologist"/>
    <x v="7"/>
    <x v="1"/>
    <x v="4"/>
    <x v="13"/>
    <n v="61"/>
    <n v="6.35"/>
    <n v="387.35"/>
    <s v="2025-06-17"/>
    <x v="5"/>
    <s v="Hospital"/>
    <x v="0"/>
    <n v="5267.24"/>
    <s v="No"/>
    <x v="1"/>
    <x v="0"/>
    <x v="1"/>
  </r>
  <r>
    <x v="1"/>
    <x v="7"/>
    <s v="Dermatologist"/>
    <x v="7"/>
    <x v="5"/>
    <x v="4"/>
    <x v="13"/>
    <n v="181"/>
    <n v="29.42"/>
    <n v="5325.02"/>
    <s v="2025-03-16"/>
    <x v="1"/>
    <s v="Retail"/>
    <x v="1"/>
    <n v="3459.35"/>
    <s v="Yes"/>
    <x v="1"/>
    <x v="0"/>
    <x v="1"/>
  </r>
  <r>
    <x v="3"/>
    <x v="3"/>
    <s v="Cardiologist"/>
    <x v="3"/>
    <x v="2"/>
    <x v="5"/>
    <x v="16"/>
    <n v="41"/>
    <n v="86.04"/>
    <n v="3527.64"/>
    <s v="2025-02-09"/>
    <x v="4"/>
    <s v="Retail"/>
    <x v="0"/>
    <n v="1456.74"/>
    <s v="Yes"/>
    <x v="2"/>
    <x v="1"/>
    <x v="1"/>
  </r>
  <r>
    <x v="0"/>
    <x v="0"/>
    <s v="Endocrinologist"/>
    <x v="0"/>
    <x v="1"/>
    <x v="1"/>
    <x v="1"/>
    <n v="133"/>
    <n v="68.459999999999994"/>
    <n v="9105.18"/>
    <s v="2025-02-01"/>
    <x v="4"/>
    <s v="Hospital"/>
    <x v="0"/>
    <n v="5665.76"/>
    <s v="Yes"/>
    <x v="1"/>
    <x v="0"/>
    <x v="3"/>
  </r>
  <r>
    <x v="3"/>
    <x v="6"/>
    <s v="General Physician"/>
    <x v="6"/>
    <x v="1"/>
    <x v="1"/>
    <x v="4"/>
    <n v="26"/>
    <n v="20.420000000000002"/>
    <n v="530.91999999999996"/>
    <s v="2025-01-23"/>
    <x v="2"/>
    <s v="Hospital"/>
    <x v="0"/>
    <n v="8070.26"/>
    <s v="No"/>
    <x v="0"/>
    <x v="1"/>
    <x v="0"/>
  </r>
  <r>
    <x v="0"/>
    <x v="4"/>
    <s v="ENT Specialist"/>
    <x v="4"/>
    <x v="0"/>
    <x v="3"/>
    <x v="12"/>
    <n v="141"/>
    <n v="78.709999999999994"/>
    <n v="11098.11"/>
    <s v="2025-01-27"/>
    <x v="2"/>
    <s v="Hospital"/>
    <x v="0"/>
    <n v="2929.08"/>
    <s v="Yes"/>
    <x v="0"/>
    <x v="0"/>
    <x v="1"/>
  </r>
  <r>
    <x v="1"/>
    <x v="0"/>
    <s v="Endocrinologist"/>
    <x v="0"/>
    <x v="0"/>
    <x v="3"/>
    <x v="17"/>
    <n v="174"/>
    <n v="40.04"/>
    <n v="6966.96"/>
    <s v="2025-03-24"/>
    <x v="1"/>
    <s v="Retail"/>
    <x v="0"/>
    <n v="7067.19"/>
    <s v="No"/>
    <x v="1"/>
    <x v="0"/>
    <x v="1"/>
  </r>
  <r>
    <x v="1"/>
    <x v="4"/>
    <s v="ENT Specialist"/>
    <x v="4"/>
    <x v="5"/>
    <x v="3"/>
    <x v="12"/>
    <n v="90"/>
    <n v="86.89"/>
    <n v="7820.1"/>
    <s v="2025-01-02"/>
    <x v="2"/>
    <s v="Retail"/>
    <x v="0"/>
    <n v="12723.82"/>
    <s v="No"/>
    <x v="0"/>
    <x v="1"/>
    <x v="3"/>
  </r>
  <r>
    <x v="3"/>
    <x v="3"/>
    <s v="Cardiologist"/>
    <x v="3"/>
    <x v="1"/>
    <x v="1"/>
    <x v="1"/>
    <n v="173"/>
    <n v="35.119999999999997"/>
    <n v="6075.76"/>
    <s v="2025-01-09"/>
    <x v="2"/>
    <s v="Hospital"/>
    <x v="1"/>
    <n v="4755.04"/>
    <s v="Yes"/>
    <x v="1"/>
    <x v="1"/>
    <x v="2"/>
  </r>
  <r>
    <x v="1"/>
    <x v="4"/>
    <s v="ENT Specialist"/>
    <x v="4"/>
    <x v="4"/>
    <x v="3"/>
    <x v="17"/>
    <n v="97"/>
    <n v="85.73"/>
    <n v="8315.81"/>
    <s v="2025-03-13"/>
    <x v="1"/>
    <s v="Retail"/>
    <x v="1"/>
    <n v="1589.12"/>
    <s v="Yes"/>
    <x v="2"/>
    <x v="0"/>
    <x v="0"/>
  </r>
  <r>
    <x v="2"/>
    <x v="7"/>
    <s v="Dermatologist"/>
    <x v="7"/>
    <x v="5"/>
    <x v="4"/>
    <x v="13"/>
    <n v="45"/>
    <n v="93.48"/>
    <n v="4206.6000000000004"/>
    <s v="2025-01-24"/>
    <x v="2"/>
    <s v="Pharmacy"/>
    <x v="0"/>
    <n v="5756.72"/>
    <s v="No"/>
    <x v="1"/>
    <x v="0"/>
    <x v="2"/>
  </r>
  <r>
    <x v="4"/>
    <x v="3"/>
    <s v="Cardiologist"/>
    <x v="3"/>
    <x v="4"/>
    <x v="5"/>
    <x v="11"/>
    <n v="80"/>
    <n v="34.590000000000003"/>
    <n v="2767.2"/>
    <s v="2025-01-13"/>
    <x v="2"/>
    <s v="Pharmacy"/>
    <x v="0"/>
    <n v="12267.87"/>
    <s v="No"/>
    <x v="0"/>
    <x v="0"/>
    <x v="2"/>
  </r>
  <r>
    <x v="0"/>
    <x v="4"/>
    <s v="ENT Specialist"/>
    <x v="4"/>
    <x v="2"/>
    <x v="4"/>
    <x v="5"/>
    <n v="95"/>
    <n v="30.56"/>
    <n v="2903.2"/>
    <s v="2025-06-18"/>
    <x v="5"/>
    <s v="Retail"/>
    <x v="0"/>
    <n v="1496.84"/>
    <s v="Yes"/>
    <x v="0"/>
    <x v="1"/>
    <x v="1"/>
  </r>
  <r>
    <x v="5"/>
    <x v="4"/>
    <s v="ENT Specialist"/>
    <x v="4"/>
    <x v="1"/>
    <x v="1"/>
    <x v="4"/>
    <n v="77"/>
    <n v="20.09"/>
    <n v="1546.93"/>
    <s v="2025-01-28"/>
    <x v="2"/>
    <s v="Pharmacy"/>
    <x v="0"/>
    <n v="1689.13"/>
    <s v="No"/>
    <x v="1"/>
    <x v="1"/>
    <x v="1"/>
  </r>
  <r>
    <x v="5"/>
    <x v="7"/>
    <s v="Dermatologist"/>
    <x v="7"/>
    <x v="4"/>
    <x v="3"/>
    <x v="17"/>
    <n v="140"/>
    <n v="27.67"/>
    <n v="3873.8"/>
    <s v="2025-06-24"/>
    <x v="5"/>
    <s v="Hospital"/>
    <x v="0"/>
    <n v="10380.459999999999"/>
    <s v="No"/>
    <x v="2"/>
    <x v="1"/>
    <x v="0"/>
  </r>
  <r>
    <x v="0"/>
    <x v="1"/>
    <s v="Neurologist"/>
    <x v="1"/>
    <x v="1"/>
    <x v="0"/>
    <x v="10"/>
    <n v="109"/>
    <n v="23.28"/>
    <n v="2537.52"/>
    <s v="2025-06-20"/>
    <x v="5"/>
    <s v="Pharmacy"/>
    <x v="1"/>
    <n v="5491.88"/>
    <s v="No"/>
    <x v="2"/>
    <x v="0"/>
    <x v="2"/>
  </r>
  <r>
    <x v="3"/>
    <x v="4"/>
    <s v="ENT Specialist"/>
    <x v="4"/>
    <x v="3"/>
    <x v="5"/>
    <x v="11"/>
    <n v="164"/>
    <n v="52.28"/>
    <n v="8573.92"/>
    <s v="2025-06-15"/>
    <x v="5"/>
    <s v="Retail"/>
    <x v="1"/>
    <n v="9065.69"/>
    <s v="No"/>
    <x v="0"/>
    <x v="0"/>
    <x v="3"/>
  </r>
  <r>
    <x v="1"/>
    <x v="1"/>
    <s v="Neurologist"/>
    <x v="1"/>
    <x v="4"/>
    <x v="0"/>
    <x v="10"/>
    <n v="69"/>
    <n v="99.82"/>
    <n v="6887.58"/>
    <s v="2025-01-11"/>
    <x v="2"/>
    <s v="Pharmacy"/>
    <x v="0"/>
    <n v="11103.16"/>
    <s v="No"/>
    <x v="0"/>
    <x v="0"/>
    <x v="3"/>
  </r>
  <r>
    <x v="0"/>
    <x v="1"/>
    <s v="Neurologist"/>
    <x v="1"/>
    <x v="5"/>
    <x v="2"/>
    <x v="15"/>
    <n v="188"/>
    <n v="6.31"/>
    <n v="1186.28"/>
    <s v="2025-01-29"/>
    <x v="2"/>
    <s v="Retail"/>
    <x v="1"/>
    <n v="3491.83"/>
    <s v="No"/>
    <x v="1"/>
    <x v="1"/>
    <x v="1"/>
  </r>
  <r>
    <x v="5"/>
    <x v="5"/>
    <s v="Pediatrician"/>
    <x v="5"/>
    <x v="0"/>
    <x v="5"/>
    <x v="16"/>
    <n v="61"/>
    <n v="86.49"/>
    <n v="5275.89"/>
    <s v="2025-06-19"/>
    <x v="5"/>
    <s v="Retail"/>
    <x v="0"/>
    <n v="6143.56"/>
    <s v="No"/>
    <x v="1"/>
    <x v="1"/>
    <x v="0"/>
  </r>
  <r>
    <x v="5"/>
    <x v="5"/>
    <s v="Pediatrician"/>
    <x v="5"/>
    <x v="2"/>
    <x v="1"/>
    <x v="1"/>
    <n v="128"/>
    <n v="20.07"/>
    <n v="2568.96"/>
    <s v="2025-04-21"/>
    <x v="3"/>
    <s v="Retail"/>
    <x v="1"/>
    <n v="8102.09"/>
    <s v="No"/>
    <x v="1"/>
    <x v="0"/>
    <x v="1"/>
  </r>
  <r>
    <x v="2"/>
    <x v="7"/>
    <s v="Dermatologist"/>
    <x v="7"/>
    <x v="0"/>
    <x v="5"/>
    <x v="11"/>
    <n v="131"/>
    <n v="79.64"/>
    <n v="10432.84"/>
    <s v="2025-01-04"/>
    <x v="2"/>
    <s v="Pharmacy"/>
    <x v="0"/>
    <n v="9004.02"/>
    <s v="Yes"/>
    <x v="2"/>
    <x v="0"/>
    <x v="3"/>
  </r>
  <r>
    <x v="1"/>
    <x v="0"/>
    <s v="Endocrinologist"/>
    <x v="0"/>
    <x v="0"/>
    <x v="1"/>
    <x v="4"/>
    <n v="51"/>
    <n v="50.63"/>
    <n v="2582.13"/>
    <s v="2025-03-11"/>
    <x v="1"/>
    <s v="Hospital"/>
    <x v="0"/>
    <n v="748.61"/>
    <s v="Yes"/>
    <x v="1"/>
    <x v="0"/>
    <x v="0"/>
  </r>
  <r>
    <x v="3"/>
    <x v="3"/>
    <s v="Cardiologist"/>
    <x v="3"/>
    <x v="3"/>
    <x v="2"/>
    <x v="8"/>
    <n v="143"/>
    <n v="29.21"/>
    <n v="4177.03"/>
    <s v="2025-04-05"/>
    <x v="3"/>
    <s v="Retail"/>
    <x v="1"/>
    <n v="12999.03"/>
    <s v="No"/>
    <x v="0"/>
    <x v="0"/>
    <x v="0"/>
  </r>
  <r>
    <x v="3"/>
    <x v="1"/>
    <s v="Neurologist"/>
    <x v="1"/>
    <x v="3"/>
    <x v="4"/>
    <x v="13"/>
    <n v="72"/>
    <n v="76.989999999999995"/>
    <n v="5543.28"/>
    <s v="2025-03-06"/>
    <x v="1"/>
    <s v="Pharmacy"/>
    <x v="0"/>
    <n v="9599.0300000000007"/>
    <s v="No"/>
    <x v="0"/>
    <x v="1"/>
    <x v="3"/>
  </r>
  <r>
    <x v="1"/>
    <x v="2"/>
    <s v="Orthopedic"/>
    <x v="2"/>
    <x v="2"/>
    <x v="4"/>
    <x v="5"/>
    <n v="59"/>
    <n v="22.8"/>
    <n v="1345.2"/>
    <s v="2025-05-04"/>
    <x v="0"/>
    <s v="Pharmacy"/>
    <x v="1"/>
    <n v="10952.77"/>
    <s v="No"/>
    <x v="2"/>
    <x v="0"/>
    <x v="2"/>
  </r>
  <r>
    <x v="1"/>
    <x v="2"/>
    <s v="Orthopedic"/>
    <x v="2"/>
    <x v="2"/>
    <x v="0"/>
    <x v="10"/>
    <n v="130"/>
    <n v="64.34"/>
    <n v="8364.2000000000007"/>
    <s v="2025-04-08"/>
    <x v="3"/>
    <s v="Retail"/>
    <x v="1"/>
    <n v="1164.1500000000001"/>
    <s v="Yes"/>
    <x v="2"/>
    <x v="0"/>
    <x v="0"/>
  </r>
  <r>
    <x v="2"/>
    <x v="1"/>
    <s v="Neurologist"/>
    <x v="1"/>
    <x v="0"/>
    <x v="2"/>
    <x v="8"/>
    <n v="14"/>
    <n v="70.52"/>
    <n v="987.28"/>
    <s v="2025-05-24"/>
    <x v="0"/>
    <s v="Retail"/>
    <x v="0"/>
    <n v="3853.91"/>
    <s v="No"/>
    <x v="1"/>
    <x v="1"/>
    <x v="0"/>
  </r>
  <r>
    <x v="1"/>
    <x v="3"/>
    <s v="Cardiologist"/>
    <x v="3"/>
    <x v="5"/>
    <x v="1"/>
    <x v="9"/>
    <n v="122"/>
    <n v="73.25"/>
    <n v="8936.5"/>
    <s v="2025-05-21"/>
    <x v="0"/>
    <s v="Retail"/>
    <x v="0"/>
    <n v="3667.82"/>
    <s v="Yes"/>
    <x v="1"/>
    <x v="1"/>
    <x v="2"/>
  </r>
  <r>
    <x v="5"/>
    <x v="5"/>
    <s v="Pediatrician"/>
    <x v="5"/>
    <x v="5"/>
    <x v="4"/>
    <x v="6"/>
    <n v="125"/>
    <n v="89.84"/>
    <n v="11230"/>
    <s v="2025-05-31"/>
    <x v="0"/>
    <s v="Retail"/>
    <x v="1"/>
    <n v="13891.72"/>
    <s v="No"/>
    <x v="0"/>
    <x v="1"/>
    <x v="1"/>
  </r>
  <r>
    <x v="3"/>
    <x v="6"/>
    <s v="General Physician"/>
    <x v="6"/>
    <x v="0"/>
    <x v="5"/>
    <x v="14"/>
    <n v="80"/>
    <n v="56.4"/>
    <n v="4512"/>
    <s v="2025-06-26"/>
    <x v="5"/>
    <s v="Pharmacy"/>
    <x v="0"/>
    <n v="13930.31"/>
    <s v="No"/>
    <x v="2"/>
    <x v="1"/>
    <x v="0"/>
  </r>
  <r>
    <x v="0"/>
    <x v="1"/>
    <s v="Neurologist"/>
    <x v="1"/>
    <x v="1"/>
    <x v="5"/>
    <x v="11"/>
    <n v="10"/>
    <n v="45.58"/>
    <n v="455.8"/>
    <s v="2025-03-13"/>
    <x v="1"/>
    <s v="Hospital"/>
    <x v="1"/>
    <n v="11423.25"/>
    <s v="No"/>
    <x v="0"/>
    <x v="1"/>
    <x v="1"/>
  </r>
  <r>
    <x v="1"/>
    <x v="5"/>
    <s v="Pediatrician"/>
    <x v="5"/>
    <x v="4"/>
    <x v="3"/>
    <x v="17"/>
    <n v="50"/>
    <n v="27.25"/>
    <n v="1362.5"/>
    <s v="2025-02-14"/>
    <x v="4"/>
    <s v="Retail"/>
    <x v="0"/>
    <n v="3339.91"/>
    <s v="No"/>
    <x v="1"/>
    <x v="1"/>
    <x v="3"/>
  </r>
  <r>
    <x v="0"/>
    <x v="1"/>
    <s v="Neurologist"/>
    <x v="1"/>
    <x v="1"/>
    <x v="5"/>
    <x v="16"/>
    <n v="18"/>
    <n v="16.2"/>
    <n v="291.60000000000002"/>
    <s v="2025-02-04"/>
    <x v="4"/>
    <s v="Pharmacy"/>
    <x v="0"/>
    <n v="5816.31"/>
    <s v="No"/>
    <x v="2"/>
    <x v="0"/>
    <x v="3"/>
  </r>
  <r>
    <x v="4"/>
    <x v="4"/>
    <s v="ENT Specialist"/>
    <x v="4"/>
    <x v="2"/>
    <x v="3"/>
    <x v="17"/>
    <n v="105"/>
    <n v="8.34"/>
    <n v="875.7"/>
    <s v="2025-02-13"/>
    <x v="4"/>
    <s v="Retail"/>
    <x v="1"/>
    <n v="2073.6"/>
    <s v="No"/>
    <x v="1"/>
    <x v="1"/>
    <x v="1"/>
  </r>
  <r>
    <x v="0"/>
    <x v="1"/>
    <s v="Neurologist"/>
    <x v="1"/>
    <x v="5"/>
    <x v="2"/>
    <x v="15"/>
    <n v="78"/>
    <n v="72.8"/>
    <n v="5678.4"/>
    <s v="2025-02-12"/>
    <x v="4"/>
    <s v="Pharmacy"/>
    <x v="1"/>
    <n v="13352.63"/>
    <s v="No"/>
    <x v="1"/>
    <x v="1"/>
    <x v="0"/>
  </r>
  <r>
    <x v="3"/>
    <x v="5"/>
    <s v="Pediatrician"/>
    <x v="5"/>
    <x v="3"/>
    <x v="1"/>
    <x v="4"/>
    <n v="165"/>
    <n v="25.34"/>
    <n v="4181.1000000000004"/>
    <s v="2025-03-08"/>
    <x v="1"/>
    <s v="Pharmacy"/>
    <x v="0"/>
    <n v="3345.91"/>
    <s v="Yes"/>
    <x v="2"/>
    <x v="0"/>
    <x v="0"/>
  </r>
  <r>
    <x v="0"/>
    <x v="6"/>
    <s v="General Physician"/>
    <x v="6"/>
    <x v="4"/>
    <x v="4"/>
    <x v="6"/>
    <n v="146"/>
    <n v="95.21"/>
    <n v="13900.66"/>
    <s v="2025-06-29"/>
    <x v="5"/>
    <s v="Retail"/>
    <x v="1"/>
    <n v="6221.8"/>
    <s v="Yes"/>
    <x v="0"/>
    <x v="1"/>
    <x v="1"/>
  </r>
  <r>
    <x v="3"/>
    <x v="7"/>
    <s v="Dermatologist"/>
    <x v="7"/>
    <x v="4"/>
    <x v="0"/>
    <x v="10"/>
    <n v="140"/>
    <n v="86.54"/>
    <n v="12115.6"/>
    <s v="2025-01-13"/>
    <x v="2"/>
    <s v="Pharmacy"/>
    <x v="0"/>
    <n v="4001.67"/>
    <s v="Yes"/>
    <x v="0"/>
    <x v="1"/>
    <x v="2"/>
  </r>
  <r>
    <x v="0"/>
    <x v="5"/>
    <s v="Pediatrician"/>
    <x v="5"/>
    <x v="3"/>
    <x v="0"/>
    <x v="7"/>
    <n v="44"/>
    <n v="83.67"/>
    <n v="3681.48"/>
    <s v="2025-05-21"/>
    <x v="0"/>
    <s v="Retail"/>
    <x v="1"/>
    <n v="7612.37"/>
    <s v="No"/>
    <x v="1"/>
    <x v="1"/>
    <x v="3"/>
  </r>
  <r>
    <x v="0"/>
    <x v="7"/>
    <s v="Dermatologist"/>
    <x v="7"/>
    <x v="1"/>
    <x v="3"/>
    <x v="3"/>
    <n v="28"/>
    <n v="45.1"/>
    <n v="1262.8"/>
    <s v="2025-04-24"/>
    <x v="3"/>
    <s v="Pharmacy"/>
    <x v="0"/>
    <n v="11197.25"/>
    <s v="No"/>
    <x v="2"/>
    <x v="0"/>
    <x v="3"/>
  </r>
  <r>
    <x v="2"/>
    <x v="6"/>
    <s v="General Physician"/>
    <x v="6"/>
    <x v="2"/>
    <x v="3"/>
    <x v="12"/>
    <n v="180"/>
    <n v="70.63"/>
    <n v="12713.4"/>
    <s v="2025-01-07"/>
    <x v="2"/>
    <s v="Pharmacy"/>
    <x v="0"/>
    <n v="1712.69"/>
    <s v="Yes"/>
    <x v="1"/>
    <x v="1"/>
    <x v="1"/>
  </r>
  <r>
    <x v="5"/>
    <x v="0"/>
    <s v="Endocrinologist"/>
    <x v="0"/>
    <x v="1"/>
    <x v="3"/>
    <x v="17"/>
    <n v="105"/>
    <n v="10.44"/>
    <n v="1096.2"/>
    <s v="2025-06-15"/>
    <x v="5"/>
    <s v="Pharmacy"/>
    <x v="0"/>
    <n v="10928.77"/>
    <s v="No"/>
    <x v="2"/>
    <x v="0"/>
    <x v="0"/>
  </r>
  <r>
    <x v="3"/>
    <x v="5"/>
    <s v="Pediatrician"/>
    <x v="5"/>
    <x v="3"/>
    <x v="3"/>
    <x v="17"/>
    <n v="31"/>
    <n v="56.85"/>
    <n v="1762.35"/>
    <s v="2025-02-10"/>
    <x v="4"/>
    <s v="Retail"/>
    <x v="1"/>
    <n v="4664.17"/>
    <s v="No"/>
    <x v="0"/>
    <x v="1"/>
    <x v="3"/>
  </r>
  <r>
    <x v="3"/>
    <x v="2"/>
    <s v="Orthopedic"/>
    <x v="2"/>
    <x v="0"/>
    <x v="2"/>
    <x v="15"/>
    <n v="20"/>
    <n v="53.18"/>
    <n v="1063.5999999999999"/>
    <s v="2025-05-01"/>
    <x v="0"/>
    <s v="Hospital"/>
    <x v="0"/>
    <n v="1140.1199999999999"/>
    <s v="No"/>
    <x v="1"/>
    <x v="1"/>
    <x v="2"/>
  </r>
  <r>
    <x v="2"/>
    <x v="3"/>
    <s v="Cardiologist"/>
    <x v="3"/>
    <x v="3"/>
    <x v="2"/>
    <x v="15"/>
    <n v="80"/>
    <n v="55.35"/>
    <n v="4428"/>
    <s v="2025-05-13"/>
    <x v="0"/>
    <s v="Hospital"/>
    <x v="1"/>
    <n v="8663.52"/>
    <s v="No"/>
    <x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F76033-2AA7-44DC-881F-2FF4E5687F62}"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42:B48" firstHeaderRow="1" firstDataRow="1" firstDataCol="1"/>
  <pivotFields count="20">
    <pivotField axis="axisRow" showAll="0" sortType="descending">
      <items count="7">
        <item x="2"/>
        <item x="3"/>
        <item x="5"/>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0"/>
  </rowFields>
  <rowItems count="6">
    <i>
      <x v="3"/>
    </i>
    <i>
      <x v="1"/>
    </i>
    <i>
      <x/>
    </i>
    <i>
      <x v="4"/>
    </i>
    <i>
      <x v="5"/>
    </i>
    <i>
      <x v="2"/>
    </i>
  </rowItems>
  <colItems count="1">
    <i/>
  </colItems>
  <dataFields count="1">
    <dataField name="Sum of Total Sale (₹)" fld="9" baseField="0" baseItem="2" numFmtId="164"/>
  </dataFields>
  <formats count="10">
    <format dxfId="32">
      <pivotArea outline="0" collapsedLevelsAreSubtotals="1"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outline="0" fieldPosition="0">
        <references count="1">
          <reference field="4294967294" count="1">
            <x v="0"/>
          </reference>
        </references>
      </pivotArea>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6A7098-50C7-489A-8A16-B3CDD23E3649}"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87:B89" firstHeaderRow="1" firstDataRow="1"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showAll="0"/>
    <pivotField dataField="1" showAll="0"/>
    <pivotField showAll="0">
      <items count="7">
        <item x="2"/>
        <item x="4"/>
        <item x="1"/>
        <item x="3"/>
        <item x="0"/>
        <item x="5"/>
        <item t="default"/>
      </items>
    </pivotField>
    <pivotField showAll="0"/>
    <pivotField showAll="0"/>
    <pivotField showAll="0"/>
    <pivotField showAll="0"/>
    <pivotField showAll="0"/>
    <pivotField axis="axisRow" showAll="0">
      <items count="3">
        <item x="0"/>
        <item x="1"/>
        <item t="default"/>
      </items>
    </pivotField>
    <pivotField showAll="0"/>
    <pivotField dragToRow="0" dragToCol="0" dragToPage="0" showAll="0" defaultSubtotal="0"/>
  </pivotFields>
  <rowFields count="1">
    <field x="17"/>
  </rowFields>
  <rowItems count="2">
    <i>
      <x/>
    </i>
    <i>
      <x v="1"/>
    </i>
  </rowItems>
  <colItems count="1">
    <i/>
  </colItems>
  <dataFields count="1">
    <dataField name="Count of Visit Date" fld="10" subtotal="count" baseField="0" baseItem="0"/>
  </dataFields>
  <formats count="9">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17" type="button" dataOnly="0" labelOnly="1" outline="0" axis="axisRow" fieldPosition="0"/>
    </format>
    <format dxfId="98">
      <pivotArea dataOnly="0" labelOnly="1" fieldPosition="0">
        <references count="1">
          <reference field="17" count="0"/>
        </references>
      </pivotArea>
    </format>
    <format dxfId="97">
      <pivotArea dataOnly="0" labelOnly="1" grandRow="1" outline="0" fieldPosition="0"/>
    </format>
    <format dxfId="9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0"/>
          </reference>
        </references>
      </pivotArea>
    </chartFormat>
    <chartFormat chart="0" format="2">
      <pivotArea type="data" outline="0" fieldPosition="0">
        <references count="2">
          <reference field="4294967294" count="1" selected="0">
            <x v="0"/>
          </reference>
          <reference field="17"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7" count="1" selected="0">
            <x v="0"/>
          </reference>
        </references>
      </pivotArea>
    </chartFormat>
    <chartFormat chart="3" format="8">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6DE8FC-B84D-48CE-A32D-F2E74EB393D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52:G61" firstHeaderRow="1" firstDataRow="2" firstDataCol="1"/>
  <pivotFields count="20">
    <pivotField showAll="0">
      <items count="7">
        <item x="2"/>
        <item x="3"/>
        <item x="5"/>
        <item x="1"/>
        <item x="0"/>
        <item x="4"/>
        <item t="default"/>
      </items>
    </pivotField>
    <pivotField axis="axisRow" showAll="0">
      <items count="9">
        <item x="2"/>
        <item x="6"/>
        <item x="7"/>
        <item x="5"/>
        <item x="0"/>
        <item x="3"/>
        <item x="4"/>
        <item x="1"/>
        <item t="default"/>
      </items>
    </pivotField>
    <pivotField showAll="0"/>
    <pivotField showAll="0">
      <items count="9">
        <item x="4"/>
        <item x="1"/>
        <item x="5"/>
        <item x="3"/>
        <item x="2"/>
        <item x="0"/>
        <item x="6"/>
        <item x="7"/>
        <item t="default"/>
      </items>
    </pivotField>
    <pivotField showAll="0">
      <items count="7">
        <item x="1"/>
        <item x="2"/>
        <item x="3"/>
        <item x="5"/>
        <item x="0"/>
        <item x="4"/>
        <item t="default"/>
      </items>
    </pivotField>
    <pivotField axis="axisCol"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1"/>
  </rowFields>
  <rowItems count="8">
    <i>
      <x/>
    </i>
    <i>
      <x v="1"/>
    </i>
    <i>
      <x v="2"/>
    </i>
    <i>
      <x v="3"/>
    </i>
    <i>
      <x v="4"/>
    </i>
    <i>
      <x v="5"/>
    </i>
    <i>
      <x v="6"/>
    </i>
    <i>
      <x v="7"/>
    </i>
  </rowItems>
  <colFields count="1">
    <field x="5"/>
  </colFields>
  <colItems count="6">
    <i>
      <x/>
    </i>
    <i>
      <x v="1"/>
    </i>
    <i>
      <x v="2"/>
    </i>
    <i>
      <x v="3"/>
    </i>
    <i>
      <x v="4"/>
    </i>
    <i>
      <x v="5"/>
    </i>
  </colItems>
  <dataFields count="1">
    <dataField name="Sum of Total Sale (₹)" fld="9" baseField="1" baseItem="0" numFmtId="164"/>
  </dataFields>
  <formats count="18">
    <format dxfId="122">
      <pivotArea outline="0" collapsedLevelsAreSubtotals="1" fieldPosition="0"/>
    </format>
    <format dxfId="121">
      <pivotArea type="all" dataOnly="0" outline="0" fieldPosition="0"/>
    </format>
    <format dxfId="120">
      <pivotArea outline="0" collapsedLevelsAreSubtotals="1" fieldPosition="0"/>
    </format>
    <format dxfId="119">
      <pivotArea dataOnly="0" labelOnly="1" outline="0" axis="axisValues" fieldPosition="0"/>
    </format>
    <format dxfId="118">
      <pivotArea outline="0" fieldPosition="0">
        <references count="1">
          <reference field="4294967294" count="1">
            <x v="0"/>
          </reference>
        </references>
      </pivotArea>
    </format>
    <format dxfId="117">
      <pivotArea type="all" dataOnly="0" outline="0" fieldPosition="0"/>
    </format>
    <format dxfId="116">
      <pivotArea outline="0" collapsedLevelsAreSubtotals="1" fieldPosition="0"/>
    </format>
    <format dxfId="115">
      <pivotArea type="origin" dataOnly="0" labelOnly="1" outline="0" fieldPosition="0"/>
    </format>
    <format dxfId="114">
      <pivotArea field="5" type="button" dataOnly="0" labelOnly="1" outline="0" axis="axisCol" fieldPosition="0"/>
    </format>
    <format dxfId="113">
      <pivotArea type="topRight" dataOnly="0" labelOnly="1" outline="0" fieldPosition="0"/>
    </format>
    <format dxfId="112">
      <pivotArea field="1" type="button" dataOnly="0" labelOnly="1" outline="0" axis="axisRow" fieldPosition="0"/>
    </format>
    <format dxfId="111">
      <pivotArea dataOnly="0" labelOnly="1" fieldPosition="0">
        <references count="1">
          <reference field="1" count="0"/>
        </references>
      </pivotArea>
    </format>
    <format dxfId="110">
      <pivotArea dataOnly="0" labelOnly="1" fieldPosition="0">
        <references count="1">
          <reference field="5" count="0"/>
        </references>
      </pivotArea>
    </format>
    <format dxfId="109">
      <pivotArea dataOnly="0" outline="0" fieldPosition="0">
        <references count="1">
          <reference field="5" count="1">
            <x v="3"/>
          </reference>
        </references>
      </pivotArea>
    </format>
    <format dxfId="108">
      <pivotArea outline="0" collapsedLevelsAreSubtotals="1" fieldPosition="0"/>
    </format>
    <format dxfId="107">
      <pivotArea dataOnly="0" labelOnly="1" fieldPosition="0">
        <references count="1">
          <reference field="1" count="0"/>
        </references>
      </pivotArea>
    </format>
    <format dxfId="106">
      <pivotArea field="1" type="button" dataOnly="0" labelOnly="1" outline="0" axis="axisRow" fieldPosition="0"/>
    </format>
    <format dxfId="105">
      <pivotArea dataOnly="0" labelOnly="1" fieldPosition="0">
        <references count="1">
          <reference field="5" count="0"/>
        </references>
      </pivotArea>
    </format>
  </formats>
  <chartFormats count="6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4" format="13" series="1">
      <pivotArea type="data" outline="0" fieldPosition="0">
        <references count="2">
          <reference field="4294967294" count="1" selected="0">
            <x v="0"/>
          </reference>
          <reference field="5" count="1" selected="0">
            <x v="0"/>
          </reference>
        </references>
      </pivotArea>
    </chartFormat>
    <chartFormat chart="4" format="14" series="1">
      <pivotArea type="data" outline="0" fieldPosition="0">
        <references count="2">
          <reference field="4294967294" count="1" selected="0">
            <x v="0"/>
          </reference>
          <reference field="5" count="1" selected="0">
            <x v="1"/>
          </reference>
        </references>
      </pivotArea>
    </chartFormat>
    <chartFormat chart="4" format="15" series="1">
      <pivotArea type="data" outline="0" fieldPosition="0">
        <references count="2">
          <reference field="4294967294" count="1" selected="0">
            <x v="0"/>
          </reference>
          <reference field="5" count="1" selected="0">
            <x v="2"/>
          </reference>
        </references>
      </pivotArea>
    </chartFormat>
    <chartFormat chart="4" format="16" series="1">
      <pivotArea type="data" outline="0" fieldPosition="0">
        <references count="2">
          <reference field="4294967294" count="1" selected="0">
            <x v="0"/>
          </reference>
          <reference field="5" count="1" selected="0">
            <x v="3"/>
          </reference>
        </references>
      </pivotArea>
    </chartFormat>
    <chartFormat chart="4" format="17" series="1">
      <pivotArea type="data" outline="0" fieldPosition="0">
        <references count="2">
          <reference field="4294967294" count="1" selected="0">
            <x v="0"/>
          </reference>
          <reference field="5" count="1" selected="0">
            <x v="4"/>
          </reference>
        </references>
      </pivotArea>
    </chartFormat>
    <chartFormat chart="4" format="18" series="1">
      <pivotArea type="data" outline="0" fieldPosition="0">
        <references count="2">
          <reference field="4294967294" count="1" selected="0">
            <x v="0"/>
          </reference>
          <reference field="5" count="1" selected="0">
            <x v="5"/>
          </reference>
        </references>
      </pivotArea>
    </chartFormat>
    <chartFormat chart="4" format="19">
      <pivotArea type="data" outline="0" fieldPosition="0">
        <references count="3">
          <reference field="4294967294" count="1" selected="0">
            <x v="0"/>
          </reference>
          <reference field="1" count="1" selected="0">
            <x v="7"/>
          </reference>
          <reference field="5" count="1" selected="0">
            <x v="5"/>
          </reference>
        </references>
      </pivotArea>
    </chartFormat>
    <chartFormat chart="4" format="20">
      <pivotArea type="data" outline="0" fieldPosition="0">
        <references count="3">
          <reference field="4294967294" count="1" selected="0">
            <x v="0"/>
          </reference>
          <reference field="1" count="1" selected="0">
            <x v="7"/>
          </reference>
          <reference field="5" count="1" selected="0">
            <x v="4"/>
          </reference>
        </references>
      </pivotArea>
    </chartFormat>
    <chartFormat chart="4" format="21">
      <pivotArea type="data" outline="0" fieldPosition="0">
        <references count="3">
          <reference field="4294967294" count="1" selected="0">
            <x v="0"/>
          </reference>
          <reference field="1" count="1" selected="0">
            <x v="7"/>
          </reference>
          <reference field="5" count="1" selected="0">
            <x v="3"/>
          </reference>
        </references>
      </pivotArea>
    </chartFormat>
    <chartFormat chart="4" format="22">
      <pivotArea type="data" outline="0" fieldPosition="0">
        <references count="3">
          <reference field="4294967294" count="1" selected="0">
            <x v="0"/>
          </reference>
          <reference field="1" count="1" selected="0">
            <x v="7"/>
          </reference>
          <reference field="5" count="1" selected="0">
            <x v="2"/>
          </reference>
        </references>
      </pivotArea>
    </chartFormat>
    <chartFormat chart="4" format="23">
      <pivotArea type="data" outline="0" fieldPosition="0">
        <references count="3">
          <reference field="4294967294" count="1" selected="0">
            <x v="0"/>
          </reference>
          <reference field="1" count="1" selected="0">
            <x v="7"/>
          </reference>
          <reference field="5" count="1" selected="0">
            <x v="1"/>
          </reference>
        </references>
      </pivotArea>
    </chartFormat>
    <chartFormat chart="4" format="24">
      <pivotArea type="data" outline="0" fieldPosition="0">
        <references count="3">
          <reference field="4294967294" count="1" selected="0">
            <x v="0"/>
          </reference>
          <reference field="1" count="1" selected="0">
            <x v="7"/>
          </reference>
          <reference field="5" count="1" selected="0">
            <x v="0"/>
          </reference>
        </references>
      </pivotArea>
    </chartFormat>
    <chartFormat chart="4" format="25">
      <pivotArea type="data" outline="0" fieldPosition="0">
        <references count="3">
          <reference field="4294967294" count="1" selected="0">
            <x v="0"/>
          </reference>
          <reference field="1" count="1" selected="0">
            <x v="6"/>
          </reference>
          <reference field="5" count="1" selected="0">
            <x v="0"/>
          </reference>
        </references>
      </pivotArea>
    </chartFormat>
    <chartFormat chart="4" format="26">
      <pivotArea type="data" outline="0" fieldPosition="0">
        <references count="3">
          <reference field="4294967294" count="1" selected="0">
            <x v="0"/>
          </reference>
          <reference field="1" count="1" selected="0">
            <x v="6"/>
          </reference>
          <reference field="5" count="1" selected="0">
            <x v="1"/>
          </reference>
        </references>
      </pivotArea>
    </chartFormat>
    <chartFormat chart="4" format="27">
      <pivotArea type="data" outline="0" fieldPosition="0">
        <references count="3">
          <reference field="4294967294" count="1" selected="0">
            <x v="0"/>
          </reference>
          <reference field="1" count="1" selected="0">
            <x v="6"/>
          </reference>
          <reference field="5" count="1" selected="0">
            <x v="2"/>
          </reference>
        </references>
      </pivotArea>
    </chartFormat>
    <chartFormat chart="4" format="28">
      <pivotArea type="data" outline="0" fieldPosition="0">
        <references count="3">
          <reference field="4294967294" count="1" selected="0">
            <x v="0"/>
          </reference>
          <reference field="1" count="1" selected="0">
            <x v="6"/>
          </reference>
          <reference field="5" count="1" selected="0">
            <x v="3"/>
          </reference>
        </references>
      </pivotArea>
    </chartFormat>
    <chartFormat chart="4" format="29">
      <pivotArea type="data" outline="0" fieldPosition="0">
        <references count="3">
          <reference field="4294967294" count="1" selected="0">
            <x v="0"/>
          </reference>
          <reference field="1" count="1" selected="0">
            <x v="6"/>
          </reference>
          <reference field="5" count="1" selected="0">
            <x v="4"/>
          </reference>
        </references>
      </pivotArea>
    </chartFormat>
    <chartFormat chart="4" format="30">
      <pivotArea type="data" outline="0" fieldPosition="0">
        <references count="3">
          <reference field="4294967294" count="1" selected="0">
            <x v="0"/>
          </reference>
          <reference field="1" count="1" selected="0">
            <x v="6"/>
          </reference>
          <reference field="5" count="1" selected="0">
            <x v="5"/>
          </reference>
        </references>
      </pivotArea>
    </chartFormat>
    <chartFormat chart="4" format="31">
      <pivotArea type="data" outline="0" fieldPosition="0">
        <references count="3">
          <reference field="4294967294" count="1" selected="0">
            <x v="0"/>
          </reference>
          <reference field="1" count="1" selected="0">
            <x v="5"/>
          </reference>
          <reference field="5" count="1" selected="0">
            <x v="0"/>
          </reference>
        </references>
      </pivotArea>
    </chartFormat>
    <chartFormat chart="4" format="32">
      <pivotArea type="data" outline="0" fieldPosition="0">
        <references count="3">
          <reference field="4294967294" count="1" selected="0">
            <x v="0"/>
          </reference>
          <reference field="1" count="1" selected="0">
            <x v="5"/>
          </reference>
          <reference field="5" count="1" selected="0">
            <x v="1"/>
          </reference>
        </references>
      </pivotArea>
    </chartFormat>
    <chartFormat chart="4" format="33">
      <pivotArea type="data" outline="0" fieldPosition="0">
        <references count="3">
          <reference field="4294967294" count="1" selected="0">
            <x v="0"/>
          </reference>
          <reference field="1" count="1" selected="0">
            <x v="5"/>
          </reference>
          <reference field="5" count="1" selected="0">
            <x v="2"/>
          </reference>
        </references>
      </pivotArea>
    </chartFormat>
    <chartFormat chart="4" format="34">
      <pivotArea type="data" outline="0" fieldPosition="0">
        <references count="3">
          <reference field="4294967294" count="1" selected="0">
            <x v="0"/>
          </reference>
          <reference field="1" count="1" selected="0">
            <x v="5"/>
          </reference>
          <reference field="5" count="1" selected="0">
            <x v="3"/>
          </reference>
        </references>
      </pivotArea>
    </chartFormat>
    <chartFormat chart="4" format="35">
      <pivotArea type="data" outline="0" fieldPosition="0">
        <references count="3">
          <reference field="4294967294" count="1" selected="0">
            <x v="0"/>
          </reference>
          <reference field="1" count="1" selected="0">
            <x v="5"/>
          </reference>
          <reference field="5" count="1" selected="0">
            <x v="4"/>
          </reference>
        </references>
      </pivotArea>
    </chartFormat>
    <chartFormat chart="4" format="36">
      <pivotArea type="data" outline="0" fieldPosition="0">
        <references count="3">
          <reference field="4294967294" count="1" selected="0">
            <x v="0"/>
          </reference>
          <reference field="1" count="1" selected="0">
            <x v="5"/>
          </reference>
          <reference field="5" count="1" selected="0">
            <x v="5"/>
          </reference>
        </references>
      </pivotArea>
    </chartFormat>
    <chartFormat chart="4" format="37">
      <pivotArea type="data" outline="0" fieldPosition="0">
        <references count="3">
          <reference field="4294967294" count="1" selected="0">
            <x v="0"/>
          </reference>
          <reference field="1" count="1" selected="0">
            <x v="4"/>
          </reference>
          <reference field="5" count="1" selected="0">
            <x v="0"/>
          </reference>
        </references>
      </pivotArea>
    </chartFormat>
    <chartFormat chart="4" format="38">
      <pivotArea type="data" outline="0" fieldPosition="0">
        <references count="3">
          <reference field="4294967294" count="1" selected="0">
            <x v="0"/>
          </reference>
          <reference field="1" count="1" selected="0">
            <x v="4"/>
          </reference>
          <reference field="5" count="1" selected="0">
            <x v="1"/>
          </reference>
        </references>
      </pivotArea>
    </chartFormat>
    <chartFormat chart="4" format="39">
      <pivotArea type="data" outline="0" fieldPosition="0">
        <references count="3">
          <reference field="4294967294" count="1" selected="0">
            <x v="0"/>
          </reference>
          <reference field="1" count="1" selected="0">
            <x v="4"/>
          </reference>
          <reference field="5" count="1" selected="0">
            <x v="2"/>
          </reference>
        </references>
      </pivotArea>
    </chartFormat>
    <chartFormat chart="4" format="40">
      <pivotArea type="data" outline="0" fieldPosition="0">
        <references count="3">
          <reference field="4294967294" count="1" selected="0">
            <x v="0"/>
          </reference>
          <reference field="1" count="1" selected="0">
            <x v="4"/>
          </reference>
          <reference field="5" count="1" selected="0">
            <x v="3"/>
          </reference>
        </references>
      </pivotArea>
    </chartFormat>
    <chartFormat chart="4" format="41">
      <pivotArea type="data" outline="0" fieldPosition="0">
        <references count="3">
          <reference field="4294967294" count="1" selected="0">
            <x v="0"/>
          </reference>
          <reference field="1" count="1" selected="0">
            <x v="4"/>
          </reference>
          <reference field="5" count="1" selected="0">
            <x v="4"/>
          </reference>
        </references>
      </pivotArea>
    </chartFormat>
    <chartFormat chart="4" format="42">
      <pivotArea type="data" outline="0" fieldPosition="0">
        <references count="3">
          <reference field="4294967294" count="1" selected="0">
            <x v="0"/>
          </reference>
          <reference field="1" count="1" selected="0">
            <x v="4"/>
          </reference>
          <reference field="5" count="1" selected="0">
            <x v="5"/>
          </reference>
        </references>
      </pivotArea>
    </chartFormat>
    <chartFormat chart="4" format="43">
      <pivotArea type="data" outline="0" fieldPosition="0">
        <references count="3">
          <reference field="4294967294" count="1" selected="0">
            <x v="0"/>
          </reference>
          <reference field="1" count="1" selected="0">
            <x v="3"/>
          </reference>
          <reference field="5" count="1" selected="0">
            <x v="5"/>
          </reference>
        </references>
      </pivotArea>
    </chartFormat>
    <chartFormat chart="4" format="44">
      <pivotArea type="data" outline="0" fieldPosition="0">
        <references count="3">
          <reference field="4294967294" count="1" selected="0">
            <x v="0"/>
          </reference>
          <reference field="1" count="1" selected="0">
            <x v="3"/>
          </reference>
          <reference field="5" count="1" selected="0">
            <x v="4"/>
          </reference>
        </references>
      </pivotArea>
    </chartFormat>
    <chartFormat chart="4" format="45">
      <pivotArea type="data" outline="0" fieldPosition="0">
        <references count="3">
          <reference field="4294967294" count="1" selected="0">
            <x v="0"/>
          </reference>
          <reference field="1" count="1" selected="0">
            <x v="3"/>
          </reference>
          <reference field="5" count="1" selected="0">
            <x v="3"/>
          </reference>
        </references>
      </pivotArea>
    </chartFormat>
    <chartFormat chart="4" format="46">
      <pivotArea type="data" outline="0" fieldPosition="0">
        <references count="3">
          <reference field="4294967294" count="1" selected="0">
            <x v="0"/>
          </reference>
          <reference field="1" count="1" selected="0">
            <x v="3"/>
          </reference>
          <reference field="5" count="1" selected="0">
            <x v="2"/>
          </reference>
        </references>
      </pivotArea>
    </chartFormat>
    <chartFormat chart="4" format="47">
      <pivotArea type="data" outline="0" fieldPosition="0">
        <references count="3">
          <reference field="4294967294" count="1" selected="0">
            <x v="0"/>
          </reference>
          <reference field="1" count="1" selected="0">
            <x v="3"/>
          </reference>
          <reference field="5" count="1" selected="0">
            <x v="0"/>
          </reference>
        </references>
      </pivotArea>
    </chartFormat>
    <chartFormat chart="4" format="48">
      <pivotArea type="data" outline="0" fieldPosition="0">
        <references count="3">
          <reference field="4294967294" count="1" selected="0">
            <x v="0"/>
          </reference>
          <reference field="1" count="1" selected="0">
            <x v="3"/>
          </reference>
          <reference field="5" count="1" selected="0">
            <x v="1"/>
          </reference>
        </references>
      </pivotArea>
    </chartFormat>
    <chartFormat chart="4" format="49">
      <pivotArea type="data" outline="0" fieldPosition="0">
        <references count="3">
          <reference field="4294967294" count="1" selected="0">
            <x v="0"/>
          </reference>
          <reference field="1" count="1" selected="0">
            <x v="2"/>
          </reference>
          <reference field="5" count="1" selected="0">
            <x v="0"/>
          </reference>
        </references>
      </pivotArea>
    </chartFormat>
    <chartFormat chart="4" format="50">
      <pivotArea type="data" outline="0" fieldPosition="0">
        <references count="3">
          <reference field="4294967294" count="1" selected="0">
            <x v="0"/>
          </reference>
          <reference field="1" count="1" selected="0">
            <x v="2"/>
          </reference>
          <reference field="5" count="1" selected="0">
            <x v="1"/>
          </reference>
        </references>
      </pivotArea>
    </chartFormat>
    <chartFormat chart="4" format="51">
      <pivotArea type="data" outline="0" fieldPosition="0">
        <references count="3">
          <reference field="4294967294" count="1" selected="0">
            <x v="0"/>
          </reference>
          <reference field="1" count="1" selected="0">
            <x v="2"/>
          </reference>
          <reference field="5" count="1" selected="0">
            <x v="2"/>
          </reference>
        </references>
      </pivotArea>
    </chartFormat>
    <chartFormat chart="4" format="52">
      <pivotArea type="data" outline="0" fieldPosition="0">
        <references count="3">
          <reference field="4294967294" count="1" selected="0">
            <x v="0"/>
          </reference>
          <reference field="1" count="1" selected="0">
            <x v="2"/>
          </reference>
          <reference field="5" count="1" selected="0">
            <x v="3"/>
          </reference>
        </references>
      </pivotArea>
    </chartFormat>
    <chartFormat chart="4" format="53">
      <pivotArea type="data" outline="0" fieldPosition="0">
        <references count="3">
          <reference field="4294967294" count="1" selected="0">
            <x v="0"/>
          </reference>
          <reference field="1" count="1" selected="0">
            <x v="2"/>
          </reference>
          <reference field="5" count="1" selected="0">
            <x v="4"/>
          </reference>
        </references>
      </pivotArea>
    </chartFormat>
    <chartFormat chart="4" format="54">
      <pivotArea type="data" outline="0" fieldPosition="0">
        <references count="3">
          <reference field="4294967294" count="1" selected="0">
            <x v="0"/>
          </reference>
          <reference field="1" count="1" selected="0">
            <x v="2"/>
          </reference>
          <reference field="5" count="1" selected="0">
            <x v="5"/>
          </reference>
        </references>
      </pivotArea>
    </chartFormat>
    <chartFormat chart="4" format="55">
      <pivotArea type="data" outline="0" fieldPosition="0">
        <references count="3">
          <reference field="4294967294" count="1" selected="0">
            <x v="0"/>
          </reference>
          <reference field="1" count="1" selected="0">
            <x v="1"/>
          </reference>
          <reference field="5" count="1" selected="0">
            <x v="0"/>
          </reference>
        </references>
      </pivotArea>
    </chartFormat>
    <chartFormat chart="4" format="56">
      <pivotArea type="data" outline="0" fieldPosition="0">
        <references count="3">
          <reference field="4294967294" count="1" selected="0">
            <x v="0"/>
          </reference>
          <reference field="1" count="1" selected="0">
            <x v="1"/>
          </reference>
          <reference field="5" count="1" selected="0">
            <x v="1"/>
          </reference>
        </references>
      </pivotArea>
    </chartFormat>
    <chartFormat chart="4" format="57">
      <pivotArea type="data" outline="0" fieldPosition="0">
        <references count="3">
          <reference field="4294967294" count="1" selected="0">
            <x v="0"/>
          </reference>
          <reference field="1" count="1" selected="0">
            <x v="1"/>
          </reference>
          <reference field="5" count="1" selected="0">
            <x v="2"/>
          </reference>
        </references>
      </pivotArea>
    </chartFormat>
    <chartFormat chart="4" format="58">
      <pivotArea type="data" outline="0" fieldPosition="0">
        <references count="3">
          <reference field="4294967294" count="1" selected="0">
            <x v="0"/>
          </reference>
          <reference field="1" count="1" selected="0">
            <x v="1"/>
          </reference>
          <reference field="5" count="1" selected="0">
            <x v="3"/>
          </reference>
        </references>
      </pivotArea>
    </chartFormat>
    <chartFormat chart="4" format="59">
      <pivotArea type="data" outline="0" fieldPosition="0">
        <references count="3">
          <reference field="4294967294" count="1" selected="0">
            <x v="0"/>
          </reference>
          <reference field="1" count="1" selected="0">
            <x v="1"/>
          </reference>
          <reference field="5" count="1" selected="0">
            <x v="4"/>
          </reference>
        </references>
      </pivotArea>
    </chartFormat>
    <chartFormat chart="4" format="60">
      <pivotArea type="data" outline="0" fieldPosition="0">
        <references count="3">
          <reference field="4294967294" count="1" selected="0">
            <x v="0"/>
          </reference>
          <reference field="1" count="1" selected="0">
            <x v="1"/>
          </reference>
          <reference field="5" count="1" selected="0">
            <x v="5"/>
          </reference>
        </references>
      </pivotArea>
    </chartFormat>
    <chartFormat chart="4" format="61">
      <pivotArea type="data" outline="0" fieldPosition="0">
        <references count="3">
          <reference field="4294967294" count="1" selected="0">
            <x v="0"/>
          </reference>
          <reference field="1" count="1" selected="0">
            <x v="0"/>
          </reference>
          <reference field="5" count="1" selected="0">
            <x v="0"/>
          </reference>
        </references>
      </pivotArea>
    </chartFormat>
    <chartFormat chart="4" format="62">
      <pivotArea type="data" outline="0" fieldPosition="0">
        <references count="3">
          <reference field="4294967294" count="1" selected="0">
            <x v="0"/>
          </reference>
          <reference field="1" count="1" selected="0">
            <x v="0"/>
          </reference>
          <reference field="5" count="1" selected="0">
            <x v="1"/>
          </reference>
        </references>
      </pivotArea>
    </chartFormat>
    <chartFormat chart="4" format="63">
      <pivotArea type="data" outline="0" fieldPosition="0">
        <references count="3">
          <reference field="4294967294" count="1" selected="0">
            <x v="0"/>
          </reference>
          <reference field="1" count="1" selected="0">
            <x v="0"/>
          </reference>
          <reference field="5" count="1" selected="0">
            <x v="2"/>
          </reference>
        </references>
      </pivotArea>
    </chartFormat>
    <chartFormat chart="4" format="64">
      <pivotArea type="data" outline="0" fieldPosition="0">
        <references count="3">
          <reference field="4294967294" count="1" selected="0">
            <x v="0"/>
          </reference>
          <reference field="1" count="1" selected="0">
            <x v="0"/>
          </reference>
          <reference field="5" count="1" selected="0">
            <x v="3"/>
          </reference>
        </references>
      </pivotArea>
    </chartFormat>
    <chartFormat chart="4" format="65">
      <pivotArea type="data" outline="0" fieldPosition="0">
        <references count="3">
          <reference field="4294967294" count="1" selected="0">
            <x v="0"/>
          </reference>
          <reference field="1" count="1" selected="0">
            <x v="0"/>
          </reference>
          <reference field="5" count="1" selected="0">
            <x v="4"/>
          </reference>
        </references>
      </pivotArea>
    </chartFormat>
    <chartFormat chart="4" format="66">
      <pivotArea type="data" outline="0" fieldPosition="0">
        <references count="3">
          <reference field="4294967294" count="1" selected="0">
            <x v="0"/>
          </reference>
          <reference field="1" count="1" selected="0">
            <x v="0"/>
          </reference>
          <reference field="5" count="1" selected="0">
            <x v="5"/>
          </reference>
        </references>
      </pivotArea>
    </chartFormat>
    <chartFormat chart="4" format="67" series="1">
      <pivotArea type="data" outline="0" fieldPosition="0">
        <references count="1">
          <reference field="4294967294" count="1" selected="0">
            <x v="0"/>
          </reference>
        </references>
      </pivotArea>
    </chartFormat>
    <chartFormat chart="4" format="68">
      <pivotArea type="data" outline="0" fieldPosition="0">
        <references count="2">
          <reference field="4294967294" count="1" selected="0">
            <x v="0"/>
          </reference>
          <reference field="5" count="1" selected="0">
            <x v="0"/>
          </reference>
        </references>
      </pivotArea>
    </chartFormat>
    <chartFormat chart="4" format="69">
      <pivotArea type="data" outline="0" fieldPosition="0">
        <references count="2">
          <reference field="4294967294" count="1" selected="0">
            <x v="0"/>
          </reference>
          <reference field="5" count="1" selected="0">
            <x v="1"/>
          </reference>
        </references>
      </pivotArea>
    </chartFormat>
    <chartFormat chart="4" format="70">
      <pivotArea type="data" outline="0" fieldPosition="0">
        <references count="2">
          <reference field="4294967294" count="1" selected="0">
            <x v="0"/>
          </reference>
          <reference field="5" count="1" selected="0">
            <x v="2"/>
          </reference>
        </references>
      </pivotArea>
    </chartFormat>
    <chartFormat chart="4" format="71">
      <pivotArea type="data" outline="0" fieldPosition="0">
        <references count="2">
          <reference field="4294967294" count="1" selected="0">
            <x v="0"/>
          </reference>
          <reference field="5" count="1" selected="0">
            <x v="3"/>
          </reference>
        </references>
      </pivotArea>
    </chartFormat>
    <chartFormat chart="4" format="72">
      <pivotArea type="data" outline="0" fieldPosition="0">
        <references count="2">
          <reference field="4294967294" count="1" selected="0">
            <x v="0"/>
          </reference>
          <reference field="5" count="1" selected="0">
            <x v="4"/>
          </reference>
        </references>
      </pivotArea>
    </chartFormat>
    <chartFormat chart="4" format="73">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407752-A2B3-492C-923E-9A21A28E89C0}"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65:B67" firstHeaderRow="1" firstDataRow="1"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showAll="0"/>
    <pivotField showAll="0"/>
    <pivotField showAll="0">
      <items count="7">
        <item x="2"/>
        <item x="4"/>
        <item x="1"/>
        <item x="3"/>
        <item x="0"/>
        <item x="5"/>
        <item t="default"/>
      </items>
    </pivotField>
    <pivotField showAll="0"/>
    <pivotField axis="axisRow" showAll="0">
      <items count="3">
        <item x="0"/>
        <item x="1"/>
        <item t="default"/>
      </items>
    </pivotField>
    <pivotField dataField="1" showAll="0"/>
    <pivotField showAll="0"/>
    <pivotField showAll="0"/>
    <pivotField showAll="0">
      <items count="3">
        <item x="0"/>
        <item x="1"/>
        <item t="default"/>
      </items>
    </pivotField>
    <pivotField showAll="0"/>
    <pivotField dragToRow="0" dragToCol="0" dragToPage="0" showAll="0" defaultSubtotal="0"/>
  </pivotFields>
  <rowFields count="1">
    <field x="13"/>
  </rowFields>
  <rowItems count="2">
    <i>
      <x/>
    </i>
    <i>
      <x v="1"/>
    </i>
  </rowItems>
  <colItems count="1">
    <i/>
  </colItems>
  <dataFields count="1">
    <dataField name="Sum of Target Sale (₹)" fld="14" baseField="13" baseItem="0" numFmtId="164"/>
  </dataFields>
  <formats count="11">
    <format dxfId="133">
      <pivotArea outline="0" collapsedLevelsAreSubtotals="1" fieldPosition="0"/>
    </format>
    <format dxfId="132">
      <pivotArea type="all" dataOnly="0" outline="0" fieldPosition="0"/>
    </format>
    <format dxfId="131">
      <pivotArea outline="0" collapsedLevelsAreSubtotals="1" fieldPosition="0"/>
    </format>
    <format dxfId="130">
      <pivotArea dataOnly="0" labelOnly="1" outline="0" axis="axisValues" fieldPosition="0"/>
    </format>
    <format dxfId="129">
      <pivotArea outline="0" fieldPosition="0">
        <references count="1">
          <reference field="4294967294" count="1">
            <x v="0"/>
          </reference>
        </references>
      </pivotArea>
    </format>
    <format dxfId="128">
      <pivotArea type="all" dataOnly="0" outline="0" fieldPosition="0"/>
    </format>
    <format dxfId="127">
      <pivotArea outline="0" collapsedLevelsAreSubtotals="1" fieldPosition="0"/>
    </format>
    <format dxfId="126">
      <pivotArea field="13" type="button" dataOnly="0" labelOnly="1" outline="0" axis="axisRow" fieldPosition="0"/>
    </format>
    <format dxfId="125">
      <pivotArea dataOnly="0" labelOnly="1" fieldPosition="0">
        <references count="1">
          <reference field="13" count="0"/>
        </references>
      </pivotArea>
    </format>
    <format dxfId="124">
      <pivotArea dataOnly="0" labelOnly="1" grandRow="1" outline="0" fieldPosition="0"/>
    </format>
    <format dxfId="12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2">
          <reference field="4294967294" count="1" selected="0">
            <x v="0"/>
          </reference>
          <reference field="13" count="1" selected="0">
            <x v="1"/>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2">
          <reference field="4294967294" count="1" selected="0">
            <x v="0"/>
          </reference>
          <reference field="13"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3" count="1" selected="0">
            <x v="0"/>
          </reference>
        </references>
      </pivotArea>
    </chartFormat>
    <chartFormat chart="9" format="14">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A2F9D2C-4EB8-4F45-9D87-F7746C2525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Items count="1">
    <i/>
  </rowItems>
  <colItems count="1">
    <i/>
  </colItems>
  <dataFields count="1">
    <dataField name="Sum of Total Sale (₹)" fld="9" baseField="0" baseItem="0" numFmtId="164"/>
  </dataFields>
  <formats count="3">
    <format dxfId="136">
      <pivotArea type="all" dataOnly="0" outline="0" fieldPosition="0"/>
    </format>
    <format dxfId="135">
      <pivotArea outline="0" collapsedLevelsAreSubtotals="1" fieldPosition="0"/>
    </format>
    <format dxfId="1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18E64A-23BF-47B4-89D4-E9A2881ABFE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24:B127" firstHeaderRow="1" firstDataRow="1" firstDataCol="1"/>
  <pivotFields count="20">
    <pivotField showAll="0">
      <items count="7">
        <item x="2"/>
        <item x="3"/>
        <item x="5"/>
        <item x="1"/>
        <item x="0"/>
        <item x="4"/>
        <item t="default"/>
      </items>
    </pivotField>
    <pivotField dataField="1"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showAll="0"/>
    <pivotField showAll="0"/>
    <pivotField showAll="0">
      <items count="7">
        <item x="2"/>
        <item x="4"/>
        <item x="1"/>
        <item x="3"/>
        <item x="0"/>
        <item x="5"/>
        <item t="default"/>
      </items>
    </pivotField>
    <pivotField showAll="0"/>
    <pivotField showAll="0"/>
    <pivotField showAll="0"/>
    <pivotField showAll="0"/>
    <pivotField axis="axisRow" showAll="0">
      <items count="4">
        <item x="1"/>
        <item x="2"/>
        <item x="0"/>
        <item t="default"/>
      </items>
    </pivotField>
    <pivotField showAll="0">
      <items count="3">
        <item x="0"/>
        <item x="1"/>
        <item t="default"/>
      </items>
    </pivotField>
    <pivotField showAll="0"/>
    <pivotField dragToRow="0" dragToCol="0" dragToPage="0" showAll="0" defaultSubtotal="0"/>
  </pivotFields>
  <rowFields count="1">
    <field x="16"/>
  </rowFields>
  <rowItems count="3">
    <i>
      <x/>
    </i>
    <i>
      <x v="1"/>
    </i>
    <i>
      <x v="2"/>
    </i>
  </rowItems>
  <colItems count="1">
    <i/>
  </colItems>
  <dataFields count="1">
    <dataField name="Count of Doctor Name" fld="1" subtotal="count" baseField="0" baseItem="0"/>
  </dataFields>
  <formats count="8">
    <format dxfId="144">
      <pivotArea type="all" dataOnly="0" outline="0" fieldPosition="0"/>
    </format>
    <format dxfId="143">
      <pivotArea outline="0" collapsedLevelsAreSubtotals="1" fieldPosition="0"/>
    </format>
    <format dxfId="142">
      <pivotArea dataOnly="0" labelOnly="1" outline="0" axis="axisValues" fieldPosition="0"/>
    </format>
    <format dxfId="141">
      <pivotArea type="all" dataOnly="0" outline="0" fieldPosition="0"/>
    </format>
    <format dxfId="140">
      <pivotArea outline="0" collapsedLevelsAreSubtotals="1" fieldPosition="0"/>
    </format>
    <format dxfId="139">
      <pivotArea field="16" type="button" dataOnly="0" labelOnly="1" outline="0" axis="axisRow" fieldPosition="0"/>
    </format>
    <format dxfId="138">
      <pivotArea dataOnly="0" labelOnly="1" fieldPosition="0">
        <references count="1">
          <reference field="16" count="0"/>
        </references>
      </pivotArea>
    </format>
    <format dxfId="137">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D309FC-49C8-43C0-93AF-135B90D8E3E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9:G36" firstHeaderRow="1" firstDataRow="2"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axis="axisCol"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axis="axisRow"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11"/>
  </rowFields>
  <rowItems count="6">
    <i>
      <x/>
    </i>
    <i>
      <x v="1"/>
    </i>
    <i>
      <x v="2"/>
    </i>
    <i>
      <x v="3"/>
    </i>
    <i>
      <x v="4"/>
    </i>
    <i>
      <x v="5"/>
    </i>
  </rowItems>
  <colFields count="1">
    <field x="5"/>
  </colFields>
  <colItems count="6">
    <i>
      <x/>
    </i>
    <i>
      <x v="1"/>
    </i>
    <i>
      <x v="2"/>
    </i>
    <i>
      <x v="3"/>
    </i>
    <i>
      <x v="4"/>
    </i>
    <i>
      <x v="5"/>
    </i>
  </colItems>
  <dataFields count="1">
    <dataField name="Sum of Total Sale (₹)" fld="9" baseField="11" baseItem="0" numFmtId="164"/>
  </dataFields>
  <formats count="13">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outline="0" fieldPosition="0">
        <references count="1">
          <reference field="4294967294" count="1">
            <x v="0"/>
          </reference>
        </references>
      </pivotArea>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5" type="button" dataOnly="0" labelOnly="1" outline="0" axis="axisCol" fieldPosition="0"/>
    </format>
    <format dxfId="36">
      <pivotArea type="topRight" dataOnly="0" labelOnly="1" outline="0" fieldPosition="0"/>
    </format>
    <format dxfId="35">
      <pivotArea field="11" type="button" dataOnly="0" labelOnly="1" outline="0" axis="axisRow" fieldPosition="0"/>
    </format>
    <format dxfId="34">
      <pivotArea dataOnly="0" labelOnly="1" fieldPosition="0">
        <references count="1">
          <reference field="11" count="0"/>
        </references>
      </pivotArea>
    </format>
    <format dxfId="33">
      <pivotArea dataOnly="0" labelOnly="1" fieldPosition="0">
        <references count="1">
          <reference field="5" count="0"/>
        </references>
      </pivotArea>
    </format>
  </formats>
  <chartFormats count="3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2">
          <reference field="4294967294" count="1" selected="0">
            <x v="0"/>
          </reference>
          <reference field="5" count="1" selected="0">
            <x v="3"/>
          </reference>
        </references>
      </pivotArea>
    </chartFormat>
    <chartFormat chart="2" format="10" series="1">
      <pivotArea type="data" outline="0" fieldPosition="0">
        <references count="2">
          <reference field="4294967294" count="1" selected="0">
            <x v="0"/>
          </reference>
          <reference field="5" count="1" selected="0">
            <x v="4"/>
          </reference>
        </references>
      </pivotArea>
    </chartFormat>
    <chartFormat chart="2" format="11" series="1">
      <pivotArea type="data" outline="0" fieldPosition="0">
        <references count="2">
          <reference field="4294967294" count="1" selected="0">
            <x v="0"/>
          </reference>
          <reference field="5" count="1" selected="0">
            <x v="5"/>
          </reference>
        </references>
      </pivotArea>
    </chartFormat>
    <chartFormat chart="5" format="12" series="1">
      <pivotArea type="data" outline="0" fieldPosition="0">
        <references count="2">
          <reference field="4294967294" count="1" selected="0">
            <x v="0"/>
          </reference>
          <reference field="5" count="1" selected="0">
            <x v="0"/>
          </reference>
        </references>
      </pivotArea>
    </chartFormat>
    <chartFormat chart="5" format="13" series="1">
      <pivotArea type="data" outline="0" fieldPosition="0">
        <references count="2">
          <reference field="4294967294" count="1" selected="0">
            <x v="0"/>
          </reference>
          <reference field="5" count="1" selected="0">
            <x v="1"/>
          </reference>
        </references>
      </pivotArea>
    </chartFormat>
    <chartFormat chart="5" format="14" series="1">
      <pivotArea type="data" outline="0" fieldPosition="0">
        <references count="2">
          <reference field="4294967294" count="1" selected="0">
            <x v="0"/>
          </reference>
          <reference field="5" count="1" selected="0">
            <x v="2"/>
          </reference>
        </references>
      </pivotArea>
    </chartFormat>
    <chartFormat chart="5" format="15" series="1">
      <pivotArea type="data" outline="0" fieldPosition="0">
        <references count="2">
          <reference field="4294967294" count="1" selected="0">
            <x v="0"/>
          </reference>
          <reference field="5" count="1" selected="0">
            <x v="3"/>
          </reference>
        </references>
      </pivotArea>
    </chartFormat>
    <chartFormat chart="5" format="16" series="1">
      <pivotArea type="data" outline="0" fieldPosition="0">
        <references count="2">
          <reference field="4294967294" count="1" selected="0">
            <x v="0"/>
          </reference>
          <reference field="5" count="1" selected="0">
            <x v="4"/>
          </reference>
        </references>
      </pivotArea>
    </chartFormat>
    <chartFormat chart="5" format="17" series="1">
      <pivotArea type="data" outline="0" fieldPosition="0">
        <references count="2">
          <reference field="4294967294" count="1" selected="0">
            <x v="0"/>
          </reference>
          <reference field="5" count="1" selected="0">
            <x v="5"/>
          </reference>
        </references>
      </pivotArea>
    </chartFormat>
    <chartFormat chart="5" format="18">
      <pivotArea type="data" outline="0" fieldPosition="0">
        <references count="3">
          <reference field="4294967294" count="1" selected="0">
            <x v="0"/>
          </reference>
          <reference field="5" count="1" selected="0">
            <x v="5"/>
          </reference>
          <reference field="11" count="1" selected="0">
            <x v="4"/>
          </reference>
        </references>
      </pivotArea>
    </chartFormat>
    <chartFormat chart="5" format="19">
      <pivotArea type="data" outline="0" fieldPosition="0">
        <references count="3">
          <reference field="4294967294" count="1" selected="0">
            <x v="0"/>
          </reference>
          <reference field="5" count="1" selected="0">
            <x v="5"/>
          </reference>
          <reference field="11" count="1" selected="0">
            <x v="2"/>
          </reference>
        </references>
      </pivotArea>
    </chartFormat>
    <chartFormat chart="5" format="20">
      <pivotArea type="data" outline="0" fieldPosition="0">
        <references count="3">
          <reference field="4294967294" count="1" selected="0">
            <x v="0"/>
          </reference>
          <reference field="5" count="1" selected="0">
            <x v="1"/>
          </reference>
          <reference field="11" count="1" selected="0">
            <x v="5"/>
          </reference>
        </references>
      </pivotArea>
    </chartFormat>
    <chartFormat chart="5" format="21">
      <pivotArea type="data" outline="0" fieldPosition="0">
        <references count="3">
          <reference field="4294967294" count="1" selected="0">
            <x v="0"/>
          </reference>
          <reference field="5" count="1" selected="0">
            <x v="1"/>
          </reference>
          <reference field="11" count="1" selected="0">
            <x v="3"/>
          </reference>
        </references>
      </pivotArea>
    </chartFormat>
    <chartFormat chart="5" format="22">
      <pivotArea type="data" outline="0" fieldPosition="0">
        <references count="3">
          <reference field="4294967294" count="1" selected="0">
            <x v="0"/>
          </reference>
          <reference field="5" count="1" selected="0">
            <x v="0"/>
          </reference>
          <reference field="11" count="1" selected="0">
            <x v="3"/>
          </reference>
        </references>
      </pivotArea>
    </chartFormat>
    <chartFormat chart="5" format="23">
      <pivotArea type="data" outline="0" fieldPosition="0">
        <references count="3">
          <reference field="4294967294" count="1" selected="0">
            <x v="0"/>
          </reference>
          <reference field="5" count="1" selected="0">
            <x v="5"/>
          </reference>
          <reference field="11" count="1" selected="0">
            <x v="3"/>
          </reference>
        </references>
      </pivotArea>
    </chartFormat>
    <chartFormat chart="5" format="2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10" format="25" series="1">
      <pivotArea type="data" outline="0" fieldPosition="0">
        <references count="2">
          <reference field="4294967294" count="1" selected="0">
            <x v="0"/>
          </reference>
          <reference field="5" count="1" selected="0">
            <x v="0"/>
          </reference>
        </references>
      </pivotArea>
    </chartFormat>
    <chartFormat chart="10" format="26">
      <pivotArea type="data" outline="0" fieldPosition="0">
        <references count="3">
          <reference field="4294967294" count="1" selected="0">
            <x v="0"/>
          </reference>
          <reference field="5" count="1" selected="0">
            <x v="0"/>
          </reference>
          <reference field="11" count="1" selected="0">
            <x v="3"/>
          </reference>
        </references>
      </pivotArea>
    </chartFormat>
    <chartFormat chart="10" format="27" series="1">
      <pivotArea type="data" outline="0" fieldPosition="0">
        <references count="2">
          <reference field="4294967294" count="1" selected="0">
            <x v="0"/>
          </reference>
          <reference field="5" count="1" selected="0">
            <x v="1"/>
          </reference>
        </references>
      </pivotArea>
    </chartFormat>
    <chartFormat chart="10" format="28">
      <pivotArea type="data" outline="0" fieldPosition="0">
        <references count="3">
          <reference field="4294967294" count="1" selected="0">
            <x v="0"/>
          </reference>
          <reference field="5" count="1" selected="0">
            <x v="1"/>
          </reference>
          <reference field="11" count="1" selected="0">
            <x v="3"/>
          </reference>
        </references>
      </pivotArea>
    </chartFormat>
    <chartFormat chart="10" format="29">
      <pivotArea type="data" outline="0" fieldPosition="0">
        <references count="3">
          <reference field="4294967294" count="1" selected="0">
            <x v="0"/>
          </reference>
          <reference field="5" count="1" selected="0">
            <x v="1"/>
          </reference>
          <reference field="11" count="1" selected="0">
            <x v="5"/>
          </reference>
        </references>
      </pivotArea>
    </chartFormat>
    <chartFormat chart="10" format="30" series="1">
      <pivotArea type="data" outline="0" fieldPosition="0">
        <references count="2">
          <reference field="4294967294" count="1" selected="0">
            <x v="0"/>
          </reference>
          <reference field="5" count="1" selected="0">
            <x v="2"/>
          </reference>
        </references>
      </pivotArea>
    </chartFormat>
    <chartFormat chart="10" format="31" series="1">
      <pivotArea type="data" outline="0" fieldPosition="0">
        <references count="2">
          <reference field="4294967294" count="1" selected="0">
            <x v="0"/>
          </reference>
          <reference field="5" count="1" selected="0">
            <x v="3"/>
          </reference>
        </references>
      </pivotArea>
    </chartFormat>
    <chartFormat chart="10" format="32" series="1">
      <pivotArea type="data" outline="0" fieldPosition="0">
        <references count="2">
          <reference field="4294967294" count="1" selected="0">
            <x v="0"/>
          </reference>
          <reference field="5" count="1" selected="0">
            <x v="4"/>
          </reference>
        </references>
      </pivotArea>
    </chartFormat>
    <chartFormat chart="10" format="33" series="1">
      <pivotArea type="data" outline="0" fieldPosition="0">
        <references count="2">
          <reference field="4294967294" count="1" selected="0">
            <x v="0"/>
          </reference>
          <reference field="5" count="1" selected="0">
            <x v="5"/>
          </reference>
        </references>
      </pivotArea>
    </chartFormat>
    <chartFormat chart="10" format="34">
      <pivotArea type="data" outline="0" fieldPosition="0">
        <references count="3">
          <reference field="4294967294" count="1" selected="0">
            <x v="0"/>
          </reference>
          <reference field="5" count="1" selected="0">
            <x v="5"/>
          </reference>
          <reference field="11" count="1" selected="0">
            <x v="2"/>
          </reference>
        </references>
      </pivotArea>
    </chartFormat>
    <chartFormat chart="10" format="35">
      <pivotArea type="data" outline="0" fieldPosition="0">
        <references count="3">
          <reference field="4294967294" count="1" selected="0">
            <x v="0"/>
          </reference>
          <reference field="5" count="1" selected="0">
            <x v="5"/>
          </reference>
          <reference field="11" count="1" selected="0">
            <x v="3"/>
          </reference>
        </references>
      </pivotArea>
    </chartFormat>
    <chartFormat chart="10" format="36">
      <pivotArea type="data" outline="0" fieldPosition="0">
        <references count="3">
          <reference field="4294967294" count="1" selected="0">
            <x v="0"/>
          </reference>
          <reference field="5" count="1" selected="0">
            <x v="5"/>
          </reference>
          <reference field="11" count="1" selected="0">
            <x v="4"/>
          </reference>
        </references>
      </pivotArea>
    </chartFormat>
    <chartFormat chart="10"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467930-BE56-46DD-8E33-88EF90CDF95D}"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10:D116" firstHeaderRow="0" firstDataRow="1" firstDataCol="1"/>
  <pivotFields count="20">
    <pivotField axis="axisRow"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dataField="1" showAll="0"/>
    <pivotField showAll="0"/>
    <pivotField showAll="0"/>
    <pivotField showAll="0">
      <items count="3">
        <item x="0"/>
        <item x="1"/>
        <item t="default"/>
      </items>
    </pivotField>
    <pivotField showAll="0">
      <items count="5">
        <item x="1"/>
        <item x="3"/>
        <item x="0"/>
        <item x="2"/>
        <item t="default"/>
      </items>
    </pivotField>
    <pivotField dataField="1" dragToRow="0" dragToCol="0" dragToPage="0" showAll="0" defaultSubtotal="0"/>
  </pivotFields>
  <rowFields count="1">
    <field x="0"/>
  </rowFields>
  <rowItems count="6">
    <i>
      <x/>
    </i>
    <i>
      <x v="1"/>
    </i>
    <i>
      <x v="2"/>
    </i>
    <i>
      <x v="3"/>
    </i>
    <i>
      <x v="4"/>
    </i>
    <i>
      <x v="5"/>
    </i>
  </rowItems>
  <colFields count="1">
    <field x="-2"/>
  </colFields>
  <colItems count="3">
    <i>
      <x/>
    </i>
    <i i="1">
      <x v="1"/>
    </i>
    <i i="2">
      <x v="2"/>
    </i>
  </colItems>
  <dataFields count="3">
    <dataField name="Sum of Total Sale (₹)" fld="9" baseField="0" baseItem="1" numFmtId="164"/>
    <dataField name="Sum of Target Sale (₹)" fld="14" baseField="0" baseItem="1" numFmtId="164"/>
    <dataField name="Sum of % Target Achieved" fld="19" baseField="0" baseItem="0" numFmtId="9"/>
  </dataFields>
  <formats count="15">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field="18" type="button" dataOnly="0" labelOnly="1" outline="0"/>
    </format>
    <format dxfId="54">
      <pivotArea dataOnly="0" labelOnly="1" outline="0" axis="axisValues" fieldPosition="0"/>
    </format>
    <format dxfId="53">
      <pivotArea outline="0" fieldPosition="0">
        <references count="1">
          <reference field="4294967294" count="1">
            <x v="2"/>
          </reference>
        </references>
      </pivotArea>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outline="0" fieldPosition="0">
        <references count="1">
          <reference field="4294967294" count="3">
            <x v="0"/>
            <x v="1"/>
            <x v="2"/>
          </reference>
        </references>
      </pivotArea>
    </format>
    <format dxfId="47">
      <pivotArea outline="0" fieldPosition="0">
        <references count="1">
          <reference field="4294967294" count="1">
            <x v="1"/>
          </reference>
        </references>
      </pivotArea>
    </format>
    <format dxfId="46">
      <pivotArea outline="0" fieldPosition="0">
        <references count="1">
          <reference field="4294967294" count="1">
            <x v="0"/>
          </reference>
        </references>
      </pivotArea>
    </format>
  </formats>
  <chartFormats count="2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5" format="12">
      <pivotArea type="data" outline="0" fieldPosition="0">
        <references count="2">
          <reference field="4294967294" count="1" selected="0">
            <x v="0"/>
          </reference>
          <reference field="0" count="1" selected="0">
            <x v="3"/>
          </reference>
        </references>
      </pivotArea>
    </chartFormat>
    <chartFormat chart="5" format="13">
      <pivotArea type="data" outline="0" fieldPosition="0">
        <references count="2">
          <reference field="4294967294" count="1" selected="0">
            <x v="0"/>
          </reference>
          <reference field="0" count="1" selected="0">
            <x v="4"/>
          </reference>
        </references>
      </pivotArea>
    </chartFormat>
    <chartFormat chart="5" format="14">
      <pivotArea type="data" outline="0" fieldPosition="0">
        <references count="2">
          <reference field="4294967294" count="1" selected="0">
            <x v="1"/>
          </reference>
          <reference field="0" count="1" selected="0">
            <x v="5"/>
          </reference>
        </references>
      </pivotArea>
    </chartFormat>
    <chartFormat chart="5" format="15">
      <pivotArea type="data" outline="0" fieldPosition="0">
        <references count="2">
          <reference field="4294967294" count="1" selected="0">
            <x v="0"/>
          </reference>
          <reference field="0" count="1" selected="0">
            <x v="5"/>
          </reference>
        </references>
      </pivotArea>
    </chartFormat>
    <chartFormat chart="5" format="16">
      <pivotArea type="data" outline="0" fieldPosition="0">
        <references count="2">
          <reference field="4294967294" count="1" selected="0">
            <x v="1"/>
          </reference>
          <reference field="0" count="1" selected="0">
            <x v="4"/>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0" count="1" selected="0">
            <x v="0"/>
          </reference>
        </references>
      </pivotArea>
    </chartFormat>
    <chartFormat chart="10" format="19">
      <pivotArea type="data" outline="0" fieldPosition="0">
        <references count="2">
          <reference field="4294967294" count="1" selected="0">
            <x v="0"/>
          </reference>
          <reference field="0" count="1" selected="0">
            <x v="1"/>
          </reference>
        </references>
      </pivotArea>
    </chartFormat>
    <chartFormat chart="10" format="20">
      <pivotArea type="data" outline="0" fieldPosition="0">
        <references count="2">
          <reference field="4294967294" count="1" selected="0">
            <x v="0"/>
          </reference>
          <reference field="0" count="1" selected="0">
            <x v="2"/>
          </reference>
        </references>
      </pivotArea>
    </chartFormat>
    <chartFormat chart="10" format="21">
      <pivotArea type="data" outline="0" fieldPosition="0">
        <references count="2">
          <reference field="4294967294" count="1" selected="0">
            <x v="0"/>
          </reference>
          <reference field="0" count="1" selected="0">
            <x v="3"/>
          </reference>
        </references>
      </pivotArea>
    </chartFormat>
    <chartFormat chart="10" format="22">
      <pivotArea type="data" outline="0" fieldPosition="0">
        <references count="2">
          <reference field="4294967294" count="1" selected="0">
            <x v="0"/>
          </reference>
          <reference field="0" count="1" selected="0">
            <x v="4"/>
          </reference>
        </references>
      </pivotArea>
    </chartFormat>
    <chartFormat chart="10" format="23">
      <pivotArea type="data" outline="0" fieldPosition="0">
        <references count="2">
          <reference field="4294967294" count="1" selected="0">
            <x v="0"/>
          </reference>
          <reference field="0" count="1" selected="0">
            <x v="5"/>
          </reference>
        </references>
      </pivotArea>
    </chartFormat>
    <chartFormat chart="10" format="24" series="1">
      <pivotArea type="data" outline="0" fieldPosition="0">
        <references count="1">
          <reference field="4294967294" count="1" selected="0">
            <x v="1"/>
          </reference>
        </references>
      </pivotArea>
    </chartFormat>
    <chartFormat chart="10" format="25">
      <pivotArea type="data" outline="0" fieldPosition="0">
        <references count="2">
          <reference field="4294967294" count="1" selected="0">
            <x v="1"/>
          </reference>
          <reference field="0" count="1" selected="0">
            <x v="4"/>
          </reference>
        </references>
      </pivotArea>
    </chartFormat>
    <chartFormat chart="10" format="26">
      <pivotArea type="data" outline="0" fieldPosition="0">
        <references count="2">
          <reference field="4294967294" count="1" selected="0">
            <x v="1"/>
          </reference>
          <reference field="0" count="1" selected="0">
            <x v="5"/>
          </reference>
        </references>
      </pivotArea>
    </chartFormat>
    <chartFormat chart="10" format="2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47B1F-5870-4A89-88BD-EECDDCF4F3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ataField="1" dragToRow="0" dragToCol="0" dragToPage="0" showAll="0" defaultSubtotal="0"/>
  </pivotFields>
  <rowItems count="1">
    <i/>
  </rowItems>
  <colItems count="1">
    <i/>
  </colItems>
  <dataFields count="1">
    <dataField name="Sum of % Target Achieved" fld="19" baseField="0" baseItem="0" numFmtId="165"/>
  </dataFields>
  <formats count="4">
    <format dxfId="64">
      <pivotArea outline="0" collapsedLevelsAreSubtotals="1"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ADAD79-762C-42FA-A1A0-11936021CE4D}"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75:B81" firstHeaderRow="1" firstDataRow="1"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axis="axisRow"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4"/>
  </rowFields>
  <rowItems count="6">
    <i>
      <x/>
    </i>
    <i>
      <x v="1"/>
    </i>
    <i>
      <x v="2"/>
    </i>
    <i>
      <x v="3"/>
    </i>
    <i>
      <x v="4"/>
    </i>
    <i>
      <x v="5"/>
    </i>
  </rowItems>
  <colItems count="1">
    <i/>
  </colItems>
  <dataFields count="1">
    <dataField name="Sum of Total Sale (₹)" fld="9" baseField="4" baseItem="0" numFmtId="164"/>
  </dataFields>
  <formats count="8">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4" type="button" dataOnly="0" labelOnly="1" outline="0" axis="axisRow" fieldPosition="0"/>
    </format>
    <format dxfId="66">
      <pivotArea dataOnly="0" labelOnly="1" fieldPosition="0">
        <references count="1">
          <reference field="4" count="0"/>
        </references>
      </pivotArea>
    </format>
    <format dxfId="6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DEC0D5-7562-4E69-9590-6D757982E395}"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4:H10" firstHeaderRow="1" firstDataRow="1"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axis="axisRow" showAll="0" sortType="descending">
      <items count="7">
        <item x="4"/>
        <item x="5"/>
        <item x="0"/>
        <item x="1"/>
        <item x="2"/>
        <item x="3"/>
        <item t="default"/>
      </items>
      <autoSortScope>
        <pivotArea dataOnly="0" outline="0" fieldPosition="0">
          <references count="1">
            <reference field="4294967294" count="1" selected="0">
              <x v="0"/>
            </reference>
          </references>
        </pivotArea>
      </autoSortScope>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5"/>
  </rowFields>
  <rowItems count="6">
    <i>
      <x/>
    </i>
    <i>
      <x v="2"/>
    </i>
    <i>
      <x v="5"/>
    </i>
    <i>
      <x v="1"/>
    </i>
    <i>
      <x v="4"/>
    </i>
    <i>
      <x v="3"/>
    </i>
  </rowItems>
  <colItems count="1">
    <i/>
  </colItems>
  <dataFields count="1">
    <dataField name="Sum of Total Sale (₹)" fld="9" baseField="0" baseItem="0"/>
  </dataFields>
  <formats count="5">
    <format dxfId="77">
      <pivotArea type="all" dataOnly="0" outline="0" fieldPosition="0"/>
    </format>
    <format dxfId="76">
      <pivotArea outline="0" collapsedLevelsAreSubtotals="1" fieldPosition="0"/>
    </format>
    <format dxfId="75">
      <pivotArea field="5" type="button" dataOnly="0" labelOnly="1" outline="0" axis="axisRow" fieldPosition="0"/>
    </format>
    <format dxfId="74">
      <pivotArea dataOnly="0" labelOnly="1" fieldPosition="0">
        <references count="1">
          <reference field="5" count="0"/>
        </references>
      </pivotArea>
    </format>
    <format dxfId="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4ED37D-54CD-4659-BB2E-0980D18DDA10}" name="PivotTable1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99:B103" firstHeaderRow="1" firstDataRow="1"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axis="axisRow" dataField="1"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8"/>
  </rowFields>
  <rowItems count="4">
    <i>
      <x v="3"/>
    </i>
    <i>
      <x v="1"/>
    </i>
    <i>
      <x/>
    </i>
    <i>
      <x v="2"/>
    </i>
  </rowItems>
  <colItems count="1">
    <i/>
  </colItems>
  <dataFields count="1">
    <dataField name="Count of Remarks" fld="18" subtotal="count" baseField="0" baseItem="0"/>
  </dataFields>
  <formats count="8">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field="18" type="button" dataOnly="0" labelOnly="1" outline="0" axis="axisRow" fieldPosition="0"/>
    </format>
    <format dxfId="79">
      <pivotArea dataOnly="0" labelOnly="1" fieldPosition="0">
        <references count="1">
          <reference field="18" count="0"/>
        </references>
      </pivotArea>
    </format>
    <format dxfId="7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D8212D-A115-408B-B88B-1E9D012C1AB9}"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2:B18" firstHeaderRow="1" firstDataRow="1" firstDataCol="1"/>
  <pivotFields count="20">
    <pivotField axis="axisRow" showAll="0">
      <items count="7">
        <item x="2"/>
        <item x="3"/>
        <item x="5"/>
        <item x="1"/>
        <item x="0"/>
        <item x="4"/>
        <item t="default"/>
      </items>
    </pivotField>
    <pivotField showAll="0">
      <items count="9">
        <item x="2"/>
        <item x="6"/>
        <item x="7"/>
        <item x="5"/>
        <item x="0"/>
        <item x="3"/>
        <item x="4"/>
        <item x="1"/>
        <item t="default"/>
      </items>
    </pivotField>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0"/>
  </rowFields>
  <rowItems count="6">
    <i>
      <x/>
    </i>
    <i>
      <x v="1"/>
    </i>
    <i>
      <x v="2"/>
    </i>
    <i>
      <x v="3"/>
    </i>
    <i>
      <x v="4"/>
    </i>
    <i>
      <x v="5"/>
    </i>
  </rowItems>
  <colItems count="1">
    <i/>
  </colItems>
  <dataFields count="1">
    <dataField name="Sum of Total Sale (₹)" fld="9" baseField="0" baseItem="0"/>
  </dataFields>
  <formats count="5">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BE7F40-4D79-46B6-B02E-EFBBACA0F6A6}"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4:E22" firstHeaderRow="1" firstDataRow="1" firstDataCol="1"/>
  <pivotFields count="20">
    <pivotField showAll="0">
      <items count="7">
        <item x="2"/>
        <item x="3"/>
        <item x="5"/>
        <item x="1"/>
        <item x="0"/>
        <item x="4"/>
        <item t="default"/>
      </items>
    </pivotField>
    <pivotField showAll="0"/>
    <pivotField showAll="0"/>
    <pivotField showAll="0">
      <items count="9">
        <item x="4"/>
        <item x="1"/>
        <item x="5"/>
        <item x="3"/>
        <item x="2"/>
        <item x="0"/>
        <item x="6"/>
        <item x="7"/>
        <item t="default"/>
      </items>
    </pivotField>
    <pivotField showAll="0">
      <items count="7">
        <item x="1"/>
        <item x="2"/>
        <item x="3"/>
        <item x="5"/>
        <item x="0"/>
        <item x="4"/>
        <item t="default"/>
      </items>
    </pivotField>
    <pivotField showAll="0">
      <items count="7">
        <item x="4"/>
        <item x="5"/>
        <item x="0"/>
        <item x="1"/>
        <item x="2"/>
        <item x="3"/>
        <item t="default"/>
      </items>
    </pivotField>
    <pivotField axis="axisRow" showAll="0">
      <items count="19">
        <item x="17"/>
        <item x="6"/>
        <item x="16"/>
        <item x="13"/>
        <item x="8"/>
        <item x="7"/>
        <item x="3"/>
        <item x="4"/>
        <item x="5"/>
        <item x="9"/>
        <item x="1"/>
        <item x="12"/>
        <item x="10"/>
        <item x="2"/>
        <item x="11"/>
        <item x="15"/>
        <item x="14"/>
        <item x="0"/>
        <item t="default"/>
      </items>
    </pivotField>
    <pivotField showAll="0"/>
    <pivotField showAll="0"/>
    <pivotField dataField="1" showAll="0"/>
    <pivotField showAll="0"/>
    <pivotField showAll="0">
      <items count="7">
        <item x="2"/>
        <item x="4"/>
        <item x="1"/>
        <item x="3"/>
        <item x="0"/>
        <item x="5"/>
        <item t="default"/>
      </items>
    </pivotField>
    <pivotField showAll="0"/>
    <pivotField showAll="0"/>
    <pivotField showAll="0"/>
    <pivotField showAll="0"/>
    <pivotField showAll="0"/>
    <pivotField showAll="0">
      <items count="3">
        <item x="0"/>
        <item x="1"/>
        <item t="default"/>
      </items>
    </pivotField>
    <pivotField showAll="0"/>
    <pivotField dragToRow="0" dragToCol="0" dragToPage="0" showAll="0" defaultSubtotal="0"/>
  </pivotFields>
  <rowFields count="1">
    <field x="6"/>
  </rowFields>
  <rowItems count="18">
    <i>
      <x/>
    </i>
    <i>
      <x v="1"/>
    </i>
    <i>
      <x v="2"/>
    </i>
    <i>
      <x v="3"/>
    </i>
    <i>
      <x v="4"/>
    </i>
    <i>
      <x v="5"/>
    </i>
    <i>
      <x v="6"/>
    </i>
    <i>
      <x v="7"/>
    </i>
    <i>
      <x v="8"/>
    </i>
    <i>
      <x v="9"/>
    </i>
    <i>
      <x v="10"/>
    </i>
    <i>
      <x v="11"/>
    </i>
    <i>
      <x v="12"/>
    </i>
    <i>
      <x v="13"/>
    </i>
    <i>
      <x v="14"/>
    </i>
    <i>
      <x v="15"/>
    </i>
    <i>
      <x v="16"/>
    </i>
    <i>
      <x v="17"/>
    </i>
  </rowItems>
  <colItems count="1">
    <i/>
  </colItems>
  <dataFields count="1">
    <dataField name="Sum of Total Sale (₹)" fld="9" baseField="0" baseItem="0"/>
  </dataFields>
  <formats count="5">
    <format dxfId="95">
      <pivotArea type="all" dataOnly="0" outline="0" fieldPosition="0"/>
    </format>
    <format dxfId="94">
      <pivotArea outline="0" collapsedLevelsAreSubtotals="1" fieldPosition="0"/>
    </format>
    <format dxfId="93">
      <pivotArea field="6" type="button" dataOnly="0" labelOnly="1" outline="0" axis="axisRow" fieldPosition="0"/>
    </format>
    <format dxfId="92">
      <pivotArea dataOnly="0" labelOnly="1" fieldPosition="0">
        <references count="1">
          <reference field="6" count="0"/>
        </references>
      </pivotArea>
    </format>
    <format dxfId="9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R_Name" xr10:uid="{F8C05340-376C-4E17-8489-26F3B60A9B27}" sourceName="MR Name">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6"/>
    <pivotTable tabId="2" name="PivotTable8"/>
    <pivotTable tabId="2" name="PivotTable9"/>
    <pivotTable tabId="2" name="PivotTable5"/>
  </pivotTables>
  <data>
    <tabular pivotCacheId="1486112228">
      <items count="6">
        <i x="2" s="1"/>
        <i x="3" s="1"/>
        <i x="5" s="1"/>
        <i x="1"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_Name" xr10:uid="{3E06234C-8EC7-40FB-AC44-BEADA16A09D7}" sourceName="Doctor Name">
  <pivotTables>
    <pivotTable tabId="2" name="PivotTable7"/>
  </pivotTables>
  <data>
    <tabular pivotCacheId="1486112228">
      <items count="8">
        <i x="2" s="1"/>
        <i x="6" s="1"/>
        <i x="7" s="1"/>
        <i x="5" s="1"/>
        <i x="0"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F0D0CB-AE5B-4282-A70A-022BC49B981E}" sourceName="Region">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6"/>
    <pivotTable tabId="2" name="PivotTable8"/>
    <pivotTable tabId="2" name="PivotTable9"/>
    <pivotTable tabId="2" name="PivotTable5"/>
  </pivotTables>
  <data>
    <tabular pivotCacheId="1486112228">
      <items count="8">
        <i x="4" s="1"/>
        <i x="1" s="1"/>
        <i x="5" s="1"/>
        <i x="3" s="1"/>
        <i x="2" s="1"/>
        <i x="0"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B01EC823-94A1-4868-AF74-382AD21E54E9}" sourceName="Company Name">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6"/>
    <pivotTable tabId="2" name="PivotTable8"/>
    <pivotTable tabId="2" name="PivotTable9"/>
    <pivotTable tabId="2" name="PivotTable5"/>
  </pivotTables>
  <data>
    <tabular pivotCacheId="1486112228">
      <items count="6">
        <i x="4" s="1"/>
        <i x="5" s="1"/>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ine_Name" xr10:uid="{55B772D1-410E-4FAB-A92A-A363408AB1A9}" sourceName="Medicine Name">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5"/>
    <pivotTable tabId="2" name="PivotTable6"/>
    <pivotTable tabId="2" name="PivotTable8"/>
    <pivotTable tabId="2" name="PivotTable9"/>
  </pivotTables>
  <data>
    <tabular pivotCacheId="1486112228">
      <items count="18">
        <i x="17" s="1"/>
        <i x="6" s="1"/>
        <i x="16" s="1"/>
        <i x="13" s="1"/>
        <i x="8" s="1"/>
        <i x="7" s="1"/>
        <i x="3" s="1"/>
        <i x="4" s="1"/>
        <i x="5" s="1"/>
        <i x="9" s="1"/>
        <i x="1" s="1"/>
        <i x="12" s="1"/>
        <i x="10" s="1"/>
        <i x="2" s="1"/>
        <i x="11" s="1"/>
        <i x="15" s="1"/>
        <i x="1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3655D10-DAF0-4452-9D8C-678426E12816}" sourceName="Month">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6"/>
    <pivotTable tabId="2" name="PivotTable8"/>
    <pivotTable tabId="2" name="PivotTable9"/>
    <pivotTable tabId="2" name="PivotTable5"/>
  </pivotTables>
  <data>
    <tabular pivotCacheId="1486112228">
      <items count="6">
        <i x="2" s="1"/>
        <i x="4" s="1"/>
        <i x="1" s="1"/>
        <i x="3" s="1"/>
        <i x="0"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_up_Required" xr10:uid="{2252142D-714A-43FF-8E95-9720D82100E7}" sourceName="Follow-up Required">
  <pivotTables>
    <pivotTable tabId="2" name="PivotTable7"/>
    <pivotTable tabId="2" name="PivotTable1"/>
    <pivotTable tabId="2" name="PivotTable11"/>
    <pivotTable tabId="2" name="PivotTable12"/>
    <pivotTable tabId="2" name="PivotTable13"/>
    <pivotTable tabId="2" name="PivotTable14"/>
    <pivotTable tabId="2" name="PivotTable15"/>
    <pivotTable tabId="2" name="PivotTable2"/>
    <pivotTable tabId="2" name="PivotTable3"/>
    <pivotTable tabId="2" name="PivotTable4"/>
    <pivotTable tabId="2" name="PivotTable5"/>
    <pivotTable tabId="2" name="PivotTable6"/>
    <pivotTable tabId="2" name="PivotTable8"/>
    <pivotTable tabId="2" name="PivotTable9"/>
  </pivotTables>
  <data>
    <tabular pivotCacheId="1486112228">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_Clinic_Name" xr10:uid="{06608DD0-496C-4B47-B094-C84BEC6C288C}" sourceName="Hospital/Clinic Name">
  <pivotTables>
    <pivotTable tabId="2" name="PivotTable11"/>
    <pivotTable tabId="2" name="PivotTable1"/>
    <pivotTable tabId="2" name="PivotTable12"/>
    <pivotTable tabId="2" name="PivotTable13"/>
    <pivotTable tabId="2" name="PivotTable14"/>
    <pivotTable tabId="2" name="PivotTable15"/>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486112228">
      <items count="6">
        <i x="1" s="1"/>
        <i x="2" s="1"/>
        <i x="3" s="1"/>
        <i x="5"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 Name" xr10:uid="{3B7A5793-447B-4C67-A6F1-45960278C257}" cache="Slicer_MR_Name" caption="MR Name" rowHeight="234950"/>
  <slicer name="Doctor Name" xr10:uid="{BCBA1D41-197A-4542-A172-AFCFFC7CBBFD}" cache="Slicer_Doctor_Name" caption="Doctor Name" rowHeight="234950"/>
  <slicer name="Region" xr10:uid="{F1646D82-8E11-4B81-9DE1-23282D6BEA79}" cache="Slicer_Region" caption="Region" startItem="4" rowHeight="234950"/>
  <slicer name="Company Name" xr10:uid="{87458AD5-7CF0-4EC1-918E-1FD6E277E47D}" cache="Slicer_Company_Name" caption="Company Name" startItem="2" rowHeight="234950"/>
  <slicer name="Medicine Name" xr10:uid="{8158FC93-ECF0-4C99-AAA4-216B4471719F}" cache="Slicer_Medicine_Name" caption="Medicine Name" rowHeight="234950"/>
  <slicer name="Month" xr10:uid="{F17C7724-E2BA-4B33-99BF-04AFCD26E33E}" cache="Slicer_Month" caption="Month" rowHeight="234950"/>
  <slicer name="Follow-up Required" xr10:uid="{616CC4B3-2D8C-4FC5-A475-2A3EBB8F7596}" cache="Slicer_Follow_up_Required" caption="Follow-up Required" rowHeight="234950"/>
  <slicer name="Hospital/Clinic Name" xr10:uid="{5B7E1ADD-D8C1-45B9-A824-CD697F45674C}" cache="Slicer_Hospital_Clinic_Name" caption="Hospital/Clinic 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 Name 1" xr10:uid="{038FDBB4-E047-44F9-A5B9-F791E10B4F1C}" cache="Slicer_MR_Name" caption="MR Name" startItem="2" style="SlicerStyleOther2" rowHeight="234950"/>
  <slicer name="Region 1" xr10:uid="{05E671C2-0B38-47B8-92B0-17C208882B24}" cache="Slicer_Region" caption="Region" style="SlicerStyleOther2" rowHeight="234950"/>
  <slicer name="Company Name 1" xr10:uid="{136E0C50-3EB1-41E6-870D-E0D692891D88}" cache="Slicer_Company_Name" caption="Company Name" style="SlicerStyleOther2" rowHeight="234950"/>
  <slicer name="Month 1" xr10:uid="{8C580E7D-D563-494D-A0FF-D89EA80EF816}" cache="Slicer_Month" caption="Month" style="SlicerStyleOther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R Name 2" xr10:uid="{1404F9E8-D270-41E5-A158-9282CE013511}" cache="Slicer_MR_Name" caption="MR Name" startItem="4" style="SlicerStyleOther2" rowHeight="234950"/>
  <slicer name="Region 2" xr10:uid="{30C09FF3-BBE0-4F28-8977-FC951A22C9EA}" cache="Slicer_Region" caption="Region" startItem="6" style="SlicerStyleOther2" rowHeight="234950"/>
  <slicer name="Medicine Name 1" xr10:uid="{D2F9B074-5C7A-422A-BC9B-2D99EB2F29AF}" cache="Slicer_Medicine_Name" caption="Medicine Name" style="SlicerStyleOther2" rowHeight="234950"/>
  <slicer name="Month 2" xr10:uid="{C56C00E0-11F8-4B41-8299-CB81FFFE2367}" cache="Slicer_Month" caption="Month" style="SlicerStyleOther2" rowHeight="234950"/>
  <slicer name="Follow-up Required 1" xr10:uid="{A9B30EDB-9306-4126-AB95-088B0CD14C58}" cache="Slicer_Follow_up_Required" caption="Follow-up Required" style="SlicerStyleOther2" rowHeight="234950"/>
  <slicer name="Hospital/Clinic Name 1" xr10:uid="{846BB532-700D-4491-8D28-5B527E1A623C}" cache="Slicer_Hospital_Clinic_Name" caption="Hospital/Clinic Name"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161657-29B5-4D12-BDFD-9479A8BDCD52}" name="Table1" displayName="Table1" ref="A1:S801" totalsRowShown="0" headerRowDxfId="22" dataDxfId="20" headerRowBorderDxfId="21" tableBorderDxfId="19">
  <autoFilter ref="A1:S801" xr:uid="{97161657-29B5-4D12-BDFD-9479A8BDCD52}"/>
  <tableColumns count="19">
    <tableColumn id="1" xr3:uid="{0061041E-3A79-4BA6-B0B0-4D7674FDCD6B}" name="MR Name" dataDxfId="18"/>
    <tableColumn id="2" xr3:uid="{3D7BECB6-ADBB-4153-BBA6-42370E56D009}" name="Doctor Name" dataDxfId="17"/>
    <tableColumn id="3" xr3:uid="{8BE9D17C-2FFF-4EE0-8BD1-14CD32D2FB37}" name="Doctor Specialty" dataDxfId="16"/>
    <tableColumn id="4" xr3:uid="{E9DBFC69-437D-4428-9EF0-7786D4004D12}" name="Region" dataDxfId="15"/>
    <tableColumn id="5" xr3:uid="{CCDA8F91-EEB5-4C5B-BBEF-7E0EE7547579}" name="Hospital/Clinic Name" dataDxfId="14"/>
    <tableColumn id="6" xr3:uid="{920AC90C-92C8-43FC-B286-7D53E6FDBE99}" name="Company Name" dataDxfId="13"/>
    <tableColumn id="7" xr3:uid="{6BDF4739-C8DB-4090-A56E-296C64C8F00D}" name="Medicine Name" dataDxfId="12"/>
    <tableColumn id="8" xr3:uid="{4D1FC235-EF45-494D-B353-70AF012CD9DC}" name="Units Sold" dataDxfId="11"/>
    <tableColumn id="9" xr3:uid="{02C8B1E3-BAB6-49CD-9965-18F60A84BAF7}" name="Unit Price (₹)" dataDxfId="10"/>
    <tableColumn id="10" xr3:uid="{2569D2BC-69A7-4954-82EF-8B6531DD9981}" name="Total Sale (₹)" dataDxfId="9"/>
    <tableColumn id="11" xr3:uid="{4DB90D58-EF50-4E41-8D40-6A2EEEADAF88}" name="Visit Date" dataDxfId="8"/>
    <tableColumn id="12" xr3:uid="{12045B2E-7149-4C09-B642-B763E7F30C3A}" name="Month" dataDxfId="7"/>
    <tableColumn id="13" xr3:uid="{A7E9A41A-CD75-4971-A248-18D1C1C75807}" name="Sales Channel" dataDxfId="6"/>
    <tableColumn id="14" xr3:uid="{509864EA-6AEC-4809-9A6B-BC723B256ED5}" name="Prescription Type" dataDxfId="5"/>
    <tableColumn id="15" xr3:uid="{59A9D7A5-7C6A-471A-8271-3B31EB995430}" name="Target Sale (₹)" dataDxfId="4"/>
    <tableColumn id="16" xr3:uid="{ABFF2A3D-EB36-43CD-BF3E-95BD4CFAC56B}" name="Target Met" dataDxfId="3"/>
    <tableColumn id="17" xr3:uid="{39584D17-A623-4BE6-A1F9-B26DB89CEA72}" name="Doctor Feedback (1–5)" dataDxfId="2"/>
    <tableColumn id="18" xr3:uid="{96769AEF-4AB1-45DE-84A7-7B3DE8C20073}" name="Follow-up Required" dataDxfId="1"/>
    <tableColumn id="19" xr3:uid="{CB10FFF8-5135-4DC8-AE63-6D107252DB8D}" name="Remarks"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1A321-D484-4924-AA99-0F75E740EC20}">
  <sheetPr>
    <tabColor rgb="FF002060"/>
  </sheetPr>
  <dimension ref="A1:L141"/>
  <sheetViews>
    <sheetView workbookViewId="0"/>
  </sheetViews>
  <sheetFormatPr defaultRowHeight="14.4" x14ac:dyDescent="0.3"/>
  <cols>
    <col min="1" max="1" width="12.5546875" bestFit="1" customWidth="1"/>
    <col min="2" max="2" width="20.109375" bestFit="1" customWidth="1"/>
    <col min="3" max="3" width="9.33203125" bestFit="1" customWidth="1"/>
    <col min="4" max="4" width="12.5546875" bestFit="1" customWidth="1"/>
    <col min="5" max="5" width="18.5546875" bestFit="1" customWidth="1"/>
    <col min="6" max="6" width="9.33203125" bestFit="1" customWidth="1"/>
    <col min="7" max="7" width="12.5546875" bestFit="1" customWidth="1"/>
    <col min="8" max="8" width="18.5546875" bestFit="1" customWidth="1"/>
    <col min="10" max="10" width="12.88671875" bestFit="1" customWidth="1"/>
  </cols>
  <sheetData>
    <row r="1" spans="1:10" ht="15" thickBot="1" x14ac:dyDescent="0.35"/>
    <row r="2" spans="1:10" ht="16.8" x14ac:dyDescent="0.4">
      <c r="A2" s="62" t="s">
        <v>279</v>
      </c>
      <c r="B2" s="65"/>
      <c r="C2" s="65"/>
      <c r="D2" s="65"/>
      <c r="E2" s="65"/>
      <c r="F2" s="65"/>
      <c r="G2" s="65"/>
      <c r="H2" s="66"/>
    </row>
    <row r="3" spans="1:10" ht="15" thickBot="1" x14ac:dyDescent="0.35">
      <c r="A3" s="1"/>
      <c r="H3" s="2"/>
    </row>
    <row r="4" spans="1:10" ht="15" thickBot="1" x14ac:dyDescent="0.35">
      <c r="A4" s="18" t="s">
        <v>274</v>
      </c>
      <c r="D4" s="24" t="s">
        <v>273</v>
      </c>
      <c r="E4" s="18" t="s">
        <v>274</v>
      </c>
      <c r="G4" s="24" t="s">
        <v>273</v>
      </c>
      <c r="H4" s="18" t="s">
        <v>274</v>
      </c>
      <c r="J4" s="13">
        <f>GETPIVOTDATA("Total Sale (₹)",$A$4)</f>
        <v>4267026.01</v>
      </c>
    </row>
    <row r="5" spans="1:10" ht="15" thickBot="1" x14ac:dyDescent="0.35">
      <c r="A5" s="42">
        <v>4267026.01</v>
      </c>
      <c r="D5" s="37" t="s">
        <v>77</v>
      </c>
      <c r="E5" s="59">
        <v>198463.38000000003</v>
      </c>
      <c r="G5" s="37" t="s">
        <v>58</v>
      </c>
      <c r="H5" s="59">
        <v>783807.7200000002</v>
      </c>
    </row>
    <row r="6" spans="1:10" ht="15" thickBot="1" x14ac:dyDescent="0.35">
      <c r="A6" s="1"/>
      <c r="D6" s="22" t="s">
        <v>66</v>
      </c>
      <c r="E6" s="60">
        <v>265827.46999999997</v>
      </c>
      <c r="G6" s="22" t="s">
        <v>54</v>
      </c>
      <c r="H6" s="60">
        <v>724092.6100000001</v>
      </c>
      <c r="J6" s="25">
        <f>GETPIVOTDATA("% Target Achieved",$A$7)</f>
        <v>0.71056421535496483</v>
      </c>
    </row>
    <row r="7" spans="1:10" ht="15" thickBot="1" x14ac:dyDescent="0.35">
      <c r="A7" s="18" t="s">
        <v>275</v>
      </c>
      <c r="D7" s="22" t="s">
        <v>76</v>
      </c>
      <c r="E7" s="60">
        <v>192018.15000000008</v>
      </c>
      <c r="G7" s="22" t="s">
        <v>57</v>
      </c>
      <c r="H7" s="60">
        <v>719153.85999999987</v>
      </c>
    </row>
    <row r="8" spans="1:10" ht="15" thickBot="1" x14ac:dyDescent="0.35">
      <c r="A8" s="43">
        <v>0.71056421535496483</v>
      </c>
      <c r="D8" s="22" t="s">
        <v>73</v>
      </c>
      <c r="E8" s="60">
        <v>279341.89999999997</v>
      </c>
      <c r="G8" s="22" t="s">
        <v>59</v>
      </c>
      <c r="H8" s="60">
        <v>697006.74999999977</v>
      </c>
      <c r="J8" t="str">
        <f>A21</f>
        <v>Pooja Thakur</v>
      </c>
    </row>
    <row r="9" spans="1:10" x14ac:dyDescent="0.3">
      <c r="A9" s="1"/>
      <c r="D9" s="22" t="s">
        <v>68</v>
      </c>
      <c r="E9" s="60">
        <v>232720.6399999999</v>
      </c>
      <c r="G9" s="22" t="s">
        <v>56</v>
      </c>
      <c r="H9" s="60">
        <v>671940.34000000008</v>
      </c>
    </row>
    <row r="10" spans="1:10" ht="15" thickBot="1" x14ac:dyDescent="0.35">
      <c r="A10" s="1"/>
      <c r="D10" s="22" t="s">
        <v>67</v>
      </c>
      <c r="E10" s="60">
        <v>319272.14000000007</v>
      </c>
      <c r="G10" s="23" t="s">
        <v>55</v>
      </c>
      <c r="H10" s="9">
        <v>671024.72999999986</v>
      </c>
      <c r="I10" s="7"/>
      <c r="J10" t="str">
        <f>D25</f>
        <v>Diclofenac</v>
      </c>
    </row>
    <row r="11" spans="1:10" ht="15" thickBot="1" x14ac:dyDescent="0.35">
      <c r="A11" s="1"/>
      <c r="D11" s="22" t="s">
        <v>63</v>
      </c>
      <c r="E11" s="60">
        <v>268753.64999999991</v>
      </c>
      <c r="H11" s="2"/>
      <c r="I11" s="7"/>
    </row>
    <row r="12" spans="1:10" ht="17.399999999999999" thickBot="1" x14ac:dyDescent="0.45">
      <c r="A12" s="24" t="s">
        <v>273</v>
      </c>
      <c r="B12" s="18" t="s">
        <v>274</v>
      </c>
      <c r="D12" s="22" t="s">
        <v>64</v>
      </c>
      <c r="E12" s="60">
        <v>161269.61000000004</v>
      </c>
      <c r="G12" s="62" t="s">
        <v>278</v>
      </c>
      <c r="H12" s="66"/>
      <c r="J12" t="str">
        <f>G13</f>
        <v>Auraux</v>
      </c>
    </row>
    <row r="13" spans="1:10" ht="15" thickBot="1" x14ac:dyDescent="0.35">
      <c r="A13" s="37" t="s">
        <v>20</v>
      </c>
      <c r="B13" s="59">
        <v>741316.2799999998</v>
      </c>
      <c r="D13" s="22" t="s">
        <v>65</v>
      </c>
      <c r="E13" s="60">
        <v>238638.34999999998</v>
      </c>
      <c r="G13" s="67" t="str">
        <f>INDEX(G5:G10,MATCH(MAX(H5:H10),H5:H10,0))</f>
        <v>Auraux</v>
      </c>
      <c r="H13" s="68"/>
    </row>
    <row r="14" spans="1:10" x14ac:dyDescent="0.3">
      <c r="A14" s="22" t="s">
        <v>21</v>
      </c>
      <c r="B14" s="60">
        <v>752292.31000000029</v>
      </c>
      <c r="D14" s="22" t="s">
        <v>69</v>
      </c>
      <c r="E14" s="60">
        <v>280071.14000000007</v>
      </c>
      <c r="H14" s="2"/>
    </row>
    <row r="15" spans="1:10" x14ac:dyDescent="0.3">
      <c r="A15" s="22" t="s">
        <v>23</v>
      </c>
      <c r="B15" s="60">
        <v>645384.78999999969</v>
      </c>
      <c r="D15" s="22" t="s">
        <v>61</v>
      </c>
      <c r="E15" s="60">
        <v>229683.97999999998</v>
      </c>
      <c r="H15" s="2"/>
    </row>
    <row r="16" spans="1:10" x14ac:dyDescent="0.3">
      <c r="A16" s="22" t="s">
        <v>19</v>
      </c>
      <c r="B16" s="60">
        <v>763548.30999999994</v>
      </c>
      <c r="D16" s="22" t="s">
        <v>72</v>
      </c>
      <c r="E16" s="60">
        <v>251936.83000000002</v>
      </c>
      <c r="H16" s="2"/>
    </row>
    <row r="17" spans="1:11" x14ac:dyDescent="0.3">
      <c r="A17" s="22" t="s">
        <v>272</v>
      </c>
      <c r="B17" s="60">
        <v>684918.49999999988</v>
      </c>
      <c r="D17" s="22" t="s">
        <v>70</v>
      </c>
      <c r="E17" s="60">
        <v>199716.38999999996</v>
      </c>
      <c r="H17" s="2"/>
    </row>
    <row r="18" spans="1:11" ht="15" thickBot="1" x14ac:dyDescent="0.35">
      <c r="A18" s="23" t="s">
        <v>22</v>
      </c>
      <c r="B18" s="9">
        <v>679565.82000000007</v>
      </c>
      <c r="D18" s="22" t="s">
        <v>62</v>
      </c>
      <c r="E18" s="60">
        <v>209420.88</v>
      </c>
      <c r="H18" s="2"/>
    </row>
    <row r="19" spans="1:11" ht="15" thickBot="1" x14ac:dyDescent="0.35">
      <c r="A19" s="1"/>
      <c r="D19" s="22" t="s">
        <v>71</v>
      </c>
      <c r="E19" s="60">
        <v>280905.74000000005</v>
      </c>
      <c r="H19" s="2"/>
    </row>
    <row r="20" spans="1:11" ht="16.8" x14ac:dyDescent="0.4">
      <c r="A20" s="8" t="s">
        <v>276</v>
      </c>
      <c r="D20" s="22" t="s">
        <v>75</v>
      </c>
      <c r="E20" s="60">
        <v>229798.81999999998</v>
      </c>
      <c r="H20" s="2"/>
    </row>
    <row r="21" spans="1:11" ht="15" thickBot="1" x14ac:dyDescent="0.35">
      <c r="A21" s="9" t="str">
        <f>INDEX(A13:A18, MATCH(MAX(B13:B18), B13:B18,0))</f>
        <v>Pooja Thakur</v>
      </c>
      <c r="D21" s="22" t="s">
        <v>74</v>
      </c>
      <c r="E21" s="60">
        <v>224082.86000000002</v>
      </c>
      <c r="H21" s="2"/>
    </row>
    <row r="22" spans="1:11" ht="15" thickBot="1" x14ac:dyDescent="0.35">
      <c r="A22" s="1"/>
      <c r="D22" s="23" t="s">
        <v>60</v>
      </c>
      <c r="E22" s="9">
        <v>205104.08000000002</v>
      </c>
      <c r="H22" s="2"/>
    </row>
    <row r="23" spans="1:11" ht="15" thickBot="1" x14ac:dyDescent="0.35">
      <c r="A23" s="1"/>
      <c r="H23" s="2"/>
    </row>
    <row r="24" spans="1:11" ht="16.8" x14ac:dyDescent="0.4">
      <c r="A24" s="1"/>
      <c r="D24" s="62" t="s">
        <v>277</v>
      </c>
      <c r="E24" s="66"/>
      <c r="H24" s="2"/>
    </row>
    <row r="25" spans="1:11" ht="15" thickBot="1" x14ac:dyDescent="0.35">
      <c r="A25" s="4"/>
      <c r="B25" s="5"/>
      <c r="C25" s="5"/>
      <c r="D25" s="67" t="str">
        <f>INDEX(D5:D22, MATCH(MAX(E5:E22),E5:E22,0))</f>
        <v>Diclofenac</v>
      </c>
      <c r="E25" s="68"/>
      <c r="F25" s="5"/>
      <c r="G25" s="5"/>
      <c r="H25" s="6"/>
    </row>
    <row r="27" spans="1:11" ht="15" thickBot="1" x14ac:dyDescent="0.35"/>
    <row r="28" spans="1:11" ht="17.399999999999999" thickBot="1" x14ac:dyDescent="0.45">
      <c r="A28" s="62" t="s">
        <v>280</v>
      </c>
      <c r="B28" s="63"/>
      <c r="C28" s="63"/>
      <c r="D28" s="63"/>
      <c r="E28" s="63"/>
      <c r="F28" s="63"/>
      <c r="G28" s="63"/>
      <c r="H28" s="63"/>
      <c r="I28" s="63"/>
      <c r="J28" s="63"/>
      <c r="K28" s="64"/>
    </row>
    <row r="29" spans="1:11" ht="15" thickBot="1" x14ac:dyDescent="0.35">
      <c r="A29" s="24" t="s">
        <v>274</v>
      </c>
      <c r="B29" s="40" t="s">
        <v>281</v>
      </c>
      <c r="C29" s="38"/>
      <c r="D29" s="38"/>
      <c r="E29" s="38"/>
      <c r="F29" s="38"/>
      <c r="G29" s="39"/>
      <c r="K29" s="2"/>
    </row>
    <row r="30" spans="1:11" ht="15" thickBot="1" x14ac:dyDescent="0.35">
      <c r="A30" s="41" t="s">
        <v>273</v>
      </c>
      <c r="B30" s="5" t="s">
        <v>58</v>
      </c>
      <c r="C30" s="5" t="s">
        <v>59</v>
      </c>
      <c r="D30" s="5" t="s">
        <v>54</v>
      </c>
      <c r="E30" s="5" t="s">
        <v>55</v>
      </c>
      <c r="F30" s="5" t="s">
        <v>56</v>
      </c>
      <c r="G30" s="6" t="s">
        <v>57</v>
      </c>
      <c r="K30" s="2"/>
    </row>
    <row r="31" spans="1:11" x14ac:dyDescent="0.3">
      <c r="A31" s="22" t="s">
        <v>257</v>
      </c>
      <c r="B31" s="10">
        <v>65994.94</v>
      </c>
      <c r="C31" s="11">
        <v>106367.32999999999</v>
      </c>
      <c r="D31" s="11">
        <v>190449.24</v>
      </c>
      <c r="E31" s="11">
        <v>111769.27999999998</v>
      </c>
      <c r="F31" s="11">
        <v>73224.319999999992</v>
      </c>
      <c r="G31" s="12">
        <v>113276.56</v>
      </c>
      <c r="K31" s="2"/>
    </row>
    <row r="32" spans="1:11" x14ac:dyDescent="0.3">
      <c r="A32" s="22" t="s">
        <v>259</v>
      </c>
      <c r="B32" s="3">
        <v>149331.52000000002</v>
      </c>
      <c r="C32" s="13">
        <v>93479.28</v>
      </c>
      <c r="D32" s="13">
        <v>101800.79</v>
      </c>
      <c r="E32" s="13">
        <v>116469.69</v>
      </c>
      <c r="F32" s="13">
        <v>129178.65</v>
      </c>
      <c r="G32" s="14">
        <v>179087.88999999998</v>
      </c>
      <c r="K32" s="2"/>
    </row>
    <row r="33" spans="1:11" x14ac:dyDescent="0.3">
      <c r="A33" s="22" t="s">
        <v>256</v>
      </c>
      <c r="B33" s="3">
        <v>94469.93</v>
      </c>
      <c r="C33" s="13">
        <v>130111.35</v>
      </c>
      <c r="D33" s="13">
        <v>62583.66</v>
      </c>
      <c r="E33" s="13">
        <v>84520.16</v>
      </c>
      <c r="F33" s="13">
        <v>126944.66000000002</v>
      </c>
      <c r="G33" s="14">
        <v>118880.81000000001</v>
      </c>
      <c r="K33" s="2"/>
    </row>
    <row r="34" spans="1:11" x14ac:dyDescent="0.3">
      <c r="A34" s="22" t="s">
        <v>258</v>
      </c>
      <c r="B34" s="3">
        <v>101241.18000000001</v>
      </c>
      <c r="C34" s="13">
        <v>103570.87</v>
      </c>
      <c r="D34" s="13">
        <v>175630.34000000003</v>
      </c>
      <c r="E34" s="13">
        <v>106485.66000000002</v>
      </c>
      <c r="F34" s="13">
        <v>144323.86999999997</v>
      </c>
      <c r="G34" s="14">
        <v>72049.2</v>
      </c>
      <c r="K34" s="2"/>
    </row>
    <row r="35" spans="1:11" x14ac:dyDescent="0.3">
      <c r="A35" s="22" t="s">
        <v>255</v>
      </c>
      <c r="B35" s="3">
        <v>202108.1</v>
      </c>
      <c r="C35" s="13">
        <v>111530.03</v>
      </c>
      <c r="D35" s="13">
        <v>66221.05</v>
      </c>
      <c r="E35" s="13">
        <v>100118.8</v>
      </c>
      <c r="F35" s="13">
        <v>129107.29999999999</v>
      </c>
      <c r="G35" s="14">
        <v>102043.87000000001</v>
      </c>
      <c r="K35" s="2"/>
    </row>
    <row r="36" spans="1:11" ht="15" thickBot="1" x14ac:dyDescent="0.35">
      <c r="A36" s="23" t="s">
        <v>260</v>
      </c>
      <c r="B36" s="15">
        <v>170662.05000000005</v>
      </c>
      <c r="C36" s="16">
        <v>151947.89000000001</v>
      </c>
      <c r="D36" s="16">
        <v>127407.53000000001</v>
      </c>
      <c r="E36" s="16">
        <v>151661.14000000001</v>
      </c>
      <c r="F36" s="16">
        <v>69161.540000000008</v>
      </c>
      <c r="G36" s="17">
        <v>133815.53000000003</v>
      </c>
      <c r="K36" s="2"/>
    </row>
    <row r="37" spans="1:11" x14ac:dyDescent="0.3">
      <c r="A37" s="1"/>
      <c r="K37" s="2"/>
    </row>
    <row r="38" spans="1:11" ht="15" thickBot="1" x14ac:dyDescent="0.35">
      <c r="A38" s="4"/>
      <c r="B38" s="5"/>
      <c r="C38" s="5"/>
      <c r="D38" s="5"/>
      <c r="E38" s="5"/>
      <c r="F38" s="5"/>
      <c r="G38" s="5"/>
      <c r="H38" s="5"/>
      <c r="I38" s="5"/>
      <c r="J38" s="5"/>
      <c r="K38" s="6"/>
    </row>
    <row r="40" spans="1:11" ht="15" thickBot="1" x14ac:dyDescent="0.35"/>
    <row r="41" spans="1:11" ht="17.399999999999999" thickBot="1" x14ac:dyDescent="0.45">
      <c r="A41" s="62" t="s">
        <v>282</v>
      </c>
      <c r="B41" s="63"/>
      <c r="C41" s="63"/>
      <c r="D41" s="63"/>
      <c r="E41" s="63"/>
      <c r="F41" s="63"/>
      <c r="G41" s="64"/>
    </row>
    <row r="42" spans="1:11" ht="15" thickBot="1" x14ac:dyDescent="0.35">
      <c r="A42" s="24" t="s">
        <v>273</v>
      </c>
      <c r="B42" s="18" t="s">
        <v>274</v>
      </c>
      <c r="G42" s="2"/>
    </row>
    <row r="43" spans="1:11" x14ac:dyDescent="0.3">
      <c r="A43" s="37" t="s">
        <v>19</v>
      </c>
      <c r="B43" s="19">
        <v>763548.30999999994</v>
      </c>
      <c r="G43" s="2"/>
    </row>
    <row r="44" spans="1:11" x14ac:dyDescent="0.3">
      <c r="A44" s="22" t="s">
        <v>21</v>
      </c>
      <c r="B44" s="20">
        <v>752292.31000000029</v>
      </c>
      <c r="G44" s="2"/>
    </row>
    <row r="45" spans="1:11" x14ac:dyDescent="0.3">
      <c r="A45" s="22" t="s">
        <v>20</v>
      </c>
      <c r="B45" s="20">
        <v>741316.2799999998</v>
      </c>
      <c r="G45" s="2"/>
    </row>
    <row r="46" spans="1:11" x14ac:dyDescent="0.3">
      <c r="A46" s="22" t="s">
        <v>272</v>
      </c>
      <c r="B46" s="20">
        <v>684918.49999999988</v>
      </c>
      <c r="G46" s="2"/>
    </row>
    <row r="47" spans="1:11" x14ac:dyDescent="0.3">
      <c r="A47" s="22" t="s">
        <v>22</v>
      </c>
      <c r="B47" s="20">
        <v>679565.82000000007</v>
      </c>
      <c r="G47" s="2"/>
    </row>
    <row r="48" spans="1:11" ht="15" thickBot="1" x14ac:dyDescent="0.35">
      <c r="A48" s="23" t="s">
        <v>23</v>
      </c>
      <c r="B48" s="21">
        <v>645384.78999999969</v>
      </c>
      <c r="C48" s="5"/>
      <c r="D48" s="5"/>
      <c r="E48" s="5"/>
      <c r="F48" s="5"/>
      <c r="G48" s="6"/>
    </row>
    <row r="50" spans="1:12" ht="15" thickBot="1" x14ac:dyDescent="0.35"/>
    <row r="51" spans="1:12" ht="17.399999999999999" thickBot="1" x14ac:dyDescent="0.45">
      <c r="A51" s="62" t="s">
        <v>283</v>
      </c>
      <c r="B51" s="63"/>
      <c r="C51" s="63"/>
      <c r="D51" s="63"/>
      <c r="E51" s="63"/>
      <c r="F51" s="63"/>
      <c r="G51" s="63"/>
      <c r="H51" s="63"/>
      <c r="I51" s="63"/>
      <c r="J51" s="63"/>
      <c r="K51" s="63"/>
      <c r="L51" s="64"/>
    </row>
    <row r="52" spans="1:12" ht="15" thickBot="1" x14ac:dyDescent="0.35">
      <c r="A52" s="24" t="s">
        <v>274</v>
      </c>
      <c r="B52" s="40" t="s">
        <v>281</v>
      </c>
      <c r="C52" s="38"/>
      <c r="D52" s="38"/>
      <c r="E52" s="38"/>
      <c r="F52" s="38"/>
      <c r="G52" s="39"/>
      <c r="L52" s="2"/>
    </row>
    <row r="53" spans="1:12" ht="15" thickBot="1" x14ac:dyDescent="0.35">
      <c r="A53" s="46" t="s">
        <v>273</v>
      </c>
      <c r="B53" s="47" t="s">
        <v>58</v>
      </c>
      <c r="C53" s="47" t="s">
        <v>59</v>
      </c>
      <c r="D53" s="47" t="s">
        <v>54</v>
      </c>
      <c r="E53" s="47" t="s">
        <v>55</v>
      </c>
      <c r="F53" s="47" t="s">
        <v>56</v>
      </c>
      <c r="G53" s="48" t="s">
        <v>57</v>
      </c>
      <c r="L53" s="2"/>
    </row>
    <row r="54" spans="1:12" x14ac:dyDescent="0.3">
      <c r="A54" s="44" t="s">
        <v>26</v>
      </c>
      <c r="B54" s="31">
        <v>113794.75000000001</v>
      </c>
      <c r="C54" s="29">
        <v>78128.33</v>
      </c>
      <c r="D54" s="29">
        <v>111928.68999999999</v>
      </c>
      <c r="E54" s="29">
        <v>105407.39000000001</v>
      </c>
      <c r="F54" s="29">
        <v>97332.91</v>
      </c>
      <c r="G54" s="32">
        <v>86421.409999999989</v>
      </c>
      <c r="L54" s="2"/>
    </row>
    <row r="55" spans="1:12" x14ac:dyDescent="0.3">
      <c r="A55" s="44" t="s">
        <v>30</v>
      </c>
      <c r="B55" s="33">
        <v>92282.22</v>
      </c>
      <c r="C55" s="61">
        <v>66079.600000000006</v>
      </c>
      <c r="D55" s="61">
        <v>154761.17000000001</v>
      </c>
      <c r="E55" s="61">
        <v>77758.28</v>
      </c>
      <c r="F55" s="61">
        <v>31091.85</v>
      </c>
      <c r="G55" s="34">
        <v>52566.77</v>
      </c>
      <c r="L55" s="2"/>
    </row>
    <row r="56" spans="1:12" x14ac:dyDescent="0.3">
      <c r="A56" s="44" t="s">
        <v>31</v>
      </c>
      <c r="B56" s="33">
        <v>140832.66999999998</v>
      </c>
      <c r="C56" s="61">
        <v>95586.560000000012</v>
      </c>
      <c r="D56" s="61">
        <v>85624.23000000001</v>
      </c>
      <c r="E56" s="61">
        <v>74032.100000000006</v>
      </c>
      <c r="F56" s="61">
        <v>71332.09</v>
      </c>
      <c r="G56" s="34">
        <v>72856.92</v>
      </c>
      <c r="L56" s="2"/>
    </row>
    <row r="57" spans="1:12" x14ac:dyDescent="0.3">
      <c r="A57" s="44" t="s">
        <v>29</v>
      </c>
      <c r="B57" s="33">
        <v>82727.490000000005</v>
      </c>
      <c r="C57" s="61">
        <v>120229.57999999999</v>
      </c>
      <c r="D57" s="61">
        <v>75830.429999999993</v>
      </c>
      <c r="E57" s="61">
        <v>114499.34</v>
      </c>
      <c r="F57" s="61">
        <v>111821.70999999999</v>
      </c>
      <c r="G57" s="34">
        <v>69687.97</v>
      </c>
      <c r="L57" s="2"/>
    </row>
    <row r="58" spans="1:12" x14ac:dyDescent="0.3">
      <c r="A58" s="44" t="s">
        <v>24</v>
      </c>
      <c r="B58" s="33">
        <v>68064.25</v>
      </c>
      <c r="C58" s="61">
        <v>118983.58999999997</v>
      </c>
      <c r="D58" s="61">
        <v>27835.18</v>
      </c>
      <c r="E58" s="61">
        <v>82576.130000000034</v>
      </c>
      <c r="F58" s="61">
        <v>75185.979999999981</v>
      </c>
      <c r="G58" s="34">
        <v>112838.73</v>
      </c>
      <c r="L58" s="2"/>
    </row>
    <row r="59" spans="1:12" x14ac:dyDescent="0.3">
      <c r="A59" s="44" t="s">
        <v>27</v>
      </c>
      <c r="B59" s="33">
        <v>74743.81</v>
      </c>
      <c r="C59" s="61">
        <v>47407.6</v>
      </c>
      <c r="D59" s="61">
        <v>122453.94</v>
      </c>
      <c r="E59" s="61">
        <v>98461.939999999988</v>
      </c>
      <c r="F59" s="61">
        <v>136524.12</v>
      </c>
      <c r="G59" s="34">
        <v>123164.77</v>
      </c>
      <c r="L59" s="2"/>
    </row>
    <row r="60" spans="1:12" x14ac:dyDescent="0.3">
      <c r="A60" s="44" t="s">
        <v>28</v>
      </c>
      <c r="B60" s="33">
        <v>137895.15000000002</v>
      </c>
      <c r="C60" s="61">
        <v>102319.64</v>
      </c>
      <c r="D60" s="61">
        <v>57029.05</v>
      </c>
      <c r="E60" s="61">
        <v>87129.299999999988</v>
      </c>
      <c r="F60" s="61">
        <v>96676.65</v>
      </c>
      <c r="G60" s="34">
        <v>134217.13000000003</v>
      </c>
      <c r="L60" s="2"/>
    </row>
    <row r="61" spans="1:12" ht="15" thickBot="1" x14ac:dyDescent="0.35">
      <c r="A61" s="45" t="s">
        <v>25</v>
      </c>
      <c r="B61" s="35">
        <v>73467.37999999999</v>
      </c>
      <c r="C61" s="30">
        <v>68271.850000000006</v>
      </c>
      <c r="D61" s="30">
        <v>88629.92</v>
      </c>
      <c r="E61" s="30">
        <v>31160.249999999996</v>
      </c>
      <c r="F61" s="30">
        <v>51975.03</v>
      </c>
      <c r="G61" s="36">
        <v>67400.160000000003</v>
      </c>
      <c r="H61" s="5"/>
      <c r="I61" s="5"/>
      <c r="J61" s="5"/>
      <c r="K61" s="5"/>
      <c r="L61" s="6"/>
    </row>
    <row r="63" spans="1:12" ht="15" thickBot="1" x14ac:dyDescent="0.35"/>
    <row r="64" spans="1:12" ht="17.399999999999999" thickBot="1" x14ac:dyDescent="0.45">
      <c r="A64" s="62" t="s">
        <v>284</v>
      </c>
      <c r="B64" s="63"/>
      <c r="C64" s="63"/>
      <c r="D64" s="63"/>
      <c r="E64" s="64"/>
    </row>
    <row r="65" spans="1:9" ht="15" thickBot="1" x14ac:dyDescent="0.35">
      <c r="A65" s="24" t="s">
        <v>273</v>
      </c>
      <c r="B65" s="18" t="s">
        <v>285</v>
      </c>
      <c r="E65" s="2"/>
    </row>
    <row r="66" spans="1:9" x14ac:dyDescent="0.3">
      <c r="A66" s="22" t="s">
        <v>264</v>
      </c>
      <c r="B66" s="19">
        <v>3185300.5100000007</v>
      </c>
      <c r="E66" s="2"/>
    </row>
    <row r="67" spans="1:9" ht="15" thickBot="1" x14ac:dyDescent="0.35">
      <c r="A67" s="23" t="s">
        <v>265</v>
      </c>
      <c r="B67" s="21">
        <v>2819823.1900000004</v>
      </c>
      <c r="E67" s="2"/>
      <c r="H67" s="13"/>
      <c r="I67" s="25"/>
    </row>
    <row r="68" spans="1:9" x14ac:dyDescent="0.3">
      <c r="E68" s="2"/>
    </row>
    <row r="69" spans="1:9" x14ac:dyDescent="0.3">
      <c r="A69" s="1"/>
      <c r="E69" s="2"/>
    </row>
    <row r="70" spans="1:9" x14ac:dyDescent="0.3">
      <c r="A70" s="1"/>
      <c r="E70" s="2"/>
    </row>
    <row r="71" spans="1:9" ht="15" thickBot="1" x14ac:dyDescent="0.35">
      <c r="A71" s="4"/>
      <c r="B71" s="5"/>
      <c r="C71" s="5"/>
      <c r="D71" s="5"/>
      <c r="E71" s="6"/>
    </row>
    <row r="73" spans="1:9" ht="15" thickBot="1" x14ac:dyDescent="0.35"/>
    <row r="74" spans="1:9" ht="17.399999999999999" thickBot="1" x14ac:dyDescent="0.45">
      <c r="A74" s="62" t="s">
        <v>286</v>
      </c>
      <c r="B74" s="63"/>
      <c r="C74" s="63"/>
      <c r="D74" s="63"/>
      <c r="E74" s="63"/>
      <c r="F74" s="63"/>
      <c r="G74" s="64"/>
    </row>
    <row r="75" spans="1:9" ht="15" thickBot="1" x14ac:dyDescent="0.35">
      <c r="A75" s="24" t="s">
        <v>273</v>
      </c>
      <c r="B75" s="18" t="s">
        <v>274</v>
      </c>
      <c r="G75" s="2"/>
    </row>
    <row r="76" spans="1:9" x14ac:dyDescent="0.3">
      <c r="A76" s="22" t="s">
        <v>49</v>
      </c>
      <c r="B76" s="19">
        <v>632632.77000000025</v>
      </c>
      <c r="G76" s="2"/>
    </row>
    <row r="77" spans="1:9" x14ac:dyDescent="0.3">
      <c r="A77" s="22" t="s">
        <v>50</v>
      </c>
      <c r="B77" s="20">
        <v>712204.19999999949</v>
      </c>
      <c r="G77" s="2"/>
    </row>
    <row r="78" spans="1:9" x14ac:dyDescent="0.3">
      <c r="A78" s="22" t="s">
        <v>51</v>
      </c>
      <c r="B78" s="20">
        <v>653742.54000000015</v>
      </c>
      <c r="G78" s="2"/>
    </row>
    <row r="79" spans="1:9" x14ac:dyDescent="0.3">
      <c r="A79" s="22" t="s">
        <v>53</v>
      </c>
      <c r="B79" s="20">
        <v>786752.43000000017</v>
      </c>
      <c r="G79" s="2"/>
    </row>
    <row r="80" spans="1:9" x14ac:dyDescent="0.3">
      <c r="A80" s="22" t="s">
        <v>48</v>
      </c>
      <c r="B80" s="20">
        <v>770696.98999999964</v>
      </c>
      <c r="G80" s="2"/>
    </row>
    <row r="81" spans="1:7" ht="15" thickBot="1" x14ac:dyDescent="0.35">
      <c r="A81" s="23" t="s">
        <v>52</v>
      </c>
      <c r="B81" s="21">
        <v>710997.08000000007</v>
      </c>
      <c r="G81" s="2"/>
    </row>
    <row r="82" spans="1:7" x14ac:dyDescent="0.3">
      <c r="A82" s="1"/>
      <c r="G82" s="2"/>
    </row>
    <row r="83" spans="1:7" ht="15" thickBot="1" x14ac:dyDescent="0.35">
      <c r="A83" s="4"/>
      <c r="B83" s="5"/>
      <c r="C83" s="5"/>
      <c r="D83" s="5"/>
      <c r="E83" s="5"/>
      <c r="F83" s="5"/>
      <c r="G83" s="6"/>
    </row>
    <row r="85" spans="1:7" ht="15" thickBot="1" x14ac:dyDescent="0.35"/>
    <row r="86" spans="1:7" ht="17.399999999999999" thickBot="1" x14ac:dyDescent="0.45">
      <c r="A86" s="62" t="s">
        <v>287</v>
      </c>
      <c r="B86" s="63"/>
      <c r="C86" s="63"/>
      <c r="D86" s="63"/>
      <c r="E86" s="64"/>
    </row>
    <row r="87" spans="1:7" ht="15" thickBot="1" x14ac:dyDescent="0.35">
      <c r="A87" s="24" t="s">
        <v>273</v>
      </c>
      <c r="B87" s="18" t="s">
        <v>288</v>
      </c>
      <c r="E87" s="2"/>
    </row>
    <row r="88" spans="1:7" x14ac:dyDescent="0.3">
      <c r="A88" s="22" t="s">
        <v>266</v>
      </c>
      <c r="B88" s="59">
        <v>398</v>
      </c>
      <c r="E88" s="2"/>
    </row>
    <row r="89" spans="1:7" ht="15" thickBot="1" x14ac:dyDescent="0.35">
      <c r="A89" s="23" t="s">
        <v>267</v>
      </c>
      <c r="B89" s="9">
        <v>402</v>
      </c>
      <c r="E89" s="2"/>
    </row>
    <row r="90" spans="1:7" x14ac:dyDescent="0.3">
      <c r="E90" s="2"/>
    </row>
    <row r="91" spans="1:7" x14ac:dyDescent="0.3">
      <c r="A91" s="1"/>
      <c r="E91" s="2"/>
    </row>
    <row r="92" spans="1:7" x14ac:dyDescent="0.3">
      <c r="A92" s="1"/>
      <c r="E92" s="2"/>
    </row>
    <row r="93" spans="1:7" x14ac:dyDescent="0.3">
      <c r="A93" s="1"/>
      <c r="E93" s="2"/>
    </row>
    <row r="94" spans="1:7" x14ac:dyDescent="0.3">
      <c r="A94" s="1"/>
      <c r="E94" s="2"/>
    </row>
    <row r="95" spans="1:7" ht="15" thickBot="1" x14ac:dyDescent="0.35">
      <c r="A95" s="4"/>
      <c r="B95" s="5"/>
      <c r="C95" s="5"/>
      <c r="D95" s="5"/>
      <c r="E95" s="6"/>
    </row>
    <row r="97" spans="1:8" ht="15" thickBot="1" x14ac:dyDescent="0.35"/>
    <row r="98" spans="1:8" ht="17.399999999999999" thickBot="1" x14ac:dyDescent="0.45">
      <c r="A98" s="62" t="s">
        <v>289</v>
      </c>
      <c r="B98" s="63"/>
      <c r="C98" s="63"/>
      <c r="D98" s="63"/>
      <c r="E98" s="63"/>
      <c r="F98" s="64"/>
    </row>
    <row r="99" spans="1:8" ht="15" thickBot="1" x14ac:dyDescent="0.35">
      <c r="A99" s="24" t="s">
        <v>273</v>
      </c>
      <c r="B99" s="18" t="s">
        <v>290</v>
      </c>
      <c r="F99" s="2"/>
    </row>
    <row r="100" spans="1:8" x14ac:dyDescent="0.3">
      <c r="A100" s="22" t="s">
        <v>270</v>
      </c>
      <c r="B100" s="59">
        <v>185</v>
      </c>
      <c r="F100" s="2"/>
    </row>
    <row r="101" spans="1:8" x14ac:dyDescent="0.3">
      <c r="A101" s="22" t="s">
        <v>271</v>
      </c>
      <c r="B101" s="60">
        <v>189</v>
      </c>
      <c r="F101" s="2"/>
    </row>
    <row r="102" spans="1:8" x14ac:dyDescent="0.3">
      <c r="A102" s="22" t="s">
        <v>269</v>
      </c>
      <c r="B102" s="60">
        <v>201</v>
      </c>
      <c r="F102" s="2"/>
    </row>
    <row r="103" spans="1:8" ht="15" thickBot="1" x14ac:dyDescent="0.35">
      <c r="A103" s="23" t="s">
        <v>268</v>
      </c>
      <c r="B103" s="9">
        <v>225</v>
      </c>
      <c r="F103" s="2"/>
    </row>
    <row r="104" spans="1:8" x14ac:dyDescent="0.3">
      <c r="A104" s="1"/>
      <c r="F104" s="2"/>
    </row>
    <row r="105" spans="1:8" x14ac:dyDescent="0.3">
      <c r="A105" s="1"/>
      <c r="F105" s="2"/>
    </row>
    <row r="106" spans="1:8" ht="15" thickBot="1" x14ac:dyDescent="0.35">
      <c r="A106" s="4"/>
      <c r="B106" s="5"/>
      <c r="C106" s="5"/>
      <c r="D106" s="5"/>
      <c r="E106" s="5"/>
      <c r="F106" s="6"/>
    </row>
    <row r="108" spans="1:8" ht="15" thickBot="1" x14ac:dyDescent="0.35"/>
    <row r="109" spans="1:8" ht="17.399999999999999" thickBot="1" x14ac:dyDescent="0.45">
      <c r="A109" s="62" t="s">
        <v>291</v>
      </c>
      <c r="B109" s="63"/>
      <c r="C109" s="63"/>
      <c r="D109" s="63"/>
      <c r="E109" s="63"/>
      <c r="F109" s="63"/>
      <c r="G109" s="63"/>
      <c r="H109" s="64"/>
    </row>
    <row r="110" spans="1:8" ht="15" thickBot="1" x14ac:dyDescent="0.35">
      <c r="A110" s="24" t="s">
        <v>273</v>
      </c>
      <c r="B110" s="38" t="s">
        <v>274</v>
      </c>
      <c r="C110" s="38" t="s">
        <v>285</v>
      </c>
      <c r="D110" s="39" t="s">
        <v>275</v>
      </c>
      <c r="H110" s="2"/>
    </row>
    <row r="111" spans="1:8" x14ac:dyDescent="0.3">
      <c r="A111" s="22" t="s">
        <v>20</v>
      </c>
      <c r="B111" s="10">
        <v>741316.2799999998</v>
      </c>
      <c r="C111" s="11">
        <v>1055850.3300000003</v>
      </c>
      <c r="D111" s="28">
        <v>0.70210356424285969</v>
      </c>
      <c r="H111" s="2"/>
    </row>
    <row r="112" spans="1:8" x14ac:dyDescent="0.3">
      <c r="A112" s="22" t="s">
        <v>21</v>
      </c>
      <c r="B112" s="3">
        <v>752292.31000000029</v>
      </c>
      <c r="C112" s="13">
        <v>1056271.3400000001</v>
      </c>
      <c r="D112" s="26">
        <v>0.71221501664524978</v>
      </c>
      <c r="H112" s="2"/>
    </row>
    <row r="113" spans="1:8" x14ac:dyDescent="0.3">
      <c r="A113" s="22" t="s">
        <v>23</v>
      </c>
      <c r="B113" s="3">
        <v>645384.78999999969</v>
      </c>
      <c r="C113" s="13">
        <v>1018440.61</v>
      </c>
      <c r="D113" s="26">
        <v>0.63369899399435736</v>
      </c>
      <c r="H113" s="2"/>
    </row>
    <row r="114" spans="1:8" x14ac:dyDescent="0.3">
      <c r="A114" s="22" t="s">
        <v>19</v>
      </c>
      <c r="B114" s="3">
        <v>763548.30999999994</v>
      </c>
      <c r="C114" s="13">
        <v>1086100.1400000001</v>
      </c>
      <c r="D114" s="26">
        <v>0.70301833309771955</v>
      </c>
      <c r="H114" s="2"/>
    </row>
    <row r="115" spans="1:8" x14ac:dyDescent="0.3">
      <c r="A115" s="22" t="s">
        <v>272</v>
      </c>
      <c r="B115" s="3">
        <v>684918.49999999988</v>
      </c>
      <c r="C115" s="13">
        <v>971770.84000000008</v>
      </c>
      <c r="D115" s="26">
        <v>0.70481483062405925</v>
      </c>
      <c r="H115" s="2"/>
    </row>
    <row r="116" spans="1:8" ht="15" thickBot="1" x14ac:dyDescent="0.35">
      <c r="A116" s="23" t="s">
        <v>22</v>
      </c>
      <c r="B116" s="15">
        <v>679565.82000000007</v>
      </c>
      <c r="C116" s="16">
        <v>816690.44000000006</v>
      </c>
      <c r="D116" s="27">
        <v>0.83209718972588931</v>
      </c>
      <c r="H116" s="2"/>
    </row>
    <row r="117" spans="1:8" x14ac:dyDescent="0.3">
      <c r="A117" s="1"/>
      <c r="H117" s="2"/>
    </row>
    <row r="118" spans="1:8" x14ac:dyDescent="0.3">
      <c r="A118" s="1"/>
      <c r="H118" s="2"/>
    </row>
    <row r="119" spans="1:8" x14ac:dyDescent="0.3">
      <c r="A119" s="1"/>
      <c r="H119" s="2"/>
    </row>
    <row r="120" spans="1:8" ht="15" thickBot="1" x14ac:dyDescent="0.35">
      <c r="A120" s="4"/>
      <c r="B120" s="5"/>
      <c r="C120" s="5"/>
      <c r="D120" s="5"/>
      <c r="E120" s="5"/>
      <c r="F120" s="5"/>
      <c r="G120" s="5"/>
      <c r="H120" s="6"/>
    </row>
    <row r="122" spans="1:8" ht="15" thickBot="1" x14ac:dyDescent="0.35"/>
    <row r="123" spans="1:8" ht="17.399999999999999" thickBot="1" x14ac:dyDescent="0.45">
      <c r="A123" s="62" t="s">
        <v>293</v>
      </c>
      <c r="B123" s="63"/>
      <c r="C123" s="63"/>
      <c r="D123" s="64"/>
    </row>
    <row r="124" spans="1:8" ht="15" thickBot="1" x14ac:dyDescent="0.35">
      <c r="A124" s="24" t="s">
        <v>273</v>
      </c>
      <c r="B124" s="18" t="s">
        <v>292</v>
      </c>
      <c r="D124" s="2"/>
    </row>
    <row r="125" spans="1:8" x14ac:dyDescent="0.3">
      <c r="A125" s="22">
        <v>3</v>
      </c>
      <c r="B125" s="59">
        <v>267</v>
      </c>
      <c r="D125" s="2"/>
    </row>
    <row r="126" spans="1:8" x14ac:dyDescent="0.3">
      <c r="A126" s="22">
        <v>4</v>
      </c>
      <c r="B126" s="60">
        <v>252</v>
      </c>
      <c r="D126" s="2"/>
    </row>
    <row r="127" spans="1:8" ht="15" thickBot="1" x14ac:dyDescent="0.35">
      <c r="A127" s="23">
        <v>5</v>
      </c>
      <c r="B127" s="9">
        <v>281</v>
      </c>
      <c r="D127" s="2"/>
    </row>
    <row r="128" spans="1:8" x14ac:dyDescent="0.3">
      <c r="A128" s="1"/>
      <c r="D128" s="2"/>
    </row>
    <row r="129" spans="1:4" x14ac:dyDescent="0.3">
      <c r="A129" s="1"/>
      <c r="D129" s="2"/>
    </row>
    <row r="130" spans="1:4" x14ac:dyDescent="0.3">
      <c r="A130" s="1"/>
      <c r="D130" s="2"/>
    </row>
    <row r="131" spans="1:4" x14ac:dyDescent="0.3">
      <c r="A131" s="1"/>
      <c r="D131" s="2"/>
    </row>
    <row r="132" spans="1:4" ht="15" thickBot="1" x14ac:dyDescent="0.35">
      <c r="A132" s="4"/>
      <c r="B132" s="5"/>
      <c r="C132" s="5"/>
      <c r="D132" s="6"/>
    </row>
    <row r="141" spans="1:4" ht="15" thickBot="1" x14ac:dyDescent="0.35"/>
  </sheetData>
  <mergeCells count="14">
    <mergeCell ref="A2:H2"/>
    <mergeCell ref="A28:K28"/>
    <mergeCell ref="A51:L51"/>
    <mergeCell ref="A64:E64"/>
    <mergeCell ref="A41:G41"/>
    <mergeCell ref="G12:H12"/>
    <mergeCell ref="D24:E24"/>
    <mergeCell ref="G13:H13"/>
    <mergeCell ref="D25:E25"/>
    <mergeCell ref="A123:D123"/>
    <mergeCell ref="A109:H109"/>
    <mergeCell ref="A74:G74"/>
    <mergeCell ref="A86:E86"/>
    <mergeCell ref="A98:F98"/>
  </mergeCells>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12F01-C35D-4E9E-8253-570B5E63943A}">
  <sheetPr>
    <tabColor rgb="FF1F2F56"/>
  </sheetPr>
  <dimension ref="A1"/>
  <sheetViews>
    <sheetView showGridLines="0" showRowColHeaders="0" zoomScaleNormal="100" workbookViewId="0"/>
  </sheetViews>
  <sheetFormatPr defaultRowHeight="14.4" x14ac:dyDescent="0.3"/>
  <sheetData>
    <row r="1" spans="1:1" x14ac:dyDescent="0.3">
      <c r="A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0BD8-F3F3-499D-B71A-BBF02D0B4474}">
  <sheetPr>
    <tabColor rgb="FF1F2F56"/>
  </sheetPr>
  <dimension ref="A1"/>
  <sheetViews>
    <sheetView showGridLines="0" showRowColHeader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2F56"/>
  </sheetPr>
  <dimension ref="A1:S801"/>
  <sheetViews>
    <sheetView workbookViewId="0"/>
  </sheetViews>
  <sheetFormatPr defaultRowHeight="14.4" x14ac:dyDescent="0.3"/>
  <cols>
    <col min="1" max="1" width="14.33203125" bestFit="1" customWidth="1"/>
    <col min="2" max="2" width="16.5546875" bestFit="1" customWidth="1"/>
    <col min="3" max="4" width="16.5546875" customWidth="1"/>
    <col min="5" max="6" width="20.44140625" customWidth="1"/>
    <col min="7" max="7" width="16.44140625" customWidth="1"/>
    <col min="8" max="8" width="16.109375" customWidth="1"/>
    <col min="9" max="11" width="13.77734375" customWidth="1"/>
    <col min="12" max="12" width="10.77734375" customWidth="1"/>
    <col min="13" max="13" width="14.44140625" customWidth="1"/>
    <col min="14" max="15" width="17.44140625" customWidth="1"/>
    <col min="16" max="16" width="14.88671875" customWidth="1"/>
    <col min="17" max="18" width="21.77734375" customWidth="1"/>
    <col min="19" max="19" width="19.21875" customWidth="1"/>
    <col min="20" max="20" width="18.44140625" bestFit="1" customWidth="1"/>
    <col min="21" max="28" width="10.44140625" customWidth="1"/>
    <col min="29" max="118" width="11.44140625" customWidth="1"/>
    <col min="119" max="1018" width="12.44140625" customWidth="1"/>
    <col min="1019" max="10018" width="13.44140625" customWidth="1"/>
    <col min="10019" max="16384" width="14.44140625" customWidth="1"/>
  </cols>
  <sheetData>
    <row r="1" spans="1:19" ht="15" thickBot="1" x14ac:dyDescent="0.35">
      <c r="A1" s="55" t="s">
        <v>0</v>
      </c>
      <c r="B1" s="55" t="s">
        <v>1</v>
      </c>
      <c r="C1" s="55" t="s">
        <v>2</v>
      </c>
      <c r="D1" s="55" t="s">
        <v>3</v>
      </c>
      <c r="E1" s="55" t="s">
        <v>4</v>
      </c>
      <c r="F1" s="55" t="s">
        <v>5</v>
      </c>
      <c r="G1" s="55" t="s">
        <v>6</v>
      </c>
      <c r="H1" s="55" t="s">
        <v>7</v>
      </c>
      <c r="I1" s="55" t="s">
        <v>8</v>
      </c>
      <c r="J1" s="55" t="s">
        <v>9</v>
      </c>
      <c r="K1" s="55" t="s">
        <v>10</v>
      </c>
      <c r="L1" s="55" t="s">
        <v>11</v>
      </c>
      <c r="M1" s="55" t="s">
        <v>12</v>
      </c>
      <c r="N1" s="55" t="s">
        <v>13</v>
      </c>
      <c r="O1" s="55" t="s">
        <v>14</v>
      </c>
      <c r="P1" s="55" t="s">
        <v>15</v>
      </c>
      <c r="Q1" s="55" t="s">
        <v>16</v>
      </c>
      <c r="R1" s="55" t="s">
        <v>17</v>
      </c>
      <c r="S1" s="56" t="s">
        <v>18</v>
      </c>
    </row>
    <row r="2" spans="1:19" ht="15" thickTop="1" x14ac:dyDescent="0.3">
      <c r="A2" s="53" t="s">
        <v>272</v>
      </c>
      <c r="B2" s="54" t="s">
        <v>24</v>
      </c>
      <c r="C2" s="54" t="s">
        <v>32</v>
      </c>
      <c r="D2" s="54" t="s">
        <v>40</v>
      </c>
      <c r="E2" s="54" t="s">
        <v>48</v>
      </c>
      <c r="F2" s="54" t="s">
        <v>54</v>
      </c>
      <c r="G2" s="54" t="s">
        <v>60</v>
      </c>
      <c r="H2" s="54">
        <v>11</v>
      </c>
      <c r="I2" s="54">
        <v>62.76</v>
      </c>
      <c r="J2" s="54">
        <v>690.36</v>
      </c>
      <c r="K2" s="54" t="s">
        <v>78</v>
      </c>
      <c r="L2" s="54" t="s">
        <v>255</v>
      </c>
      <c r="M2" s="54" t="s">
        <v>261</v>
      </c>
      <c r="N2" s="54" t="s">
        <v>264</v>
      </c>
      <c r="O2" s="54">
        <v>3644.67</v>
      </c>
      <c r="P2" s="54" t="s">
        <v>266</v>
      </c>
      <c r="Q2" s="54">
        <v>5</v>
      </c>
      <c r="R2" s="54" t="s">
        <v>266</v>
      </c>
      <c r="S2" s="54" t="s">
        <v>268</v>
      </c>
    </row>
    <row r="3" spans="1:19" x14ac:dyDescent="0.3">
      <c r="A3" s="52" t="s">
        <v>272</v>
      </c>
      <c r="B3" s="50" t="s">
        <v>25</v>
      </c>
      <c r="C3" s="50" t="s">
        <v>33</v>
      </c>
      <c r="D3" s="50" t="s">
        <v>41</v>
      </c>
      <c r="E3" s="50" t="s">
        <v>49</v>
      </c>
      <c r="F3" s="50" t="s">
        <v>55</v>
      </c>
      <c r="G3" s="50" t="s">
        <v>61</v>
      </c>
      <c r="H3" s="50">
        <v>168</v>
      </c>
      <c r="I3" s="50">
        <v>64.72</v>
      </c>
      <c r="J3" s="50">
        <v>10872.96</v>
      </c>
      <c r="K3" s="50" t="s">
        <v>79</v>
      </c>
      <c r="L3" s="50" t="s">
        <v>256</v>
      </c>
      <c r="M3" s="50" t="s">
        <v>262</v>
      </c>
      <c r="N3" s="50" t="s">
        <v>264</v>
      </c>
      <c r="O3" s="50">
        <v>3180.18</v>
      </c>
      <c r="P3" s="50" t="s">
        <v>267</v>
      </c>
      <c r="Q3" s="50">
        <v>3</v>
      </c>
      <c r="R3" s="50" t="s">
        <v>266</v>
      </c>
      <c r="S3" s="50" t="s">
        <v>269</v>
      </c>
    </row>
    <row r="4" spans="1:19" x14ac:dyDescent="0.3">
      <c r="A4" s="51" t="s">
        <v>19</v>
      </c>
      <c r="B4" s="49" t="s">
        <v>26</v>
      </c>
      <c r="C4" s="49" t="s">
        <v>34</v>
      </c>
      <c r="D4" s="49" t="s">
        <v>42</v>
      </c>
      <c r="E4" s="49" t="s">
        <v>50</v>
      </c>
      <c r="F4" s="49" t="s">
        <v>56</v>
      </c>
      <c r="G4" s="49" t="s">
        <v>62</v>
      </c>
      <c r="H4" s="49">
        <v>37</v>
      </c>
      <c r="I4" s="49">
        <v>44.61</v>
      </c>
      <c r="J4" s="49">
        <v>1650.57</v>
      </c>
      <c r="K4" s="49" t="s">
        <v>80</v>
      </c>
      <c r="L4" s="49" t="s">
        <v>257</v>
      </c>
      <c r="M4" s="49" t="s">
        <v>262</v>
      </c>
      <c r="N4" s="49" t="s">
        <v>264</v>
      </c>
      <c r="O4" s="49">
        <v>10245.31</v>
      </c>
      <c r="P4" s="49" t="s">
        <v>266</v>
      </c>
      <c r="Q4" s="49">
        <v>5</v>
      </c>
      <c r="R4" s="49" t="s">
        <v>267</v>
      </c>
      <c r="S4" s="49" t="s">
        <v>268</v>
      </c>
    </row>
    <row r="5" spans="1:19" x14ac:dyDescent="0.3">
      <c r="A5" s="52" t="s">
        <v>20</v>
      </c>
      <c r="B5" s="50" t="s">
        <v>27</v>
      </c>
      <c r="C5" s="50" t="s">
        <v>35</v>
      </c>
      <c r="D5" s="50" t="s">
        <v>43</v>
      </c>
      <c r="E5" s="50" t="s">
        <v>51</v>
      </c>
      <c r="F5" s="50" t="s">
        <v>57</v>
      </c>
      <c r="G5" s="50" t="s">
        <v>63</v>
      </c>
      <c r="H5" s="50">
        <v>104</v>
      </c>
      <c r="I5" s="50">
        <v>90.27</v>
      </c>
      <c r="J5" s="50">
        <v>9388.08</v>
      </c>
      <c r="K5" s="50" t="s">
        <v>81</v>
      </c>
      <c r="L5" s="50" t="s">
        <v>256</v>
      </c>
      <c r="M5" s="50" t="s">
        <v>262</v>
      </c>
      <c r="N5" s="50" t="s">
        <v>265</v>
      </c>
      <c r="O5" s="50">
        <v>12727.99</v>
      </c>
      <c r="P5" s="50" t="s">
        <v>266</v>
      </c>
      <c r="Q5" s="50">
        <v>3</v>
      </c>
      <c r="R5" s="50" t="s">
        <v>266</v>
      </c>
      <c r="S5" s="50" t="s">
        <v>268</v>
      </c>
    </row>
    <row r="6" spans="1:19" x14ac:dyDescent="0.3">
      <c r="A6" s="51" t="s">
        <v>19</v>
      </c>
      <c r="B6" s="49" t="s">
        <v>26</v>
      </c>
      <c r="C6" s="49" t="s">
        <v>34</v>
      </c>
      <c r="D6" s="49" t="s">
        <v>42</v>
      </c>
      <c r="E6" s="49" t="s">
        <v>49</v>
      </c>
      <c r="F6" s="49" t="s">
        <v>56</v>
      </c>
      <c r="G6" s="49" t="s">
        <v>62</v>
      </c>
      <c r="H6" s="49">
        <v>144</v>
      </c>
      <c r="I6" s="49">
        <v>24.94</v>
      </c>
      <c r="J6" s="49">
        <v>3591.36</v>
      </c>
      <c r="K6" s="49" t="s">
        <v>82</v>
      </c>
      <c r="L6" s="49" t="s">
        <v>258</v>
      </c>
      <c r="M6" s="49" t="s">
        <v>262</v>
      </c>
      <c r="N6" s="49" t="s">
        <v>264</v>
      </c>
      <c r="O6" s="49">
        <v>2084.88</v>
      </c>
      <c r="P6" s="49" t="s">
        <v>267</v>
      </c>
      <c r="Q6" s="49">
        <v>5</v>
      </c>
      <c r="R6" s="49" t="s">
        <v>267</v>
      </c>
      <c r="S6" s="49" t="s">
        <v>268</v>
      </c>
    </row>
    <row r="7" spans="1:19" x14ac:dyDescent="0.3">
      <c r="A7" s="52" t="s">
        <v>21</v>
      </c>
      <c r="B7" s="50" t="s">
        <v>28</v>
      </c>
      <c r="C7" s="50" t="s">
        <v>36</v>
      </c>
      <c r="D7" s="50" t="s">
        <v>44</v>
      </c>
      <c r="E7" s="50" t="s">
        <v>49</v>
      </c>
      <c r="F7" s="50" t="s">
        <v>57</v>
      </c>
      <c r="G7" s="50" t="s">
        <v>63</v>
      </c>
      <c r="H7" s="50">
        <v>76</v>
      </c>
      <c r="I7" s="50">
        <v>54.91</v>
      </c>
      <c r="J7" s="50">
        <v>4173.16</v>
      </c>
      <c r="K7" s="50" t="s">
        <v>83</v>
      </c>
      <c r="L7" s="50" t="s">
        <v>256</v>
      </c>
      <c r="M7" s="50" t="s">
        <v>263</v>
      </c>
      <c r="N7" s="50" t="s">
        <v>265</v>
      </c>
      <c r="O7" s="50">
        <v>13943.03</v>
      </c>
      <c r="P7" s="50" t="s">
        <v>266</v>
      </c>
      <c r="Q7" s="50">
        <v>5</v>
      </c>
      <c r="R7" s="50" t="s">
        <v>266</v>
      </c>
      <c r="S7" s="50" t="s">
        <v>268</v>
      </c>
    </row>
    <row r="8" spans="1:19" x14ac:dyDescent="0.3">
      <c r="A8" s="51" t="s">
        <v>21</v>
      </c>
      <c r="B8" s="49" t="s">
        <v>29</v>
      </c>
      <c r="C8" s="49" t="s">
        <v>37</v>
      </c>
      <c r="D8" s="49" t="s">
        <v>45</v>
      </c>
      <c r="E8" s="49" t="s">
        <v>52</v>
      </c>
      <c r="F8" s="49" t="s">
        <v>55</v>
      </c>
      <c r="G8" s="49" t="s">
        <v>64</v>
      </c>
      <c r="H8" s="49">
        <v>40</v>
      </c>
      <c r="I8" s="49">
        <v>7.28</v>
      </c>
      <c r="J8" s="49">
        <v>291.2</v>
      </c>
      <c r="K8" s="49" t="s">
        <v>84</v>
      </c>
      <c r="L8" s="49" t="s">
        <v>257</v>
      </c>
      <c r="M8" s="49" t="s">
        <v>263</v>
      </c>
      <c r="N8" s="49" t="s">
        <v>264</v>
      </c>
      <c r="O8" s="49">
        <v>11193.29</v>
      </c>
      <c r="P8" s="49" t="s">
        <v>266</v>
      </c>
      <c r="Q8" s="49">
        <v>3</v>
      </c>
      <c r="R8" s="49" t="s">
        <v>266</v>
      </c>
      <c r="S8" s="49" t="s">
        <v>268</v>
      </c>
    </row>
    <row r="9" spans="1:19" x14ac:dyDescent="0.3">
      <c r="A9" s="52" t="s">
        <v>20</v>
      </c>
      <c r="B9" s="50" t="s">
        <v>30</v>
      </c>
      <c r="C9" s="50" t="s">
        <v>38</v>
      </c>
      <c r="D9" s="50" t="s">
        <v>46</v>
      </c>
      <c r="E9" s="50" t="s">
        <v>53</v>
      </c>
      <c r="F9" s="50" t="s">
        <v>58</v>
      </c>
      <c r="G9" s="50" t="s">
        <v>65</v>
      </c>
      <c r="H9" s="50">
        <v>186</v>
      </c>
      <c r="I9" s="50">
        <v>31.75</v>
      </c>
      <c r="J9" s="50">
        <v>5905.5</v>
      </c>
      <c r="K9" s="50" t="s">
        <v>85</v>
      </c>
      <c r="L9" s="50" t="s">
        <v>259</v>
      </c>
      <c r="M9" s="50" t="s">
        <v>262</v>
      </c>
      <c r="N9" s="50" t="s">
        <v>265</v>
      </c>
      <c r="O9" s="50">
        <v>4854.12</v>
      </c>
      <c r="P9" s="50" t="s">
        <v>267</v>
      </c>
      <c r="Q9" s="50">
        <v>5</v>
      </c>
      <c r="R9" s="50" t="s">
        <v>266</v>
      </c>
      <c r="S9" s="50" t="s">
        <v>269</v>
      </c>
    </row>
    <row r="10" spans="1:19" x14ac:dyDescent="0.3">
      <c r="A10" s="51" t="s">
        <v>20</v>
      </c>
      <c r="B10" s="49" t="s">
        <v>28</v>
      </c>
      <c r="C10" s="49" t="s">
        <v>36</v>
      </c>
      <c r="D10" s="49" t="s">
        <v>44</v>
      </c>
      <c r="E10" s="49" t="s">
        <v>53</v>
      </c>
      <c r="F10" s="49" t="s">
        <v>58</v>
      </c>
      <c r="G10" s="49" t="s">
        <v>66</v>
      </c>
      <c r="H10" s="49">
        <v>167</v>
      </c>
      <c r="I10" s="49">
        <v>96.21</v>
      </c>
      <c r="J10" s="49">
        <v>16067.07</v>
      </c>
      <c r="K10" s="49" t="s">
        <v>86</v>
      </c>
      <c r="L10" s="49" t="s">
        <v>255</v>
      </c>
      <c r="M10" s="49" t="s">
        <v>262</v>
      </c>
      <c r="N10" s="49" t="s">
        <v>264</v>
      </c>
      <c r="O10" s="49">
        <v>5292.47</v>
      </c>
      <c r="P10" s="49" t="s">
        <v>267</v>
      </c>
      <c r="Q10" s="49">
        <v>4</v>
      </c>
      <c r="R10" s="49" t="s">
        <v>266</v>
      </c>
      <c r="S10" s="49" t="s">
        <v>268</v>
      </c>
    </row>
    <row r="11" spans="1:19" x14ac:dyDescent="0.3">
      <c r="A11" s="52" t="s">
        <v>22</v>
      </c>
      <c r="B11" s="50" t="s">
        <v>31</v>
      </c>
      <c r="C11" s="50" t="s">
        <v>39</v>
      </c>
      <c r="D11" s="50" t="s">
        <v>47</v>
      </c>
      <c r="E11" s="50" t="s">
        <v>53</v>
      </c>
      <c r="F11" s="50" t="s">
        <v>58</v>
      </c>
      <c r="G11" s="50" t="s">
        <v>66</v>
      </c>
      <c r="H11" s="50">
        <v>147</v>
      </c>
      <c r="I11" s="50">
        <v>90.11</v>
      </c>
      <c r="J11" s="50">
        <v>13246.17</v>
      </c>
      <c r="K11" s="50" t="s">
        <v>87</v>
      </c>
      <c r="L11" s="50" t="s">
        <v>258</v>
      </c>
      <c r="M11" s="50" t="s">
        <v>261</v>
      </c>
      <c r="N11" s="50" t="s">
        <v>265</v>
      </c>
      <c r="O11" s="50">
        <v>13952.95</v>
      </c>
      <c r="P11" s="50" t="s">
        <v>266</v>
      </c>
      <c r="Q11" s="50">
        <v>3</v>
      </c>
      <c r="R11" s="50" t="s">
        <v>266</v>
      </c>
      <c r="S11" s="50" t="s">
        <v>270</v>
      </c>
    </row>
    <row r="12" spans="1:19" x14ac:dyDescent="0.3">
      <c r="A12" s="51" t="s">
        <v>272</v>
      </c>
      <c r="B12" s="49" t="s">
        <v>26</v>
      </c>
      <c r="C12" s="49" t="s">
        <v>34</v>
      </c>
      <c r="D12" s="49" t="s">
        <v>42</v>
      </c>
      <c r="E12" s="49" t="s">
        <v>51</v>
      </c>
      <c r="F12" s="49" t="s">
        <v>54</v>
      </c>
      <c r="G12" s="49" t="s">
        <v>67</v>
      </c>
      <c r="H12" s="49">
        <v>48</v>
      </c>
      <c r="I12" s="49">
        <v>31.64</v>
      </c>
      <c r="J12" s="49">
        <v>1518.72</v>
      </c>
      <c r="K12" s="49" t="s">
        <v>88</v>
      </c>
      <c r="L12" s="49" t="s">
        <v>257</v>
      </c>
      <c r="M12" s="49" t="s">
        <v>262</v>
      </c>
      <c r="N12" s="49" t="s">
        <v>265</v>
      </c>
      <c r="O12" s="49">
        <v>14762.47</v>
      </c>
      <c r="P12" s="49" t="s">
        <v>266</v>
      </c>
      <c r="Q12" s="49">
        <v>5</v>
      </c>
      <c r="R12" s="49" t="s">
        <v>267</v>
      </c>
      <c r="S12" s="49" t="s">
        <v>268</v>
      </c>
    </row>
    <row r="13" spans="1:19" x14ac:dyDescent="0.3">
      <c r="A13" s="52" t="s">
        <v>272</v>
      </c>
      <c r="B13" s="50" t="s">
        <v>26</v>
      </c>
      <c r="C13" s="50" t="s">
        <v>34</v>
      </c>
      <c r="D13" s="50" t="s">
        <v>42</v>
      </c>
      <c r="E13" s="50" t="s">
        <v>53</v>
      </c>
      <c r="F13" s="50" t="s">
        <v>56</v>
      </c>
      <c r="G13" s="50" t="s">
        <v>68</v>
      </c>
      <c r="H13" s="50">
        <v>79</v>
      </c>
      <c r="I13" s="50">
        <v>44.32</v>
      </c>
      <c r="J13" s="50">
        <v>3501.28</v>
      </c>
      <c r="K13" s="50" t="s">
        <v>89</v>
      </c>
      <c r="L13" s="50" t="s">
        <v>257</v>
      </c>
      <c r="M13" s="50" t="s">
        <v>261</v>
      </c>
      <c r="N13" s="50" t="s">
        <v>264</v>
      </c>
      <c r="O13" s="50">
        <v>5887.96</v>
      </c>
      <c r="P13" s="50" t="s">
        <v>266</v>
      </c>
      <c r="Q13" s="50">
        <v>4</v>
      </c>
      <c r="R13" s="50" t="s">
        <v>267</v>
      </c>
      <c r="S13" s="50" t="s">
        <v>270</v>
      </c>
    </row>
    <row r="14" spans="1:19" x14ac:dyDescent="0.3">
      <c r="A14" s="51" t="s">
        <v>20</v>
      </c>
      <c r="B14" s="49" t="s">
        <v>25</v>
      </c>
      <c r="C14" s="49" t="s">
        <v>33</v>
      </c>
      <c r="D14" s="49" t="s">
        <v>41</v>
      </c>
      <c r="E14" s="49" t="s">
        <v>50</v>
      </c>
      <c r="F14" s="49" t="s">
        <v>56</v>
      </c>
      <c r="G14" s="49" t="s">
        <v>62</v>
      </c>
      <c r="H14" s="49">
        <v>139</v>
      </c>
      <c r="I14" s="49">
        <v>7.37</v>
      </c>
      <c r="J14" s="49">
        <v>1024.43</v>
      </c>
      <c r="K14" s="49" t="s">
        <v>90</v>
      </c>
      <c r="L14" s="49" t="s">
        <v>258</v>
      </c>
      <c r="M14" s="49" t="s">
        <v>261</v>
      </c>
      <c r="N14" s="49" t="s">
        <v>264</v>
      </c>
      <c r="O14" s="49">
        <v>3258.07</v>
      </c>
      <c r="P14" s="49" t="s">
        <v>266</v>
      </c>
      <c r="Q14" s="49">
        <v>4</v>
      </c>
      <c r="R14" s="49" t="s">
        <v>266</v>
      </c>
      <c r="S14" s="49" t="s">
        <v>270</v>
      </c>
    </row>
    <row r="15" spans="1:19" x14ac:dyDescent="0.3">
      <c r="A15" s="52" t="s">
        <v>21</v>
      </c>
      <c r="B15" s="50" t="s">
        <v>25</v>
      </c>
      <c r="C15" s="50" t="s">
        <v>33</v>
      </c>
      <c r="D15" s="50" t="s">
        <v>41</v>
      </c>
      <c r="E15" s="50" t="s">
        <v>53</v>
      </c>
      <c r="F15" s="50" t="s">
        <v>56</v>
      </c>
      <c r="G15" s="50" t="s">
        <v>62</v>
      </c>
      <c r="H15" s="50">
        <v>127</v>
      </c>
      <c r="I15" s="50">
        <v>41.82</v>
      </c>
      <c r="J15" s="50">
        <v>5311.14</v>
      </c>
      <c r="K15" s="50" t="s">
        <v>91</v>
      </c>
      <c r="L15" s="50" t="s">
        <v>257</v>
      </c>
      <c r="M15" s="50" t="s">
        <v>263</v>
      </c>
      <c r="N15" s="50" t="s">
        <v>264</v>
      </c>
      <c r="O15" s="50">
        <v>559.59</v>
      </c>
      <c r="P15" s="50" t="s">
        <v>267</v>
      </c>
      <c r="Q15" s="50">
        <v>3</v>
      </c>
      <c r="R15" s="50" t="s">
        <v>267</v>
      </c>
      <c r="S15" s="50" t="s">
        <v>270</v>
      </c>
    </row>
    <row r="16" spans="1:19" x14ac:dyDescent="0.3">
      <c r="A16" s="51" t="s">
        <v>272</v>
      </c>
      <c r="B16" s="49" t="s">
        <v>29</v>
      </c>
      <c r="C16" s="49" t="s">
        <v>37</v>
      </c>
      <c r="D16" s="49" t="s">
        <v>45</v>
      </c>
      <c r="E16" s="49" t="s">
        <v>50</v>
      </c>
      <c r="F16" s="49" t="s">
        <v>55</v>
      </c>
      <c r="G16" s="49" t="s">
        <v>64</v>
      </c>
      <c r="H16" s="49">
        <v>89</v>
      </c>
      <c r="I16" s="49">
        <v>65.69</v>
      </c>
      <c r="J16" s="49">
        <v>5846.41</v>
      </c>
      <c r="K16" s="49" t="s">
        <v>92</v>
      </c>
      <c r="L16" s="49" t="s">
        <v>255</v>
      </c>
      <c r="M16" s="49" t="s">
        <v>262</v>
      </c>
      <c r="N16" s="49" t="s">
        <v>265</v>
      </c>
      <c r="O16" s="49">
        <v>3408.05</v>
      </c>
      <c r="P16" s="49" t="s">
        <v>267</v>
      </c>
      <c r="Q16" s="49">
        <v>4</v>
      </c>
      <c r="R16" s="49" t="s">
        <v>266</v>
      </c>
      <c r="S16" s="49" t="s">
        <v>270</v>
      </c>
    </row>
    <row r="17" spans="1:19" x14ac:dyDescent="0.3">
      <c r="A17" s="52" t="s">
        <v>272</v>
      </c>
      <c r="B17" s="50" t="s">
        <v>31</v>
      </c>
      <c r="C17" s="50" t="s">
        <v>39</v>
      </c>
      <c r="D17" s="50" t="s">
        <v>47</v>
      </c>
      <c r="E17" s="50" t="s">
        <v>52</v>
      </c>
      <c r="F17" s="50" t="s">
        <v>55</v>
      </c>
      <c r="G17" s="50" t="s">
        <v>69</v>
      </c>
      <c r="H17" s="50">
        <v>39</v>
      </c>
      <c r="I17" s="50">
        <v>6.45</v>
      </c>
      <c r="J17" s="50">
        <v>251.55</v>
      </c>
      <c r="K17" s="50" t="s">
        <v>93</v>
      </c>
      <c r="L17" s="50" t="s">
        <v>256</v>
      </c>
      <c r="M17" s="50" t="s">
        <v>263</v>
      </c>
      <c r="N17" s="50" t="s">
        <v>264</v>
      </c>
      <c r="O17" s="50">
        <v>3495.37</v>
      </c>
      <c r="P17" s="50" t="s">
        <v>266</v>
      </c>
      <c r="Q17" s="50">
        <v>4</v>
      </c>
      <c r="R17" s="50" t="s">
        <v>266</v>
      </c>
      <c r="S17" s="50" t="s">
        <v>270</v>
      </c>
    </row>
    <row r="18" spans="1:19" x14ac:dyDescent="0.3">
      <c r="A18" s="51" t="s">
        <v>20</v>
      </c>
      <c r="B18" s="49" t="s">
        <v>31</v>
      </c>
      <c r="C18" s="49" t="s">
        <v>39</v>
      </c>
      <c r="D18" s="49" t="s">
        <v>47</v>
      </c>
      <c r="E18" s="49" t="s">
        <v>50</v>
      </c>
      <c r="F18" s="49" t="s">
        <v>56</v>
      </c>
      <c r="G18" s="49" t="s">
        <v>68</v>
      </c>
      <c r="H18" s="49">
        <v>166</v>
      </c>
      <c r="I18" s="49">
        <v>89.76</v>
      </c>
      <c r="J18" s="49">
        <v>14900.16</v>
      </c>
      <c r="K18" s="49" t="s">
        <v>94</v>
      </c>
      <c r="L18" s="49" t="s">
        <v>256</v>
      </c>
      <c r="M18" s="49" t="s">
        <v>263</v>
      </c>
      <c r="N18" s="49" t="s">
        <v>265</v>
      </c>
      <c r="O18" s="49">
        <v>1235.53</v>
      </c>
      <c r="P18" s="49" t="s">
        <v>267</v>
      </c>
      <c r="Q18" s="49">
        <v>3</v>
      </c>
      <c r="R18" s="49" t="s">
        <v>266</v>
      </c>
      <c r="S18" s="49" t="s">
        <v>269</v>
      </c>
    </row>
    <row r="19" spans="1:19" x14ac:dyDescent="0.3">
      <c r="A19" s="52" t="s">
        <v>272</v>
      </c>
      <c r="B19" s="50" t="s">
        <v>28</v>
      </c>
      <c r="C19" s="50" t="s">
        <v>36</v>
      </c>
      <c r="D19" s="50" t="s">
        <v>44</v>
      </c>
      <c r="E19" s="50" t="s">
        <v>48</v>
      </c>
      <c r="F19" s="50" t="s">
        <v>58</v>
      </c>
      <c r="G19" s="50" t="s">
        <v>65</v>
      </c>
      <c r="H19" s="50">
        <v>190</v>
      </c>
      <c r="I19" s="50">
        <v>61.63</v>
      </c>
      <c r="J19" s="50">
        <v>11709.7</v>
      </c>
      <c r="K19" s="50" t="s">
        <v>95</v>
      </c>
      <c r="L19" s="50" t="s">
        <v>259</v>
      </c>
      <c r="M19" s="50" t="s">
        <v>263</v>
      </c>
      <c r="N19" s="50" t="s">
        <v>265</v>
      </c>
      <c r="O19" s="50">
        <v>9436.57</v>
      </c>
      <c r="P19" s="50" t="s">
        <v>267</v>
      </c>
      <c r="Q19" s="50">
        <v>4</v>
      </c>
      <c r="R19" s="50" t="s">
        <v>266</v>
      </c>
      <c r="S19" s="50" t="s">
        <v>271</v>
      </c>
    </row>
    <row r="20" spans="1:19" x14ac:dyDescent="0.3">
      <c r="A20" s="51" t="s">
        <v>21</v>
      </c>
      <c r="B20" s="49" t="s">
        <v>24</v>
      </c>
      <c r="C20" s="49" t="s">
        <v>32</v>
      </c>
      <c r="D20" s="49" t="s">
        <v>40</v>
      </c>
      <c r="E20" s="49" t="s">
        <v>49</v>
      </c>
      <c r="F20" s="49" t="s">
        <v>57</v>
      </c>
      <c r="G20" s="49" t="s">
        <v>63</v>
      </c>
      <c r="H20" s="49">
        <v>33</v>
      </c>
      <c r="I20" s="49">
        <v>82.22</v>
      </c>
      <c r="J20" s="49">
        <v>2713.26</v>
      </c>
      <c r="K20" s="49" t="s">
        <v>96</v>
      </c>
      <c r="L20" s="49" t="s">
        <v>259</v>
      </c>
      <c r="M20" s="49" t="s">
        <v>263</v>
      </c>
      <c r="N20" s="49" t="s">
        <v>265</v>
      </c>
      <c r="O20" s="49">
        <v>1910.31</v>
      </c>
      <c r="P20" s="49" t="s">
        <v>267</v>
      </c>
      <c r="Q20" s="49">
        <v>4</v>
      </c>
      <c r="R20" s="49" t="s">
        <v>266</v>
      </c>
      <c r="S20" s="49" t="s">
        <v>268</v>
      </c>
    </row>
    <row r="21" spans="1:19" x14ac:dyDescent="0.3">
      <c r="A21" s="52" t="s">
        <v>22</v>
      </c>
      <c r="B21" s="50" t="s">
        <v>26</v>
      </c>
      <c r="C21" s="50" t="s">
        <v>34</v>
      </c>
      <c r="D21" s="50" t="s">
        <v>42</v>
      </c>
      <c r="E21" s="50" t="s">
        <v>48</v>
      </c>
      <c r="F21" s="50" t="s">
        <v>56</v>
      </c>
      <c r="G21" s="50" t="s">
        <v>62</v>
      </c>
      <c r="H21" s="50">
        <v>189</v>
      </c>
      <c r="I21" s="50">
        <v>92.14</v>
      </c>
      <c r="J21" s="50">
        <v>17414.46</v>
      </c>
      <c r="K21" s="50" t="s">
        <v>97</v>
      </c>
      <c r="L21" s="50" t="s">
        <v>259</v>
      </c>
      <c r="M21" s="50" t="s">
        <v>261</v>
      </c>
      <c r="N21" s="50" t="s">
        <v>265</v>
      </c>
      <c r="O21" s="50">
        <v>7072.6</v>
      </c>
      <c r="P21" s="50" t="s">
        <v>267</v>
      </c>
      <c r="Q21" s="50">
        <v>3</v>
      </c>
      <c r="R21" s="50" t="s">
        <v>267</v>
      </c>
      <c r="S21" s="50" t="s">
        <v>268</v>
      </c>
    </row>
    <row r="22" spans="1:19" x14ac:dyDescent="0.3">
      <c r="A22" s="51" t="s">
        <v>23</v>
      </c>
      <c r="B22" s="49" t="s">
        <v>31</v>
      </c>
      <c r="C22" s="49" t="s">
        <v>39</v>
      </c>
      <c r="D22" s="49" t="s">
        <v>47</v>
      </c>
      <c r="E22" s="49" t="s">
        <v>51</v>
      </c>
      <c r="F22" s="49" t="s">
        <v>58</v>
      </c>
      <c r="G22" s="49" t="s">
        <v>65</v>
      </c>
      <c r="H22" s="49">
        <v>164</v>
      </c>
      <c r="I22" s="49">
        <v>59.59</v>
      </c>
      <c r="J22" s="49">
        <v>9772.76</v>
      </c>
      <c r="K22" s="49" t="s">
        <v>98</v>
      </c>
      <c r="L22" s="49" t="s">
        <v>256</v>
      </c>
      <c r="M22" s="49" t="s">
        <v>263</v>
      </c>
      <c r="N22" s="49" t="s">
        <v>264</v>
      </c>
      <c r="O22" s="49">
        <v>6382.45</v>
      </c>
      <c r="P22" s="49" t="s">
        <v>267</v>
      </c>
      <c r="Q22" s="49">
        <v>5</v>
      </c>
      <c r="R22" s="49" t="s">
        <v>267</v>
      </c>
      <c r="S22" s="49" t="s">
        <v>270</v>
      </c>
    </row>
    <row r="23" spans="1:19" x14ac:dyDescent="0.3">
      <c r="A23" s="52" t="s">
        <v>272</v>
      </c>
      <c r="B23" s="50" t="s">
        <v>24</v>
      </c>
      <c r="C23" s="50" t="s">
        <v>32</v>
      </c>
      <c r="D23" s="50" t="s">
        <v>40</v>
      </c>
      <c r="E23" s="50" t="s">
        <v>48</v>
      </c>
      <c r="F23" s="50" t="s">
        <v>54</v>
      </c>
      <c r="G23" s="50" t="s">
        <v>67</v>
      </c>
      <c r="H23" s="50">
        <v>115</v>
      </c>
      <c r="I23" s="50">
        <v>27.66</v>
      </c>
      <c r="J23" s="50">
        <v>3180.9</v>
      </c>
      <c r="K23" s="50" t="s">
        <v>99</v>
      </c>
      <c r="L23" s="50" t="s">
        <v>260</v>
      </c>
      <c r="M23" s="50" t="s">
        <v>262</v>
      </c>
      <c r="N23" s="50" t="s">
        <v>264</v>
      </c>
      <c r="O23" s="50">
        <v>14621.43</v>
      </c>
      <c r="P23" s="50" t="s">
        <v>266</v>
      </c>
      <c r="Q23" s="50">
        <v>4</v>
      </c>
      <c r="R23" s="50" t="s">
        <v>267</v>
      </c>
      <c r="S23" s="50" t="s">
        <v>270</v>
      </c>
    </row>
    <row r="24" spans="1:19" x14ac:dyDescent="0.3">
      <c r="A24" s="51" t="s">
        <v>21</v>
      </c>
      <c r="B24" s="49" t="s">
        <v>28</v>
      </c>
      <c r="C24" s="49" t="s">
        <v>36</v>
      </c>
      <c r="D24" s="49" t="s">
        <v>44</v>
      </c>
      <c r="E24" s="49" t="s">
        <v>49</v>
      </c>
      <c r="F24" s="49" t="s">
        <v>56</v>
      </c>
      <c r="G24" s="49" t="s">
        <v>68</v>
      </c>
      <c r="H24" s="49">
        <v>149</v>
      </c>
      <c r="I24" s="49">
        <v>70.94</v>
      </c>
      <c r="J24" s="49">
        <v>10570.06</v>
      </c>
      <c r="K24" s="49" t="s">
        <v>100</v>
      </c>
      <c r="L24" s="49" t="s">
        <v>256</v>
      </c>
      <c r="M24" s="49" t="s">
        <v>262</v>
      </c>
      <c r="N24" s="49" t="s">
        <v>264</v>
      </c>
      <c r="O24" s="49">
        <v>11220.82</v>
      </c>
      <c r="P24" s="49" t="s">
        <v>266</v>
      </c>
      <c r="Q24" s="49">
        <v>5</v>
      </c>
      <c r="R24" s="49" t="s">
        <v>266</v>
      </c>
      <c r="S24" s="49" t="s">
        <v>269</v>
      </c>
    </row>
    <row r="25" spans="1:19" x14ac:dyDescent="0.3">
      <c r="A25" s="52" t="s">
        <v>23</v>
      </c>
      <c r="B25" s="50" t="s">
        <v>27</v>
      </c>
      <c r="C25" s="50" t="s">
        <v>35</v>
      </c>
      <c r="D25" s="50" t="s">
        <v>43</v>
      </c>
      <c r="E25" s="50" t="s">
        <v>48</v>
      </c>
      <c r="F25" s="50" t="s">
        <v>54</v>
      </c>
      <c r="G25" s="50" t="s">
        <v>67</v>
      </c>
      <c r="H25" s="50">
        <v>88</v>
      </c>
      <c r="I25" s="50">
        <v>95.81</v>
      </c>
      <c r="J25" s="50">
        <v>8431.2800000000007</v>
      </c>
      <c r="K25" s="50" t="s">
        <v>95</v>
      </c>
      <c r="L25" s="50" t="s">
        <v>259</v>
      </c>
      <c r="M25" s="50" t="s">
        <v>262</v>
      </c>
      <c r="N25" s="50" t="s">
        <v>264</v>
      </c>
      <c r="O25" s="50">
        <v>10439.879999999999</v>
      </c>
      <c r="P25" s="50" t="s">
        <v>266</v>
      </c>
      <c r="Q25" s="50">
        <v>5</v>
      </c>
      <c r="R25" s="50" t="s">
        <v>266</v>
      </c>
      <c r="S25" s="50" t="s">
        <v>270</v>
      </c>
    </row>
    <row r="26" spans="1:19" x14ac:dyDescent="0.3">
      <c r="A26" s="51" t="s">
        <v>19</v>
      </c>
      <c r="B26" s="49" t="s">
        <v>27</v>
      </c>
      <c r="C26" s="49" t="s">
        <v>35</v>
      </c>
      <c r="D26" s="49" t="s">
        <v>43</v>
      </c>
      <c r="E26" s="49" t="s">
        <v>52</v>
      </c>
      <c r="F26" s="49" t="s">
        <v>55</v>
      </c>
      <c r="G26" s="49" t="s">
        <v>69</v>
      </c>
      <c r="H26" s="49">
        <v>158</v>
      </c>
      <c r="I26" s="49">
        <v>90.81</v>
      </c>
      <c r="J26" s="49">
        <v>14347.98</v>
      </c>
      <c r="K26" s="49" t="s">
        <v>101</v>
      </c>
      <c r="L26" s="49" t="s">
        <v>259</v>
      </c>
      <c r="M26" s="49" t="s">
        <v>263</v>
      </c>
      <c r="N26" s="49" t="s">
        <v>264</v>
      </c>
      <c r="O26" s="49">
        <v>11477.63</v>
      </c>
      <c r="P26" s="49" t="s">
        <v>267</v>
      </c>
      <c r="Q26" s="49">
        <v>5</v>
      </c>
      <c r="R26" s="49" t="s">
        <v>267</v>
      </c>
      <c r="S26" s="49" t="s">
        <v>268</v>
      </c>
    </row>
    <row r="27" spans="1:19" x14ac:dyDescent="0.3">
      <c r="A27" s="52" t="s">
        <v>23</v>
      </c>
      <c r="B27" s="50" t="s">
        <v>25</v>
      </c>
      <c r="C27" s="50" t="s">
        <v>33</v>
      </c>
      <c r="D27" s="50" t="s">
        <v>41</v>
      </c>
      <c r="E27" s="50" t="s">
        <v>52</v>
      </c>
      <c r="F27" s="50" t="s">
        <v>54</v>
      </c>
      <c r="G27" s="50" t="s">
        <v>60</v>
      </c>
      <c r="H27" s="50">
        <v>91</v>
      </c>
      <c r="I27" s="50">
        <v>33.47</v>
      </c>
      <c r="J27" s="50">
        <v>3045.77</v>
      </c>
      <c r="K27" s="50" t="s">
        <v>102</v>
      </c>
      <c r="L27" s="50" t="s">
        <v>260</v>
      </c>
      <c r="M27" s="50" t="s">
        <v>263</v>
      </c>
      <c r="N27" s="50" t="s">
        <v>265</v>
      </c>
      <c r="O27" s="50">
        <v>13818.27</v>
      </c>
      <c r="P27" s="50" t="s">
        <v>266</v>
      </c>
      <c r="Q27" s="50">
        <v>4</v>
      </c>
      <c r="R27" s="50" t="s">
        <v>266</v>
      </c>
      <c r="S27" s="50" t="s">
        <v>269</v>
      </c>
    </row>
    <row r="28" spans="1:19" x14ac:dyDescent="0.3">
      <c r="A28" s="51" t="s">
        <v>21</v>
      </c>
      <c r="B28" s="49" t="s">
        <v>28</v>
      </c>
      <c r="C28" s="49" t="s">
        <v>36</v>
      </c>
      <c r="D28" s="49" t="s">
        <v>44</v>
      </c>
      <c r="E28" s="49" t="s">
        <v>52</v>
      </c>
      <c r="F28" s="49" t="s">
        <v>54</v>
      </c>
      <c r="G28" s="49" t="s">
        <v>70</v>
      </c>
      <c r="H28" s="49">
        <v>25</v>
      </c>
      <c r="I28" s="49">
        <v>40.08</v>
      </c>
      <c r="J28" s="49">
        <v>1002</v>
      </c>
      <c r="K28" s="49" t="s">
        <v>103</v>
      </c>
      <c r="L28" s="49" t="s">
        <v>256</v>
      </c>
      <c r="M28" s="49" t="s">
        <v>263</v>
      </c>
      <c r="N28" s="49" t="s">
        <v>264</v>
      </c>
      <c r="O28" s="49">
        <v>512.23</v>
      </c>
      <c r="P28" s="49" t="s">
        <v>267</v>
      </c>
      <c r="Q28" s="49">
        <v>5</v>
      </c>
      <c r="R28" s="49" t="s">
        <v>266</v>
      </c>
      <c r="S28" s="49" t="s">
        <v>269</v>
      </c>
    </row>
    <row r="29" spans="1:19" x14ac:dyDescent="0.3">
      <c r="A29" s="52" t="s">
        <v>22</v>
      </c>
      <c r="B29" s="50" t="s">
        <v>28</v>
      </c>
      <c r="C29" s="50" t="s">
        <v>36</v>
      </c>
      <c r="D29" s="50" t="s">
        <v>44</v>
      </c>
      <c r="E29" s="50" t="s">
        <v>53</v>
      </c>
      <c r="F29" s="50" t="s">
        <v>59</v>
      </c>
      <c r="G29" s="50" t="s">
        <v>71</v>
      </c>
      <c r="H29" s="50">
        <v>192</v>
      </c>
      <c r="I29" s="50">
        <v>41.37</v>
      </c>
      <c r="J29" s="50">
        <v>7943.04</v>
      </c>
      <c r="K29" s="50" t="s">
        <v>83</v>
      </c>
      <c r="L29" s="50" t="s">
        <v>256</v>
      </c>
      <c r="M29" s="50" t="s">
        <v>261</v>
      </c>
      <c r="N29" s="50" t="s">
        <v>265</v>
      </c>
      <c r="O29" s="50">
        <v>8404.2199999999993</v>
      </c>
      <c r="P29" s="50" t="s">
        <v>266</v>
      </c>
      <c r="Q29" s="50">
        <v>5</v>
      </c>
      <c r="R29" s="50" t="s">
        <v>267</v>
      </c>
      <c r="S29" s="50" t="s">
        <v>268</v>
      </c>
    </row>
    <row r="30" spans="1:19" x14ac:dyDescent="0.3">
      <c r="A30" s="51" t="s">
        <v>21</v>
      </c>
      <c r="B30" s="49" t="s">
        <v>26</v>
      </c>
      <c r="C30" s="49" t="s">
        <v>34</v>
      </c>
      <c r="D30" s="49" t="s">
        <v>42</v>
      </c>
      <c r="E30" s="49" t="s">
        <v>48</v>
      </c>
      <c r="F30" s="49" t="s">
        <v>56</v>
      </c>
      <c r="G30" s="49" t="s">
        <v>62</v>
      </c>
      <c r="H30" s="49">
        <v>83</v>
      </c>
      <c r="I30" s="49">
        <v>99.76</v>
      </c>
      <c r="J30" s="49">
        <v>8280.08</v>
      </c>
      <c r="K30" s="49" t="s">
        <v>104</v>
      </c>
      <c r="L30" s="49" t="s">
        <v>259</v>
      </c>
      <c r="M30" s="49" t="s">
        <v>263</v>
      </c>
      <c r="N30" s="49" t="s">
        <v>264</v>
      </c>
      <c r="O30" s="49">
        <v>2447.02</v>
      </c>
      <c r="P30" s="49" t="s">
        <v>267</v>
      </c>
      <c r="Q30" s="49">
        <v>3</v>
      </c>
      <c r="R30" s="49" t="s">
        <v>267</v>
      </c>
      <c r="S30" s="49" t="s">
        <v>271</v>
      </c>
    </row>
    <row r="31" spans="1:19" x14ac:dyDescent="0.3">
      <c r="A31" s="52" t="s">
        <v>19</v>
      </c>
      <c r="B31" s="50" t="s">
        <v>31</v>
      </c>
      <c r="C31" s="50" t="s">
        <v>39</v>
      </c>
      <c r="D31" s="50" t="s">
        <v>47</v>
      </c>
      <c r="E31" s="50" t="s">
        <v>50</v>
      </c>
      <c r="F31" s="50" t="s">
        <v>57</v>
      </c>
      <c r="G31" s="50" t="s">
        <v>72</v>
      </c>
      <c r="H31" s="50">
        <v>174</v>
      </c>
      <c r="I31" s="50">
        <v>81.56</v>
      </c>
      <c r="J31" s="50">
        <v>14191.44</v>
      </c>
      <c r="K31" s="50" t="s">
        <v>101</v>
      </c>
      <c r="L31" s="50" t="s">
        <v>259</v>
      </c>
      <c r="M31" s="50" t="s">
        <v>261</v>
      </c>
      <c r="N31" s="50" t="s">
        <v>265</v>
      </c>
      <c r="O31" s="50">
        <v>9537.1</v>
      </c>
      <c r="P31" s="50" t="s">
        <v>267</v>
      </c>
      <c r="Q31" s="50">
        <v>4</v>
      </c>
      <c r="R31" s="50" t="s">
        <v>266</v>
      </c>
      <c r="S31" s="50" t="s">
        <v>268</v>
      </c>
    </row>
    <row r="32" spans="1:19" x14ac:dyDescent="0.3">
      <c r="A32" s="51" t="s">
        <v>22</v>
      </c>
      <c r="B32" s="49" t="s">
        <v>28</v>
      </c>
      <c r="C32" s="49" t="s">
        <v>36</v>
      </c>
      <c r="D32" s="49" t="s">
        <v>44</v>
      </c>
      <c r="E32" s="49" t="s">
        <v>49</v>
      </c>
      <c r="F32" s="49" t="s">
        <v>55</v>
      </c>
      <c r="G32" s="49" t="s">
        <v>61</v>
      </c>
      <c r="H32" s="49">
        <v>157</v>
      </c>
      <c r="I32" s="49">
        <v>52.32</v>
      </c>
      <c r="J32" s="49">
        <v>8214.24</v>
      </c>
      <c r="K32" s="49" t="s">
        <v>105</v>
      </c>
      <c r="L32" s="49" t="s">
        <v>257</v>
      </c>
      <c r="M32" s="49" t="s">
        <v>263</v>
      </c>
      <c r="N32" s="49" t="s">
        <v>264</v>
      </c>
      <c r="O32" s="49">
        <v>10825.88</v>
      </c>
      <c r="P32" s="49" t="s">
        <v>266</v>
      </c>
      <c r="Q32" s="49">
        <v>4</v>
      </c>
      <c r="R32" s="49" t="s">
        <v>266</v>
      </c>
      <c r="S32" s="49" t="s">
        <v>270</v>
      </c>
    </row>
    <row r="33" spans="1:19" x14ac:dyDescent="0.3">
      <c r="A33" s="52" t="s">
        <v>21</v>
      </c>
      <c r="B33" s="50" t="s">
        <v>26</v>
      </c>
      <c r="C33" s="50" t="s">
        <v>34</v>
      </c>
      <c r="D33" s="50" t="s">
        <v>42</v>
      </c>
      <c r="E33" s="50" t="s">
        <v>50</v>
      </c>
      <c r="F33" s="50" t="s">
        <v>58</v>
      </c>
      <c r="G33" s="50" t="s">
        <v>73</v>
      </c>
      <c r="H33" s="50">
        <v>133</v>
      </c>
      <c r="I33" s="50">
        <v>96.37</v>
      </c>
      <c r="J33" s="50">
        <v>12817.21</v>
      </c>
      <c r="K33" s="50" t="s">
        <v>106</v>
      </c>
      <c r="L33" s="50" t="s">
        <v>255</v>
      </c>
      <c r="M33" s="50" t="s">
        <v>262</v>
      </c>
      <c r="N33" s="50" t="s">
        <v>264</v>
      </c>
      <c r="O33" s="50">
        <v>11087.69</v>
      </c>
      <c r="P33" s="50" t="s">
        <v>267</v>
      </c>
      <c r="Q33" s="50">
        <v>5</v>
      </c>
      <c r="R33" s="50" t="s">
        <v>266</v>
      </c>
      <c r="S33" s="50" t="s">
        <v>268</v>
      </c>
    </row>
    <row r="34" spans="1:19" x14ac:dyDescent="0.3">
      <c r="A34" s="51" t="s">
        <v>21</v>
      </c>
      <c r="B34" s="49" t="s">
        <v>25</v>
      </c>
      <c r="C34" s="49" t="s">
        <v>33</v>
      </c>
      <c r="D34" s="49" t="s">
        <v>41</v>
      </c>
      <c r="E34" s="49" t="s">
        <v>48</v>
      </c>
      <c r="F34" s="49" t="s">
        <v>54</v>
      </c>
      <c r="G34" s="49" t="s">
        <v>70</v>
      </c>
      <c r="H34" s="49">
        <v>199</v>
      </c>
      <c r="I34" s="49">
        <v>68.06</v>
      </c>
      <c r="J34" s="49">
        <v>13543.94</v>
      </c>
      <c r="K34" s="49" t="s">
        <v>107</v>
      </c>
      <c r="L34" s="49" t="s">
        <v>260</v>
      </c>
      <c r="M34" s="49" t="s">
        <v>263</v>
      </c>
      <c r="N34" s="49" t="s">
        <v>264</v>
      </c>
      <c r="O34" s="49">
        <v>10419.07</v>
      </c>
      <c r="P34" s="49" t="s">
        <v>267</v>
      </c>
      <c r="Q34" s="49">
        <v>5</v>
      </c>
      <c r="R34" s="49" t="s">
        <v>266</v>
      </c>
      <c r="S34" s="49" t="s">
        <v>269</v>
      </c>
    </row>
    <row r="35" spans="1:19" x14ac:dyDescent="0.3">
      <c r="A35" s="52" t="s">
        <v>272</v>
      </c>
      <c r="B35" s="50" t="s">
        <v>24</v>
      </c>
      <c r="C35" s="50" t="s">
        <v>32</v>
      </c>
      <c r="D35" s="50" t="s">
        <v>40</v>
      </c>
      <c r="E35" s="50" t="s">
        <v>49</v>
      </c>
      <c r="F35" s="50" t="s">
        <v>59</v>
      </c>
      <c r="G35" s="50" t="s">
        <v>74</v>
      </c>
      <c r="H35" s="50">
        <v>156</v>
      </c>
      <c r="I35" s="50">
        <v>74.709999999999994</v>
      </c>
      <c r="J35" s="50">
        <v>11654.76</v>
      </c>
      <c r="K35" s="50" t="s">
        <v>108</v>
      </c>
      <c r="L35" s="50" t="s">
        <v>255</v>
      </c>
      <c r="M35" s="50" t="s">
        <v>261</v>
      </c>
      <c r="N35" s="50" t="s">
        <v>265</v>
      </c>
      <c r="O35" s="50">
        <v>14428.43</v>
      </c>
      <c r="P35" s="50" t="s">
        <v>266</v>
      </c>
      <c r="Q35" s="50">
        <v>4</v>
      </c>
      <c r="R35" s="50" t="s">
        <v>266</v>
      </c>
      <c r="S35" s="50" t="s">
        <v>271</v>
      </c>
    </row>
    <row r="36" spans="1:19" x14ac:dyDescent="0.3">
      <c r="A36" s="51" t="s">
        <v>21</v>
      </c>
      <c r="B36" s="49" t="s">
        <v>29</v>
      </c>
      <c r="C36" s="49" t="s">
        <v>37</v>
      </c>
      <c r="D36" s="49" t="s">
        <v>45</v>
      </c>
      <c r="E36" s="49" t="s">
        <v>50</v>
      </c>
      <c r="F36" s="49" t="s">
        <v>58</v>
      </c>
      <c r="G36" s="49" t="s">
        <v>66</v>
      </c>
      <c r="H36" s="49">
        <v>131</v>
      </c>
      <c r="I36" s="49">
        <v>59.92</v>
      </c>
      <c r="J36" s="49">
        <v>7849.52</v>
      </c>
      <c r="K36" s="49" t="s">
        <v>107</v>
      </c>
      <c r="L36" s="49" t="s">
        <v>260</v>
      </c>
      <c r="M36" s="49" t="s">
        <v>263</v>
      </c>
      <c r="N36" s="49" t="s">
        <v>264</v>
      </c>
      <c r="O36" s="49">
        <v>10016.64</v>
      </c>
      <c r="P36" s="49" t="s">
        <v>266</v>
      </c>
      <c r="Q36" s="49">
        <v>4</v>
      </c>
      <c r="R36" s="49" t="s">
        <v>267</v>
      </c>
      <c r="S36" s="49" t="s">
        <v>270</v>
      </c>
    </row>
    <row r="37" spans="1:19" x14ac:dyDescent="0.3">
      <c r="A37" s="52" t="s">
        <v>22</v>
      </c>
      <c r="B37" s="50" t="s">
        <v>27</v>
      </c>
      <c r="C37" s="50" t="s">
        <v>35</v>
      </c>
      <c r="D37" s="50" t="s">
        <v>43</v>
      </c>
      <c r="E37" s="50" t="s">
        <v>51</v>
      </c>
      <c r="F37" s="50" t="s">
        <v>55</v>
      </c>
      <c r="G37" s="50" t="s">
        <v>64</v>
      </c>
      <c r="H37" s="50">
        <v>43</v>
      </c>
      <c r="I37" s="50">
        <v>63.5</v>
      </c>
      <c r="J37" s="50">
        <v>2730.5</v>
      </c>
      <c r="K37" s="50" t="s">
        <v>109</v>
      </c>
      <c r="L37" s="50" t="s">
        <v>256</v>
      </c>
      <c r="M37" s="50" t="s">
        <v>261</v>
      </c>
      <c r="N37" s="50" t="s">
        <v>265</v>
      </c>
      <c r="O37" s="50">
        <v>705.94</v>
      </c>
      <c r="P37" s="50" t="s">
        <v>267</v>
      </c>
      <c r="Q37" s="50">
        <v>3</v>
      </c>
      <c r="R37" s="50" t="s">
        <v>267</v>
      </c>
      <c r="S37" s="50" t="s">
        <v>271</v>
      </c>
    </row>
    <row r="38" spans="1:19" x14ac:dyDescent="0.3">
      <c r="A38" s="51" t="s">
        <v>20</v>
      </c>
      <c r="B38" s="49" t="s">
        <v>29</v>
      </c>
      <c r="C38" s="49" t="s">
        <v>37</v>
      </c>
      <c r="D38" s="49" t="s">
        <v>45</v>
      </c>
      <c r="E38" s="49" t="s">
        <v>53</v>
      </c>
      <c r="F38" s="49" t="s">
        <v>57</v>
      </c>
      <c r="G38" s="49" t="s">
        <v>72</v>
      </c>
      <c r="H38" s="49">
        <v>134</v>
      </c>
      <c r="I38" s="49">
        <v>22.18</v>
      </c>
      <c r="J38" s="49">
        <v>2972.12</v>
      </c>
      <c r="K38" s="49" t="s">
        <v>110</v>
      </c>
      <c r="L38" s="49" t="s">
        <v>256</v>
      </c>
      <c r="M38" s="49" t="s">
        <v>263</v>
      </c>
      <c r="N38" s="49" t="s">
        <v>264</v>
      </c>
      <c r="O38" s="49">
        <v>5471.3</v>
      </c>
      <c r="P38" s="49" t="s">
        <v>266</v>
      </c>
      <c r="Q38" s="49">
        <v>3</v>
      </c>
      <c r="R38" s="49" t="s">
        <v>267</v>
      </c>
      <c r="S38" s="49" t="s">
        <v>271</v>
      </c>
    </row>
    <row r="39" spans="1:19" x14ac:dyDescent="0.3">
      <c r="A39" s="52" t="s">
        <v>23</v>
      </c>
      <c r="B39" s="50" t="s">
        <v>24</v>
      </c>
      <c r="C39" s="50" t="s">
        <v>32</v>
      </c>
      <c r="D39" s="50" t="s">
        <v>40</v>
      </c>
      <c r="E39" s="50" t="s">
        <v>53</v>
      </c>
      <c r="F39" s="50" t="s">
        <v>55</v>
      </c>
      <c r="G39" s="50" t="s">
        <v>61</v>
      </c>
      <c r="H39" s="50">
        <v>52</v>
      </c>
      <c r="I39" s="50">
        <v>25.03</v>
      </c>
      <c r="J39" s="50">
        <v>1301.56</v>
      </c>
      <c r="K39" s="50" t="s">
        <v>111</v>
      </c>
      <c r="L39" s="50" t="s">
        <v>260</v>
      </c>
      <c r="M39" s="50" t="s">
        <v>263</v>
      </c>
      <c r="N39" s="50" t="s">
        <v>265</v>
      </c>
      <c r="O39" s="50">
        <v>1287.72</v>
      </c>
      <c r="P39" s="50" t="s">
        <v>267</v>
      </c>
      <c r="Q39" s="50">
        <v>4</v>
      </c>
      <c r="R39" s="50" t="s">
        <v>267</v>
      </c>
      <c r="S39" s="50" t="s">
        <v>269</v>
      </c>
    </row>
    <row r="40" spans="1:19" x14ac:dyDescent="0.3">
      <c r="A40" s="51" t="s">
        <v>23</v>
      </c>
      <c r="B40" s="49" t="s">
        <v>29</v>
      </c>
      <c r="C40" s="49" t="s">
        <v>37</v>
      </c>
      <c r="D40" s="49" t="s">
        <v>45</v>
      </c>
      <c r="E40" s="49" t="s">
        <v>48</v>
      </c>
      <c r="F40" s="49" t="s">
        <v>56</v>
      </c>
      <c r="G40" s="49" t="s">
        <v>75</v>
      </c>
      <c r="H40" s="49">
        <v>69</v>
      </c>
      <c r="I40" s="49">
        <v>41.08</v>
      </c>
      <c r="J40" s="49">
        <v>2834.52</v>
      </c>
      <c r="K40" s="49" t="s">
        <v>112</v>
      </c>
      <c r="L40" s="49" t="s">
        <v>255</v>
      </c>
      <c r="M40" s="49" t="s">
        <v>263</v>
      </c>
      <c r="N40" s="49" t="s">
        <v>265</v>
      </c>
      <c r="O40" s="49">
        <v>7381.55</v>
      </c>
      <c r="P40" s="49" t="s">
        <v>266</v>
      </c>
      <c r="Q40" s="49">
        <v>3</v>
      </c>
      <c r="R40" s="49" t="s">
        <v>266</v>
      </c>
      <c r="S40" s="49" t="s">
        <v>269</v>
      </c>
    </row>
    <row r="41" spans="1:19" x14ac:dyDescent="0.3">
      <c r="A41" s="52" t="s">
        <v>23</v>
      </c>
      <c r="B41" s="50" t="s">
        <v>30</v>
      </c>
      <c r="C41" s="50" t="s">
        <v>38</v>
      </c>
      <c r="D41" s="50" t="s">
        <v>46</v>
      </c>
      <c r="E41" s="50" t="s">
        <v>50</v>
      </c>
      <c r="F41" s="50" t="s">
        <v>59</v>
      </c>
      <c r="G41" s="50" t="s">
        <v>76</v>
      </c>
      <c r="H41" s="50">
        <v>173</v>
      </c>
      <c r="I41" s="50">
        <v>38.61</v>
      </c>
      <c r="J41" s="50">
        <v>6679.53</v>
      </c>
      <c r="K41" s="50" t="s">
        <v>112</v>
      </c>
      <c r="L41" s="50" t="s">
        <v>255</v>
      </c>
      <c r="M41" s="50" t="s">
        <v>261</v>
      </c>
      <c r="N41" s="50" t="s">
        <v>265</v>
      </c>
      <c r="O41" s="50">
        <v>5357.03</v>
      </c>
      <c r="P41" s="50" t="s">
        <v>267</v>
      </c>
      <c r="Q41" s="50">
        <v>4</v>
      </c>
      <c r="R41" s="50" t="s">
        <v>267</v>
      </c>
      <c r="S41" s="50" t="s">
        <v>270</v>
      </c>
    </row>
    <row r="42" spans="1:19" x14ac:dyDescent="0.3">
      <c r="A42" s="51" t="s">
        <v>23</v>
      </c>
      <c r="B42" s="49" t="s">
        <v>25</v>
      </c>
      <c r="C42" s="49" t="s">
        <v>33</v>
      </c>
      <c r="D42" s="49" t="s">
        <v>41</v>
      </c>
      <c r="E42" s="49" t="s">
        <v>53</v>
      </c>
      <c r="F42" s="49" t="s">
        <v>57</v>
      </c>
      <c r="G42" s="49" t="s">
        <v>63</v>
      </c>
      <c r="H42" s="49">
        <v>160</v>
      </c>
      <c r="I42" s="49">
        <v>78.2</v>
      </c>
      <c r="J42" s="49">
        <v>12512</v>
      </c>
      <c r="K42" s="49" t="s">
        <v>113</v>
      </c>
      <c r="L42" s="49" t="s">
        <v>260</v>
      </c>
      <c r="M42" s="49" t="s">
        <v>263</v>
      </c>
      <c r="N42" s="49" t="s">
        <v>265</v>
      </c>
      <c r="O42" s="49">
        <v>10326.91</v>
      </c>
      <c r="P42" s="49" t="s">
        <v>267</v>
      </c>
      <c r="Q42" s="49">
        <v>3</v>
      </c>
      <c r="R42" s="49" t="s">
        <v>266</v>
      </c>
      <c r="S42" s="49" t="s">
        <v>269</v>
      </c>
    </row>
    <row r="43" spans="1:19" x14ac:dyDescent="0.3">
      <c r="A43" s="52" t="s">
        <v>272</v>
      </c>
      <c r="B43" s="50" t="s">
        <v>28</v>
      </c>
      <c r="C43" s="50" t="s">
        <v>36</v>
      </c>
      <c r="D43" s="50" t="s">
        <v>44</v>
      </c>
      <c r="E43" s="50" t="s">
        <v>50</v>
      </c>
      <c r="F43" s="50" t="s">
        <v>57</v>
      </c>
      <c r="G43" s="50" t="s">
        <v>77</v>
      </c>
      <c r="H43" s="50">
        <v>36</v>
      </c>
      <c r="I43" s="50">
        <v>70.12</v>
      </c>
      <c r="J43" s="50">
        <v>2524.3200000000002</v>
      </c>
      <c r="K43" s="50" t="s">
        <v>114</v>
      </c>
      <c r="L43" s="50" t="s">
        <v>255</v>
      </c>
      <c r="M43" s="50" t="s">
        <v>261</v>
      </c>
      <c r="N43" s="50" t="s">
        <v>264</v>
      </c>
      <c r="O43" s="50">
        <v>11016.13</v>
      </c>
      <c r="P43" s="50" t="s">
        <v>266</v>
      </c>
      <c r="Q43" s="50">
        <v>4</v>
      </c>
      <c r="R43" s="50" t="s">
        <v>267</v>
      </c>
      <c r="S43" s="50" t="s">
        <v>269</v>
      </c>
    </row>
    <row r="44" spans="1:19" x14ac:dyDescent="0.3">
      <c r="A44" s="51" t="s">
        <v>272</v>
      </c>
      <c r="B44" s="49" t="s">
        <v>25</v>
      </c>
      <c r="C44" s="49" t="s">
        <v>33</v>
      </c>
      <c r="D44" s="49" t="s">
        <v>41</v>
      </c>
      <c r="E44" s="49" t="s">
        <v>49</v>
      </c>
      <c r="F44" s="49" t="s">
        <v>58</v>
      </c>
      <c r="G44" s="49" t="s">
        <v>66</v>
      </c>
      <c r="H44" s="49">
        <v>41</v>
      </c>
      <c r="I44" s="49">
        <v>72.27</v>
      </c>
      <c r="J44" s="49">
        <v>2963.07</v>
      </c>
      <c r="K44" s="49" t="s">
        <v>111</v>
      </c>
      <c r="L44" s="49" t="s">
        <v>260</v>
      </c>
      <c r="M44" s="49" t="s">
        <v>262</v>
      </c>
      <c r="N44" s="49" t="s">
        <v>264</v>
      </c>
      <c r="O44" s="49">
        <v>12918.39</v>
      </c>
      <c r="P44" s="49" t="s">
        <v>266</v>
      </c>
      <c r="Q44" s="49">
        <v>3</v>
      </c>
      <c r="R44" s="49" t="s">
        <v>266</v>
      </c>
      <c r="S44" s="49" t="s">
        <v>271</v>
      </c>
    </row>
    <row r="45" spans="1:19" x14ac:dyDescent="0.3">
      <c r="A45" s="52" t="s">
        <v>22</v>
      </c>
      <c r="B45" s="50" t="s">
        <v>29</v>
      </c>
      <c r="C45" s="50" t="s">
        <v>37</v>
      </c>
      <c r="D45" s="50" t="s">
        <v>45</v>
      </c>
      <c r="E45" s="50" t="s">
        <v>48</v>
      </c>
      <c r="F45" s="50" t="s">
        <v>58</v>
      </c>
      <c r="G45" s="50" t="s">
        <v>66</v>
      </c>
      <c r="H45" s="50">
        <v>29</v>
      </c>
      <c r="I45" s="50">
        <v>65.680000000000007</v>
      </c>
      <c r="J45" s="50">
        <v>1904.72</v>
      </c>
      <c r="K45" s="50" t="s">
        <v>115</v>
      </c>
      <c r="L45" s="50" t="s">
        <v>260</v>
      </c>
      <c r="M45" s="50" t="s">
        <v>261</v>
      </c>
      <c r="N45" s="50" t="s">
        <v>265</v>
      </c>
      <c r="O45" s="50">
        <v>10537.21</v>
      </c>
      <c r="P45" s="50" t="s">
        <v>266</v>
      </c>
      <c r="Q45" s="50">
        <v>5</v>
      </c>
      <c r="R45" s="50" t="s">
        <v>266</v>
      </c>
      <c r="S45" s="50" t="s">
        <v>270</v>
      </c>
    </row>
    <row r="46" spans="1:19" x14ac:dyDescent="0.3">
      <c r="A46" s="51" t="s">
        <v>20</v>
      </c>
      <c r="B46" s="49" t="s">
        <v>28</v>
      </c>
      <c r="C46" s="49" t="s">
        <v>36</v>
      </c>
      <c r="D46" s="49" t="s">
        <v>44</v>
      </c>
      <c r="E46" s="49" t="s">
        <v>48</v>
      </c>
      <c r="F46" s="49" t="s">
        <v>56</v>
      </c>
      <c r="G46" s="49" t="s">
        <v>62</v>
      </c>
      <c r="H46" s="49">
        <v>25</v>
      </c>
      <c r="I46" s="49">
        <v>29.53</v>
      </c>
      <c r="J46" s="49">
        <v>738.25</v>
      </c>
      <c r="K46" s="49" t="s">
        <v>116</v>
      </c>
      <c r="L46" s="49" t="s">
        <v>256</v>
      </c>
      <c r="M46" s="49" t="s">
        <v>261</v>
      </c>
      <c r="N46" s="49" t="s">
        <v>264</v>
      </c>
      <c r="O46" s="49">
        <v>6888.34</v>
      </c>
      <c r="P46" s="49" t="s">
        <v>266</v>
      </c>
      <c r="Q46" s="49">
        <v>4</v>
      </c>
      <c r="R46" s="49" t="s">
        <v>267</v>
      </c>
      <c r="S46" s="49" t="s">
        <v>268</v>
      </c>
    </row>
    <row r="47" spans="1:19" x14ac:dyDescent="0.3">
      <c r="A47" s="52" t="s">
        <v>23</v>
      </c>
      <c r="B47" s="50" t="s">
        <v>31</v>
      </c>
      <c r="C47" s="50" t="s">
        <v>39</v>
      </c>
      <c r="D47" s="50" t="s">
        <v>47</v>
      </c>
      <c r="E47" s="50" t="s">
        <v>49</v>
      </c>
      <c r="F47" s="50" t="s">
        <v>56</v>
      </c>
      <c r="G47" s="50" t="s">
        <v>68</v>
      </c>
      <c r="H47" s="50">
        <v>65</v>
      </c>
      <c r="I47" s="50">
        <v>63.33</v>
      </c>
      <c r="J47" s="50">
        <v>4116.45</v>
      </c>
      <c r="K47" s="50" t="s">
        <v>117</v>
      </c>
      <c r="L47" s="50" t="s">
        <v>258</v>
      </c>
      <c r="M47" s="50" t="s">
        <v>262</v>
      </c>
      <c r="N47" s="50" t="s">
        <v>265</v>
      </c>
      <c r="O47" s="50">
        <v>10873.3</v>
      </c>
      <c r="P47" s="50" t="s">
        <v>266</v>
      </c>
      <c r="Q47" s="50">
        <v>3</v>
      </c>
      <c r="R47" s="50" t="s">
        <v>267</v>
      </c>
      <c r="S47" s="50" t="s">
        <v>269</v>
      </c>
    </row>
    <row r="48" spans="1:19" x14ac:dyDescent="0.3">
      <c r="A48" s="51" t="s">
        <v>19</v>
      </c>
      <c r="B48" s="49" t="s">
        <v>24</v>
      </c>
      <c r="C48" s="49" t="s">
        <v>32</v>
      </c>
      <c r="D48" s="49" t="s">
        <v>40</v>
      </c>
      <c r="E48" s="49" t="s">
        <v>50</v>
      </c>
      <c r="F48" s="49" t="s">
        <v>58</v>
      </c>
      <c r="G48" s="49" t="s">
        <v>66</v>
      </c>
      <c r="H48" s="49">
        <v>48</v>
      </c>
      <c r="I48" s="49">
        <v>67.02</v>
      </c>
      <c r="J48" s="49">
        <v>3216.96</v>
      </c>
      <c r="K48" s="49" t="s">
        <v>118</v>
      </c>
      <c r="L48" s="49" t="s">
        <v>255</v>
      </c>
      <c r="M48" s="49" t="s">
        <v>262</v>
      </c>
      <c r="N48" s="49" t="s">
        <v>264</v>
      </c>
      <c r="O48" s="49">
        <v>10136.780000000001</v>
      </c>
      <c r="P48" s="49" t="s">
        <v>266</v>
      </c>
      <c r="Q48" s="49">
        <v>4</v>
      </c>
      <c r="R48" s="49" t="s">
        <v>267</v>
      </c>
      <c r="S48" s="49" t="s">
        <v>270</v>
      </c>
    </row>
    <row r="49" spans="1:19" x14ac:dyDescent="0.3">
      <c r="A49" s="52" t="s">
        <v>272</v>
      </c>
      <c r="B49" s="50" t="s">
        <v>24</v>
      </c>
      <c r="C49" s="50" t="s">
        <v>32</v>
      </c>
      <c r="D49" s="50" t="s">
        <v>40</v>
      </c>
      <c r="E49" s="50" t="s">
        <v>48</v>
      </c>
      <c r="F49" s="50" t="s">
        <v>55</v>
      </c>
      <c r="G49" s="50" t="s">
        <v>69</v>
      </c>
      <c r="H49" s="50">
        <v>113</v>
      </c>
      <c r="I49" s="50">
        <v>85.18</v>
      </c>
      <c r="J49" s="50">
        <v>9625.34</v>
      </c>
      <c r="K49" s="50" t="s">
        <v>119</v>
      </c>
      <c r="L49" s="50" t="s">
        <v>258</v>
      </c>
      <c r="M49" s="50" t="s">
        <v>262</v>
      </c>
      <c r="N49" s="50" t="s">
        <v>264</v>
      </c>
      <c r="O49" s="50">
        <v>547.96</v>
      </c>
      <c r="P49" s="50" t="s">
        <v>267</v>
      </c>
      <c r="Q49" s="50">
        <v>5</v>
      </c>
      <c r="R49" s="50" t="s">
        <v>266</v>
      </c>
      <c r="S49" s="50" t="s">
        <v>269</v>
      </c>
    </row>
    <row r="50" spans="1:19" x14ac:dyDescent="0.3">
      <c r="A50" s="51" t="s">
        <v>20</v>
      </c>
      <c r="B50" s="49" t="s">
        <v>29</v>
      </c>
      <c r="C50" s="49" t="s">
        <v>37</v>
      </c>
      <c r="D50" s="49" t="s">
        <v>45</v>
      </c>
      <c r="E50" s="49" t="s">
        <v>48</v>
      </c>
      <c r="F50" s="49" t="s">
        <v>54</v>
      </c>
      <c r="G50" s="49" t="s">
        <v>67</v>
      </c>
      <c r="H50" s="49">
        <v>171</v>
      </c>
      <c r="I50" s="49">
        <v>99.72</v>
      </c>
      <c r="J50" s="49">
        <v>17052.12</v>
      </c>
      <c r="K50" s="49" t="s">
        <v>120</v>
      </c>
      <c r="L50" s="49" t="s">
        <v>257</v>
      </c>
      <c r="M50" s="49" t="s">
        <v>263</v>
      </c>
      <c r="N50" s="49" t="s">
        <v>264</v>
      </c>
      <c r="O50" s="49">
        <v>5797.65</v>
      </c>
      <c r="P50" s="49" t="s">
        <v>267</v>
      </c>
      <c r="Q50" s="49">
        <v>4</v>
      </c>
      <c r="R50" s="49" t="s">
        <v>267</v>
      </c>
      <c r="S50" s="49" t="s">
        <v>268</v>
      </c>
    </row>
    <row r="51" spans="1:19" x14ac:dyDescent="0.3">
      <c r="A51" s="52" t="s">
        <v>22</v>
      </c>
      <c r="B51" s="50" t="s">
        <v>30</v>
      </c>
      <c r="C51" s="50" t="s">
        <v>38</v>
      </c>
      <c r="D51" s="50" t="s">
        <v>46</v>
      </c>
      <c r="E51" s="50" t="s">
        <v>48</v>
      </c>
      <c r="F51" s="50" t="s">
        <v>59</v>
      </c>
      <c r="G51" s="50" t="s">
        <v>74</v>
      </c>
      <c r="H51" s="50">
        <v>58</v>
      </c>
      <c r="I51" s="50">
        <v>33.39</v>
      </c>
      <c r="J51" s="50">
        <v>1936.62</v>
      </c>
      <c r="K51" s="50" t="s">
        <v>115</v>
      </c>
      <c r="L51" s="50" t="s">
        <v>260</v>
      </c>
      <c r="M51" s="50" t="s">
        <v>261</v>
      </c>
      <c r="N51" s="50" t="s">
        <v>264</v>
      </c>
      <c r="O51" s="50">
        <v>9643.9500000000007</v>
      </c>
      <c r="P51" s="50" t="s">
        <v>266</v>
      </c>
      <c r="Q51" s="50">
        <v>4</v>
      </c>
      <c r="R51" s="50" t="s">
        <v>266</v>
      </c>
      <c r="S51" s="50" t="s">
        <v>269</v>
      </c>
    </row>
    <row r="52" spans="1:19" x14ac:dyDescent="0.3">
      <c r="A52" s="51" t="s">
        <v>19</v>
      </c>
      <c r="B52" s="49" t="s">
        <v>31</v>
      </c>
      <c r="C52" s="49" t="s">
        <v>39</v>
      </c>
      <c r="D52" s="49" t="s">
        <v>47</v>
      </c>
      <c r="E52" s="49" t="s">
        <v>50</v>
      </c>
      <c r="F52" s="49" t="s">
        <v>57</v>
      </c>
      <c r="G52" s="49" t="s">
        <v>72</v>
      </c>
      <c r="H52" s="49">
        <v>16</v>
      </c>
      <c r="I52" s="49">
        <v>73.38</v>
      </c>
      <c r="J52" s="49">
        <v>1174.08</v>
      </c>
      <c r="K52" s="49" t="s">
        <v>121</v>
      </c>
      <c r="L52" s="49" t="s">
        <v>259</v>
      </c>
      <c r="M52" s="49" t="s">
        <v>263</v>
      </c>
      <c r="N52" s="49" t="s">
        <v>264</v>
      </c>
      <c r="O52" s="49">
        <v>7593.87</v>
      </c>
      <c r="P52" s="49" t="s">
        <v>266</v>
      </c>
      <c r="Q52" s="49">
        <v>3</v>
      </c>
      <c r="R52" s="49" t="s">
        <v>266</v>
      </c>
      <c r="S52" s="49" t="s">
        <v>268</v>
      </c>
    </row>
    <row r="53" spans="1:19" x14ac:dyDescent="0.3">
      <c r="A53" s="52" t="s">
        <v>272</v>
      </c>
      <c r="B53" s="50" t="s">
        <v>26</v>
      </c>
      <c r="C53" s="50" t="s">
        <v>34</v>
      </c>
      <c r="D53" s="50" t="s">
        <v>42</v>
      </c>
      <c r="E53" s="50" t="s">
        <v>50</v>
      </c>
      <c r="F53" s="50" t="s">
        <v>54</v>
      </c>
      <c r="G53" s="50" t="s">
        <v>60</v>
      </c>
      <c r="H53" s="50">
        <v>194</v>
      </c>
      <c r="I53" s="50">
        <v>9.07</v>
      </c>
      <c r="J53" s="50">
        <v>1759.58</v>
      </c>
      <c r="K53" s="50" t="s">
        <v>122</v>
      </c>
      <c r="L53" s="50" t="s">
        <v>256</v>
      </c>
      <c r="M53" s="50" t="s">
        <v>262</v>
      </c>
      <c r="N53" s="50" t="s">
        <v>264</v>
      </c>
      <c r="O53" s="50">
        <v>12203</v>
      </c>
      <c r="P53" s="50" t="s">
        <v>266</v>
      </c>
      <c r="Q53" s="50">
        <v>5</v>
      </c>
      <c r="R53" s="50" t="s">
        <v>266</v>
      </c>
      <c r="S53" s="50" t="s">
        <v>271</v>
      </c>
    </row>
    <row r="54" spans="1:19" x14ac:dyDescent="0.3">
      <c r="A54" s="51" t="s">
        <v>22</v>
      </c>
      <c r="B54" s="49" t="s">
        <v>30</v>
      </c>
      <c r="C54" s="49" t="s">
        <v>38</v>
      </c>
      <c r="D54" s="49" t="s">
        <v>46</v>
      </c>
      <c r="E54" s="49" t="s">
        <v>53</v>
      </c>
      <c r="F54" s="49" t="s">
        <v>57</v>
      </c>
      <c r="G54" s="49" t="s">
        <v>63</v>
      </c>
      <c r="H54" s="49">
        <v>135</v>
      </c>
      <c r="I54" s="49">
        <v>67.11</v>
      </c>
      <c r="J54" s="49">
        <v>9059.85</v>
      </c>
      <c r="K54" s="49" t="s">
        <v>123</v>
      </c>
      <c r="L54" s="49" t="s">
        <v>259</v>
      </c>
      <c r="M54" s="49" t="s">
        <v>261</v>
      </c>
      <c r="N54" s="49" t="s">
        <v>264</v>
      </c>
      <c r="O54" s="49">
        <v>4018.9</v>
      </c>
      <c r="P54" s="49" t="s">
        <v>267</v>
      </c>
      <c r="Q54" s="49">
        <v>5</v>
      </c>
      <c r="R54" s="49" t="s">
        <v>267</v>
      </c>
      <c r="S54" s="49" t="s">
        <v>269</v>
      </c>
    </row>
    <row r="55" spans="1:19" x14ac:dyDescent="0.3">
      <c r="A55" s="52" t="s">
        <v>272</v>
      </c>
      <c r="B55" s="50" t="s">
        <v>27</v>
      </c>
      <c r="C55" s="50" t="s">
        <v>35</v>
      </c>
      <c r="D55" s="50" t="s">
        <v>43</v>
      </c>
      <c r="E55" s="50" t="s">
        <v>48</v>
      </c>
      <c r="F55" s="50" t="s">
        <v>56</v>
      </c>
      <c r="G55" s="50" t="s">
        <v>68</v>
      </c>
      <c r="H55" s="50">
        <v>53</v>
      </c>
      <c r="I55" s="50">
        <v>84.36</v>
      </c>
      <c r="J55" s="50">
        <v>4471.08</v>
      </c>
      <c r="K55" s="50" t="s">
        <v>124</v>
      </c>
      <c r="L55" s="50" t="s">
        <v>260</v>
      </c>
      <c r="M55" s="50" t="s">
        <v>262</v>
      </c>
      <c r="N55" s="50" t="s">
        <v>264</v>
      </c>
      <c r="O55" s="50">
        <v>2155.61</v>
      </c>
      <c r="P55" s="50" t="s">
        <v>267</v>
      </c>
      <c r="Q55" s="50">
        <v>5</v>
      </c>
      <c r="R55" s="50" t="s">
        <v>267</v>
      </c>
      <c r="S55" s="50" t="s">
        <v>269</v>
      </c>
    </row>
    <row r="56" spans="1:19" x14ac:dyDescent="0.3">
      <c r="A56" s="51" t="s">
        <v>20</v>
      </c>
      <c r="B56" s="49" t="s">
        <v>26</v>
      </c>
      <c r="C56" s="49" t="s">
        <v>34</v>
      </c>
      <c r="D56" s="49" t="s">
        <v>42</v>
      </c>
      <c r="E56" s="49" t="s">
        <v>50</v>
      </c>
      <c r="F56" s="49" t="s">
        <v>56</v>
      </c>
      <c r="G56" s="49" t="s">
        <v>75</v>
      </c>
      <c r="H56" s="49">
        <v>157</v>
      </c>
      <c r="I56" s="49">
        <v>56.86</v>
      </c>
      <c r="J56" s="49">
        <v>8927.02</v>
      </c>
      <c r="K56" s="49" t="s">
        <v>125</v>
      </c>
      <c r="L56" s="49" t="s">
        <v>260</v>
      </c>
      <c r="M56" s="49" t="s">
        <v>261</v>
      </c>
      <c r="N56" s="49" t="s">
        <v>264</v>
      </c>
      <c r="O56" s="49">
        <v>11581.3</v>
      </c>
      <c r="P56" s="49" t="s">
        <v>266</v>
      </c>
      <c r="Q56" s="49">
        <v>5</v>
      </c>
      <c r="R56" s="49" t="s">
        <v>267</v>
      </c>
      <c r="S56" s="49" t="s">
        <v>270</v>
      </c>
    </row>
    <row r="57" spans="1:19" x14ac:dyDescent="0.3">
      <c r="A57" s="52" t="s">
        <v>20</v>
      </c>
      <c r="B57" s="50" t="s">
        <v>28</v>
      </c>
      <c r="C57" s="50" t="s">
        <v>36</v>
      </c>
      <c r="D57" s="50" t="s">
        <v>44</v>
      </c>
      <c r="E57" s="50" t="s">
        <v>52</v>
      </c>
      <c r="F57" s="50" t="s">
        <v>58</v>
      </c>
      <c r="G57" s="50" t="s">
        <v>73</v>
      </c>
      <c r="H57" s="50">
        <v>104</v>
      </c>
      <c r="I57" s="50">
        <v>57.57</v>
      </c>
      <c r="J57" s="50">
        <v>5987.28</v>
      </c>
      <c r="K57" s="50" t="s">
        <v>126</v>
      </c>
      <c r="L57" s="50" t="s">
        <v>260</v>
      </c>
      <c r="M57" s="50" t="s">
        <v>261</v>
      </c>
      <c r="N57" s="50" t="s">
        <v>264</v>
      </c>
      <c r="O57" s="50">
        <v>13922.3</v>
      </c>
      <c r="P57" s="50" t="s">
        <v>266</v>
      </c>
      <c r="Q57" s="50">
        <v>3</v>
      </c>
      <c r="R57" s="50" t="s">
        <v>267</v>
      </c>
      <c r="S57" s="50" t="s">
        <v>269</v>
      </c>
    </row>
    <row r="58" spans="1:19" x14ac:dyDescent="0.3">
      <c r="A58" s="51" t="s">
        <v>23</v>
      </c>
      <c r="B58" s="49" t="s">
        <v>30</v>
      </c>
      <c r="C58" s="49" t="s">
        <v>38</v>
      </c>
      <c r="D58" s="49" t="s">
        <v>46</v>
      </c>
      <c r="E58" s="49" t="s">
        <v>48</v>
      </c>
      <c r="F58" s="49" t="s">
        <v>57</v>
      </c>
      <c r="G58" s="49" t="s">
        <v>63</v>
      </c>
      <c r="H58" s="49">
        <v>11</v>
      </c>
      <c r="I58" s="49">
        <v>5.69</v>
      </c>
      <c r="J58" s="49">
        <v>62.59</v>
      </c>
      <c r="K58" s="49" t="s">
        <v>127</v>
      </c>
      <c r="L58" s="49" t="s">
        <v>257</v>
      </c>
      <c r="M58" s="49" t="s">
        <v>262</v>
      </c>
      <c r="N58" s="49" t="s">
        <v>265</v>
      </c>
      <c r="O58" s="49">
        <v>6535.22</v>
      </c>
      <c r="P58" s="49" t="s">
        <v>266</v>
      </c>
      <c r="Q58" s="49">
        <v>4</v>
      </c>
      <c r="R58" s="49" t="s">
        <v>267</v>
      </c>
      <c r="S58" s="49" t="s">
        <v>271</v>
      </c>
    </row>
    <row r="59" spans="1:19" x14ac:dyDescent="0.3">
      <c r="A59" s="52" t="s">
        <v>20</v>
      </c>
      <c r="B59" s="50" t="s">
        <v>24</v>
      </c>
      <c r="C59" s="50" t="s">
        <v>32</v>
      </c>
      <c r="D59" s="50" t="s">
        <v>40</v>
      </c>
      <c r="E59" s="50" t="s">
        <v>48</v>
      </c>
      <c r="F59" s="50" t="s">
        <v>56</v>
      </c>
      <c r="G59" s="50" t="s">
        <v>68</v>
      </c>
      <c r="H59" s="50">
        <v>54</v>
      </c>
      <c r="I59" s="50">
        <v>63</v>
      </c>
      <c r="J59" s="50">
        <v>3402</v>
      </c>
      <c r="K59" s="50" t="s">
        <v>128</v>
      </c>
      <c r="L59" s="50" t="s">
        <v>256</v>
      </c>
      <c r="M59" s="50" t="s">
        <v>262</v>
      </c>
      <c r="N59" s="50" t="s">
        <v>264</v>
      </c>
      <c r="O59" s="50">
        <v>10899.38</v>
      </c>
      <c r="P59" s="50" t="s">
        <v>266</v>
      </c>
      <c r="Q59" s="50">
        <v>5</v>
      </c>
      <c r="R59" s="50" t="s">
        <v>267</v>
      </c>
      <c r="S59" s="50" t="s">
        <v>270</v>
      </c>
    </row>
    <row r="60" spans="1:19" x14ac:dyDescent="0.3">
      <c r="A60" s="51" t="s">
        <v>272</v>
      </c>
      <c r="B60" s="49" t="s">
        <v>25</v>
      </c>
      <c r="C60" s="49" t="s">
        <v>33</v>
      </c>
      <c r="D60" s="49" t="s">
        <v>41</v>
      </c>
      <c r="E60" s="49" t="s">
        <v>50</v>
      </c>
      <c r="F60" s="49" t="s">
        <v>59</v>
      </c>
      <c r="G60" s="49" t="s">
        <v>76</v>
      </c>
      <c r="H60" s="49">
        <v>34</v>
      </c>
      <c r="I60" s="49">
        <v>63.8</v>
      </c>
      <c r="J60" s="49">
        <v>2169.1999999999998</v>
      </c>
      <c r="K60" s="49" t="s">
        <v>129</v>
      </c>
      <c r="L60" s="49" t="s">
        <v>255</v>
      </c>
      <c r="M60" s="49" t="s">
        <v>263</v>
      </c>
      <c r="N60" s="49" t="s">
        <v>264</v>
      </c>
      <c r="O60" s="49">
        <v>7231.13</v>
      </c>
      <c r="P60" s="49" t="s">
        <v>266</v>
      </c>
      <c r="Q60" s="49">
        <v>5</v>
      </c>
      <c r="R60" s="49" t="s">
        <v>267</v>
      </c>
      <c r="S60" s="49" t="s">
        <v>270</v>
      </c>
    </row>
    <row r="61" spans="1:19" x14ac:dyDescent="0.3">
      <c r="A61" s="52" t="s">
        <v>272</v>
      </c>
      <c r="B61" s="50" t="s">
        <v>24</v>
      </c>
      <c r="C61" s="50" t="s">
        <v>32</v>
      </c>
      <c r="D61" s="50" t="s">
        <v>40</v>
      </c>
      <c r="E61" s="50" t="s">
        <v>48</v>
      </c>
      <c r="F61" s="50" t="s">
        <v>58</v>
      </c>
      <c r="G61" s="50" t="s">
        <v>73</v>
      </c>
      <c r="H61" s="50">
        <v>50</v>
      </c>
      <c r="I61" s="50">
        <v>68.66</v>
      </c>
      <c r="J61" s="50">
        <v>3433</v>
      </c>
      <c r="K61" s="50" t="s">
        <v>95</v>
      </c>
      <c r="L61" s="50" t="s">
        <v>259</v>
      </c>
      <c r="M61" s="50" t="s">
        <v>262</v>
      </c>
      <c r="N61" s="50" t="s">
        <v>264</v>
      </c>
      <c r="O61" s="50">
        <v>9850.48</v>
      </c>
      <c r="P61" s="50" t="s">
        <v>266</v>
      </c>
      <c r="Q61" s="50">
        <v>4</v>
      </c>
      <c r="R61" s="50" t="s">
        <v>267</v>
      </c>
      <c r="S61" s="50" t="s">
        <v>268</v>
      </c>
    </row>
    <row r="62" spans="1:19" x14ac:dyDescent="0.3">
      <c r="A62" s="51" t="s">
        <v>21</v>
      </c>
      <c r="B62" s="49" t="s">
        <v>30</v>
      </c>
      <c r="C62" s="49" t="s">
        <v>38</v>
      </c>
      <c r="D62" s="49" t="s">
        <v>46</v>
      </c>
      <c r="E62" s="49" t="s">
        <v>50</v>
      </c>
      <c r="F62" s="49" t="s">
        <v>59</v>
      </c>
      <c r="G62" s="49" t="s">
        <v>76</v>
      </c>
      <c r="H62" s="49">
        <v>147</v>
      </c>
      <c r="I62" s="49">
        <v>21.71</v>
      </c>
      <c r="J62" s="49">
        <v>3191.37</v>
      </c>
      <c r="K62" s="49" t="s">
        <v>130</v>
      </c>
      <c r="L62" s="49" t="s">
        <v>257</v>
      </c>
      <c r="M62" s="49" t="s">
        <v>262</v>
      </c>
      <c r="N62" s="49" t="s">
        <v>265</v>
      </c>
      <c r="O62" s="49">
        <v>7966.1</v>
      </c>
      <c r="P62" s="49" t="s">
        <v>266</v>
      </c>
      <c r="Q62" s="49">
        <v>3</v>
      </c>
      <c r="R62" s="49" t="s">
        <v>267</v>
      </c>
      <c r="S62" s="49" t="s">
        <v>268</v>
      </c>
    </row>
    <row r="63" spans="1:19" x14ac:dyDescent="0.3">
      <c r="A63" s="52" t="s">
        <v>20</v>
      </c>
      <c r="B63" s="50" t="s">
        <v>25</v>
      </c>
      <c r="C63" s="50" t="s">
        <v>33</v>
      </c>
      <c r="D63" s="50" t="s">
        <v>41</v>
      </c>
      <c r="E63" s="50" t="s">
        <v>53</v>
      </c>
      <c r="F63" s="50" t="s">
        <v>54</v>
      </c>
      <c r="G63" s="50" t="s">
        <v>67</v>
      </c>
      <c r="H63" s="50">
        <v>93</v>
      </c>
      <c r="I63" s="50">
        <v>26.86</v>
      </c>
      <c r="J63" s="50">
        <v>2497.98</v>
      </c>
      <c r="K63" s="50" t="s">
        <v>131</v>
      </c>
      <c r="L63" s="50" t="s">
        <v>260</v>
      </c>
      <c r="M63" s="50" t="s">
        <v>262</v>
      </c>
      <c r="N63" s="50" t="s">
        <v>265</v>
      </c>
      <c r="O63" s="50">
        <v>3802.84</v>
      </c>
      <c r="P63" s="50" t="s">
        <v>266</v>
      </c>
      <c r="Q63" s="50">
        <v>3</v>
      </c>
      <c r="R63" s="50" t="s">
        <v>266</v>
      </c>
      <c r="S63" s="50" t="s">
        <v>271</v>
      </c>
    </row>
    <row r="64" spans="1:19" x14ac:dyDescent="0.3">
      <c r="A64" s="51" t="s">
        <v>272</v>
      </c>
      <c r="B64" s="49" t="s">
        <v>24</v>
      </c>
      <c r="C64" s="49" t="s">
        <v>32</v>
      </c>
      <c r="D64" s="49" t="s">
        <v>40</v>
      </c>
      <c r="E64" s="49" t="s">
        <v>50</v>
      </c>
      <c r="F64" s="49" t="s">
        <v>55</v>
      </c>
      <c r="G64" s="49" t="s">
        <v>64</v>
      </c>
      <c r="H64" s="49">
        <v>47</v>
      </c>
      <c r="I64" s="49">
        <v>25.54</v>
      </c>
      <c r="J64" s="49">
        <v>1200.3800000000001</v>
      </c>
      <c r="K64" s="49" t="s">
        <v>119</v>
      </c>
      <c r="L64" s="49" t="s">
        <v>258</v>
      </c>
      <c r="M64" s="49" t="s">
        <v>263</v>
      </c>
      <c r="N64" s="49" t="s">
        <v>265</v>
      </c>
      <c r="O64" s="49">
        <v>3081.88</v>
      </c>
      <c r="P64" s="49" t="s">
        <v>266</v>
      </c>
      <c r="Q64" s="49">
        <v>4</v>
      </c>
      <c r="R64" s="49" t="s">
        <v>267</v>
      </c>
      <c r="S64" s="49" t="s">
        <v>268</v>
      </c>
    </row>
    <row r="65" spans="1:19" x14ac:dyDescent="0.3">
      <c r="A65" s="52" t="s">
        <v>19</v>
      </c>
      <c r="B65" s="50" t="s">
        <v>29</v>
      </c>
      <c r="C65" s="50" t="s">
        <v>37</v>
      </c>
      <c r="D65" s="50" t="s">
        <v>45</v>
      </c>
      <c r="E65" s="50" t="s">
        <v>52</v>
      </c>
      <c r="F65" s="50" t="s">
        <v>57</v>
      </c>
      <c r="G65" s="50" t="s">
        <v>77</v>
      </c>
      <c r="H65" s="50">
        <v>42</v>
      </c>
      <c r="I65" s="50">
        <v>8.0500000000000007</v>
      </c>
      <c r="J65" s="50">
        <v>338.1</v>
      </c>
      <c r="K65" s="50" t="s">
        <v>116</v>
      </c>
      <c r="L65" s="50" t="s">
        <v>256</v>
      </c>
      <c r="M65" s="50" t="s">
        <v>263</v>
      </c>
      <c r="N65" s="50" t="s">
        <v>264</v>
      </c>
      <c r="O65" s="50">
        <v>4568.76</v>
      </c>
      <c r="P65" s="50" t="s">
        <v>266</v>
      </c>
      <c r="Q65" s="50">
        <v>3</v>
      </c>
      <c r="R65" s="50" t="s">
        <v>266</v>
      </c>
      <c r="S65" s="50" t="s">
        <v>268</v>
      </c>
    </row>
    <row r="66" spans="1:19" x14ac:dyDescent="0.3">
      <c r="A66" s="51" t="s">
        <v>20</v>
      </c>
      <c r="B66" s="49" t="s">
        <v>29</v>
      </c>
      <c r="C66" s="49" t="s">
        <v>37</v>
      </c>
      <c r="D66" s="49" t="s">
        <v>45</v>
      </c>
      <c r="E66" s="49" t="s">
        <v>49</v>
      </c>
      <c r="F66" s="49" t="s">
        <v>55</v>
      </c>
      <c r="G66" s="49" t="s">
        <v>64</v>
      </c>
      <c r="H66" s="49">
        <v>173</v>
      </c>
      <c r="I66" s="49">
        <v>95.51</v>
      </c>
      <c r="J66" s="49">
        <v>16523.23</v>
      </c>
      <c r="K66" s="49" t="s">
        <v>132</v>
      </c>
      <c r="L66" s="49" t="s">
        <v>259</v>
      </c>
      <c r="M66" s="49" t="s">
        <v>262</v>
      </c>
      <c r="N66" s="49" t="s">
        <v>264</v>
      </c>
      <c r="O66" s="49">
        <v>1753.88</v>
      </c>
      <c r="P66" s="49" t="s">
        <v>267</v>
      </c>
      <c r="Q66" s="49">
        <v>5</v>
      </c>
      <c r="R66" s="49" t="s">
        <v>266</v>
      </c>
      <c r="S66" s="49" t="s">
        <v>271</v>
      </c>
    </row>
    <row r="67" spans="1:19" x14ac:dyDescent="0.3">
      <c r="A67" s="52" t="s">
        <v>23</v>
      </c>
      <c r="B67" s="50" t="s">
        <v>30</v>
      </c>
      <c r="C67" s="50" t="s">
        <v>38</v>
      </c>
      <c r="D67" s="50" t="s">
        <v>46</v>
      </c>
      <c r="E67" s="50" t="s">
        <v>53</v>
      </c>
      <c r="F67" s="50" t="s">
        <v>54</v>
      </c>
      <c r="G67" s="50" t="s">
        <v>60</v>
      </c>
      <c r="H67" s="50">
        <v>198</v>
      </c>
      <c r="I67" s="50">
        <v>87.9</v>
      </c>
      <c r="J67" s="50">
        <v>17404.2</v>
      </c>
      <c r="K67" s="50" t="s">
        <v>133</v>
      </c>
      <c r="L67" s="50" t="s">
        <v>258</v>
      </c>
      <c r="M67" s="50" t="s">
        <v>262</v>
      </c>
      <c r="N67" s="50" t="s">
        <v>265</v>
      </c>
      <c r="O67" s="50">
        <v>6796.61</v>
      </c>
      <c r="P67" s="50" t="s">
        <v>267</v>
      </c>
      <c r="Q67" s="50">
        <v>3</v>
      </c>
      <c r="R67" s="50" t="s">
        <v>267</v>
      </c>
      <c r="S67" s="50" t="s">
        <v>269</v>
      </c>
    </row>
    <row r="68" spans="1:19" x14ac:dyDescent="0.3">
      <c r="A68" s="51" t="s">
        <v>272</v>
      </c>
      <c r="B68" s="49" t="s">
        <v>30</v>
      </c>
      <c r="C68" s="49" t="s">
        <v>38</v>
      </c>
      <c r="D68" s="49" t="s">
        <v>46</v>
      </c>
      <c r="E68" s="49" t="s">
        <v>48</v>
      </c>
      <c r="F68" s="49" t="s">
        <v>55</v>
      </c>
      <c r="G68" s="49" t="s">
        <v>64</v>
      </c>
      <c r="H68" s="49">
        <v>110</v>
      </c>
      <c r="I68" s="49">
        <v>50.53</v>
      </c>
      <c r="J68" s="49">
        <v>5558.3</v>
      </c>
      <c r="K68" s="49" t="s">
        <v>129</v>
      </c>
      <c r="L68" s="49" t="s">
        <v>255</v>
      </c>
      <c r="M68" s="49" t="s">
        <v>263</v>
      </c>
      <c r="N68" s="49" t="s">
        <v>264</v>
      </c>
      <c r="O68" s="49">
        <v>7060.4</v>
      </c>
      <c r="P68" s="49" t="s">
        <v>266</v>
      </c>
      <c r="Q68" s="49">
        <v>3</v>
      </c>
      <c r="R68" s="49" t="s">
        <v>267</v>
      </c>
      <c r="S68" s="49" t="s">
        <v>269</v>
      </c>
    </row>
    <row r="69" spans="1:19" x14ac:dyDescent="0.3">
      <c r="A69" s="52" t="s">
        <v>23</v>
      </c>
      <c r="B69" s="50" t="s">
        <v>31</v>
      </c>
      <c r="C69" s="50" t="s">
        <v>39</v>
      </c>
      <c r="D69" s="50" t="s">
        <v>47</v>
      </c>
      <c r="E69" s="50" t="s">
        <v>51</v>
      </c>
      <c r="F69" s="50" t="s">
        <v>57</v>
      </c>
      <c r="G69" s="50" t="s">
        <v>63</v>
      </c>
      <c r="H69" s="50">
        <v>71</v>
      </c>
      <c r="I69" s="50">
        <v>66.53</v>
      </c>
      <c r="J69" s="50">
        <v>4723.63</v>
      </c>
      <c r="K69" s="50" t="s">
        <v>103</v>
      </c>
      <c r="L69" s="50" t="s">
        <v>256</v>
      </c>
      <c r="M69" s="50" t="s">
        <v>262</v>
      </c>
      <c r="N69" s="50" t="s">
        <v>264</v>
      </c>
      <c r="O69" s="50">
        <v>7456.85</v>
      </c>
      <c r="P69" s="50" t="s">
        <v>266</v>
      </c>
      <c r="Q69" s="50">
        <v>4</v>
      </c>
      <c r="R69" s="50" t="s">
        <v>267</v>
      </c>
      <c r="S69" s="50" t="s">
        <v>268</v>
      </c>
    </row>
    <row r="70" spans="1:19" x14ac:dyDescent="0.3">
      <c r="A70" s="51" t="s">
        <v>21</v>
      </c>
      <c r="B70" s="49" t="s">
        <v>24</v>
      </c>
      <c r="C70" s="49" t="s">
        <v>32</v>
      </c>
      <c r="D70" s="49" t="s">
        <v>40</v>
      </c>
      <c r="E70" s="49" t="s">
        <v>48</v>
      </c>
      <c r="F70" s="49" t="s">
        <v>54</v>
      </c>
      <c r="G70" s="49" t="s">
        <v>67</v>
      </c>
      <c r="H70" s="49">
        <v>190</v>
      </c>
      <c r="I70" s="49">
        <v>43.51</v>
      </c>
      <c r="J70" s="49">
        <v>8266.9</v>
      </c>
      <c r="K70" s="49" t="s">
        <v>101</v>
      </c>
      <c r="L70" s="49" t="s">
        <v>259</v>
      </c>
      <c r="M70" s="49" t="s">
        <v>261</v>
      </c>
      <c r="N70" s="49" t="s">
        <v>265</v>
      </c>
      <c r="O70" s="49">
        <v>10706.58</v>
      </c>
      <c r="P70" s="49" t="s">
        <v>266</v>
      </c>
      <c r="Q70" s="49">
        <v>3</v>
      </c>
      <c r="R70" s="49" t="s">
        <v>267</v>
      </c>
      <c r="S70" s="49" t="s">
        <v>268</v>
      </c>
    </row>
    <row r="71" spans="1:19" x14ac:dyDescent="0.3">
      <c r="A71" s="52" t="s">
        <v>21</v>
      </c>
      <c r="B71" s="50" t="s">
        <v>29</v>
      </c>
      <c r="C71" s="50" t="s">
        <v>37</v>
      </c>
      <c r="D71" s="50" t="s">
        <v>45</v>
      </c>
      <c r="E71" s="50" t="s">
        <v>48</v>
      </c>
      <c r="F71" s="50" t="s">
        <v>57</v>
      </c>
      <c r="G71" s="50" t="s">
        <v>72</v>
      </c>
      <c r="H71" s="50">
        <v>188</v>
      </c>
      <c r="I71" s="50">
        <v>94.88</v>
      </c>
      <c r="J71" s="50">
        <v>17837.439999999999</v>
      </c>
      <c r="K71" s="50" t="s">
        <v>134</v>
      </c>
      <c r="L71" s="50" t="s">
        <v>256</v>
      </c>
      <c r="M71" s="50" t="s">
        <v>263</v>
      </c>
      <c r="N71" s="50" t="s">
        <v>264</v>
      </c>
      <c r="O71" s="50">
        <v>11921.53</v>
      </c>
      <c r="P71" s="50" t="s">
        <v>267</v>
      </c>
      <c r="Q71" s="50">
        <v>3</v>
      </c>
      <c r="R71" s="50" t="s">
        <v>266</v>
      </c>
      <c r="S71" s="50" t="s">
        <v>269</v>
      </c>
    </row>
    <row r="72" spans="1:19" x14ac:dyDescent="0.3">
      <c r="A72" s="51" t="s">
        <v>20</v>
      </c>
      <c r="B72" s="49" t="s">
        <v>27</v>
      </c>
      <c r="C72" s="49" t="s">
        <v>35</v>
      </c>
      <c r="D72" s="49" t="s">
        <v>43</v>
      </c>
      <c r="E72" s="49" t="s">
        <v>48</v>
      </c>
      <c r="F72" s="49" t="s">
        <v>54</v>
      </c>
      <c r="G72" s="49" t="s">
        <v>67</v>
      </c>
      <c r="H72" s="49">
        <v>129</v>
      </c>
      <c r="I72" s="49">
        <v>63.82</v>
      </c>
      <c r="J72" s="49">
        <v>8232.7800000000007</v>
      </c>
      <c r="K72" s="49" t="s">
        <v>135</v>
      </c>
      <c r="L72" s="49" t="s">
        <v>258</v>
      </c>
      <c r="M72" s="49" t="s">
        <v>261</v>
      </c>
      <c r="N72" s="49" t="s">
        <v>265</v>
      </c>
      <c r="O72" s="49">
        <v>3041.38</v>
      </c>
      <c r="P72" s="49" t="s">
        <v>267</v>
      </c>
      <c r="Q72" s="49">
        <v>5</v>
      </c>
      <c r="R72" s="49" t="s">
        <v>267</v>
      </c>
      <c r="S72" s="49" t="s">
        <v>271</v>
      </c>
    </row>
    <row r="73" spans="1:19" x14ac:dyDescent="0.3">
      <c r="A73" s="52" t="s">
        <v>22</v>
      </c>
      <c r="B73" s="50" t="s">
        <v>27</v>
      </c>
      <c r="C73" s="50" t="s">
        <v>35</v>
      </c>
      <c r="D73" s="50" t="s">
        <v>43</v>
      </c>
      <c r="E73" s="50" t="s">
        <v>53</v>
      </c>
      <c r="F73" s="50" t="s">
        <v>56</v>
      </c>
      <c r="G73" s="50" t="s">
        <v>75</v>
      </c>
      <c r="H73" s="50">
        <v>198</v>
      </c>
      <c r="I73" s="50">
        <v>94.22</v>
      </c>
      <c r="J73" s="50">
        <v>18655.560000000001</v>
      </c>
      <c r="K73" s="50" t="s">
        <v>136</v>
      </c>
      <c r="L73" s="50" t="s">
        <v>255</v>
      </c>
      <c r="M73" s="50" t="s">
        <v>263</v>
      </c>
      <c r="N73" s="50" t="s">
        <v>264</v>
      </c>
      <c r="O73" s="50">
        <v>11421.02</v>
      </c>
      <c r="P73" s="50" t="s">
        <v>267</v>
      </c>
      <c r="Q73" s="50">
        <v>3</v>
      </c>
      <c r="R73" s="50" t="s">
        <v>266</v>
      </c>
      <c r="S73" s="50" t="s">
        <v>270</v>
      </c>
    </row>
    <row r="74" spans="1:19" x14ac:dyDescent="0.3">
      <c r="A74" s="51" t="s">
        <v>19</v>
      </c>
      <c r="B74" s="49" t="s">
        <v>29</v>
      </c>
      <c r="C74" s="49" t="s">
        <v>37</v>
      </c>
      <c r="D74" s="49" t="s">
        <v>45</v>
      </c>
      <c r="E74" s="49" t="s">
        <v>50</v>
      </c>
      <c r="F74" s="49" t="s">
        <v>59</v>
      </c>
      <c r="G74" s="49" t="s">
        <v>74</v>
      </c>
      <c r="H74" s="49">
        <v>105</v>
      </c>
      <c r="I74" s="49">
        <v>37.799999999999997</v>
      </c>
      <c r="J74" s="49">
        <v>3969</v>
      </c>
      <c r="K74" s="49" t="s">
        <v>88</v>
      </c>
      <c r="L74" s="49" t="s">
        <v>257</v>
      </c>
      <c r="M74" s="49" t="s">
        <v>261</v>
      </c>
      <c r="N74" s="49" t="s">
        <v>264</v>
      </c>
      <c r="O74" s="49">
        <v>7317.38</v>
      </c>
      <c r="P74" s="49" t="s">
        <v>266</v>
      </c>
      <c r="Q74" s="49">
        <v>5</v>
      </c>
      <c r="R74" s="49" t="s">
        <v>266</v>
      </c>
      <c r="S74" s="49" t="s">
        <v>268</v>
      </c>
    </row>
    <row r="75" spans="1:19" x14ac:dyDescent="0.3">
      <c r="A75" s="52" t="s">
        <v>19</v>
      </c>
      <c r="B75" s="50" t="s">
        <v>25</v>
      </c>
      <c r="C75" s="50" t="s">
        <v>33</v>
      </c>
      <c r="D75" s="50" t="s">
        <v>41</v>
      </c>
      <c r="E75" s="50" t="s">
        <v>48</v>
      </c>
      <c r="F75" s="50" t="s">
        <v>54</v>
      </c>
      <c r="G75" s="50" t="s">
        <v>60</v>
      </c>
      <c r="H75" s="50">
        <v>30</v>
      </c>
      <c r="I75" s="50">
        <v>42.11</v>
      </c>
      <c r="J75" s="50">
        <v>1263.3</v>
      </c>
      <c r="K75" s="50" t="s">
        <v>137</v>
      </c>
      <c r="L75" s="50" t="s">
        <v>257</v>
      </c>
      <c r="M75" s="50" t="s">
        <v>262</v>
      </c>
      <c r="N75" s="50" t="s">
        <v>265</v>
      </c>
      <c r="O75" s="50">
        <v>14394.72</v>
      </c>
      <c r="P75" s="50" t="s">
        <v>266</v>
      </c>
      <c r="Q75" s="50">
        <v>3</v>
      </c>
      <c r="R75" s="50" t="s">
        <v>267</v>
      </c>
      <c r="S75" s="50" t="s">
        <v>271</v>
      </c>
    </row>
    <row r="76" spans="1:19" x14ac:dyDescent="0.3">
      <c r="A76" s="51" t="s">
        <v>19</v>
      </c>
      <c r="B76" s="49" t="s">
        <v>24</v>
      </c>
      <c r="C76" s="49" t="s">
        <v>32</v>
      </c>
      <c r="D76" s="49" t="s">
        <v>40</v>
      </c>
      <c r="E76" s="49" t="s">
        <v>52</v>
      </c>
      <c r="F76" s="49" t="s">
        <v>59</v>
      </c>
      <c r="G76" s="49" t="s">
        <v>71</v>
      </c>
      <c r="H76" s="49">
        <v>143</v>
      </c>
      <c r="I76" s="49">
        <v>95.45</v>
      </c>
      <c r="J76" s="49">
        <v>13649.35</v>
      </c>
      <c r="K76" s="49" t="s">
        <v>138</v>
      </c>
      <c r="L76" s="49" t="s">
        <v>259</v>
      </c>
      <c r="M76" s="49" t="s">
        <v>262</v>
      </c>
      <c r="N76" s="49" t="s">
        <v>265</v>
      </c>
      <c r="O76" s="49">
        <v>6539.78</v>
      </c>
      <c r="P76" s="49" t="s">
        <v>267</v>
      </c>
      <c r="Q76" s="49">
        <v>5</v>
      </c>
      <c r="R76" s="49" t="s">
        <v>267</v>
      </c>
      <c r="S76" s="49" t="s">
        <v>268</v>
      </c>
    </row>
    <row r="77" spans="1:19" x14ac:dyDescent="0.3">
      <c r="A77" s="52" t="s">
        <v>23</v>
      </c>
      <c r="B77" s="50" t="s">
        <v>29</v>
      </c>
      <c r="C77" s="50" t="s">
        <v>37</v>
      </c>
      <c r="D77" s="50" t="s">
        <v>45</v>
      </c>
      <c r="E77" s="50" t="s">
        <v>52</v>
      </c>
      <c r="F77" s="50" t="s">
        <v>59</v>
      </c>
      <c r="G77" s="50" t="s">
        <v>76</v>
      </c>
      <c r="H77" s="50">
        <v>15</v>
      </c>
      <c r="I77" s="50">
        <v>87.82</v>
      </c>
      <c r="J77" s="50">
        <v>1317.3</v>
      </c>
      <c r="K77" s="50" t="s">
        <v>88</v>
      </c>
      <c r="L77" s="50" t="s">
        <v>257</v>
      </c>
      <c r="M77" s="50" t="s">
        <v>262</v>
      </c>
      <c r="N77" s="50" t="s">
        <v>265</v>
      </c>
      <c r="O77" s="50">
        <v>6469.53</v>
      </c>
      <c r="P77" s="50" t="s">
        <v>266</v>
      </c>
      <c r="Q77" s="50">
        <v>4</v>
      </c>
      <c r="R77" s="50" t="s">
        <v>266</v>
      </c>
      <c r="S77" s="50" t="s">
        <v>268</v>
      </c>
    </row>
    <row r="78" spans="1:19" x14ac:dyDescent="0.3">
      <c r="A78" s="51" t="s">
        <v>19</v>
      </c>
      <c r="B78" s="49" t="s">
        <v>24</v>
      </c>
      <c r="C78" s="49" t="s">
        <v>32</v>
      </c>
      <c r="D78" s="49" t="s">
        <v>40</v>
      </c>
      <c r="E78" s="49" t="s">
        <v>48</v>
      </c>
      <c r="F78" s="49" t="s">
        <v>54</v>
      </c>
      <c r="G78" s="49" t="s">
        <v>67</v>
      </c>
      <c r="H78" s="49">
        <v>155</v>
      </c>
      <c r="I78" s="49">
        <v>17.54</v>
      </c>
      <c r="J78" s="49">
        <v>2718.7</v>
      </c>
      <c r="K78" s="49" t="s">
        <v>139</v>
      </c>
      <c r="L78" s="49" t="s">
        <v>256</v>
      </c>
      <c r="M78" s="49" t="s">
        <v>261</v>
      </c>
      <c r="N78" s="49" t="s">
        <v>264</v>
      </c>
      <c r="O78" s="49">
        <v>11944.38</v>
      </c>
      <c r="P78" s="49" t="s">
        <v>266</v>
      </c>
      <c r="Q78" s="49">
        <v>3</v>
      </c>
      <c r="R78" s="49" t="s">
        <v>266</v>
      </c>
      <c r="S78" s="49" t="s">
        <v>270</v>
      </c>
    </row>
    <row r="79" spans="1:19" x14ac:dyDescent="0.3">
      <c r="A79" s="52" t="s">
        <v>22</v>
      </c>
      <c r="B79" s="50" t="s">
        <v>29</v>
      </c>
      <c r="C79" s="50" t="s">
        <v>37</v>
      </c>
      <c r="D79" s="50" t="s">
        <v>45</v>
      </c>
      <c r="E79" s="50" t="s">
        <v>48</v>
      </c>
      <c r="F79" s="50" t="s">
        <v>59</v>
      </c>
      <c r="G79" s="50" t="s">
        <v>71</v>
      </c>
      <c r="H79" s="50">
        <v>168</v>
      </c>
      <c r="I79" s="50">
        <v>92.79</v>
      </c>
      <c r="J79" s="50">
        <v>15588.72</v>
      </c>
      <c r="K79" s="50" t="s">
        <v>140</v>
      </c>
      <c r="L79" s="50" t="s">
        <v>259</v>
      </c>
      <c r="M79" s="50" t="s">
        <v>263</v>
      </c>
      <c r="N79" s="50" t="s">
        <v>265</v>
      </c>
      <c r="O79" s="50">
        <v>3143.07</v>
      </c>
      <c r="P79" s="50" t="s">
        <v>267</v>
      </c>
      <c r="Q79" s="50">
        <v>3</v>
      </c>
      <c r="R79" s="50" t="s">
        <v>267</v>
      </c>
      <c r="S79" s="50" t="s">
        <v>271</v>
      </c>
    </row>
    <row r="80" spans="1:19" x14ac:dyDescent="0.3">
      <c r="A80" s="51" t="s">
        <v>272</v>
      </c>
      <c r="B80" s="49" t="s">
        <v>31</v>
      </c>
      <c r="C80" s="49" t="s">
        <v>39</v>
      </c>
      <c r="D80" s="49" t="s">
        <v>47</v>
      </c>
      <c r="E80" s="49" t="s">
        <v>48</v>
      </c>
      <c r="F80" s="49" t="s">
        <v>56</v>
      </c>
      <c r="G80" s="49" t="s">
        <v>62</v>
      </c>
      <c r="H80" s="49">
        <v>104</v>
      </c>
      <c r="I80" s="49">
        <v>22.53</v>
      </c>
      <c r="J80" s="49">
        <v>2343.12</v>
      </c>
      <c r="K80" s="49" t="s">
        <v>141</v>
      </c>
      <c r="L80" s="49" t="s">
        <v>256</v>
      </c>
      <c r="M80" s="49" t="s">
        <v>263</v>
      </c>
      <c r="N80" s="49" t="s">
        <v>264</v>
      </c>
      <c r="O80" s="49">
        <v>10150.52</v>
      </c>
      <c r="P80" s="49" t="s">
        <v>266</v>
      </c>
      <c r="Q80" s="49">
        <v>4</v>
      </c>
      <c r="R80" s="49" t="s">
        <v>267</v>
      </c>
      <c r="S80" s="49" t="s">
        <v>270</v>
      </c>
    </row>
    <row r="81" spans="1:19" x14ac:dyDescent="0.3">
      <c r="A81" s="52" t="s">
        <v>22</v>
      </c>
      <c r="B81" s="50" t="s">
        <v>29</v>
      </c>
      <c r="C81" s="50" t="s">
        <v>37</v>
      </c>
      <c r="D81" s="50" t="s">
        <v>45</v>
      </c>
      <c r="E81" s="50" t="s">
        <v>50</v>
      </c>
      <c r="F81" s="50" t="s">
        <v>55</v>
      </c>
      <c r="G81" s="50" t="s">
        <v>69</v>
      </c>
      <c r="H81" s="50">
        <v>113</v>
      </c>
      <c r="I81" s="50">
        <v>93.45</v>
      </c>
      <c r="J81" s="50">
        <v>10559.85</v>
      </c>
      <c r="K81" s="50" t="s">
        <v>142</v>
      </c>
      <c r="L81" s="50" t="s">
        <v>257</v>
      </c>
      <c r="M81" s="50" t="s">
        <v>262</v>
      </c>
      <c r="N81" s="50" t="s">
        <v>265</v>
      </c>
      <c r="O81" s="50">
        <v>13953.26</v>
      </c>
      <c r="P81" s="50" t="s">
        <v>266</v>
      </c>
      <c r="Q81" s="50">
        <v>3</v>
      </c>
      <c r="R81" s="50" t="s">
        <v>267</v>
      </c>
      <c r="S81" s="50" t="s">
        <v>270</v>
      </c>
    </row>
    <row r="82" spans="1:19" x14ac:dyDescent="0.3">
      <c r="A82" s="51" t="s">
        <v>20</v>
      </c>
      <c r="B82" s="49" t="s">
        <v>29</v>
      </c>
      <c r="C82" s="49" t="s">
        <v>37</v>
      </c>
      <c r="D82" s="49" t="s">
        <v>45</v>
      </c>
      <c r="E82" s="49" t="s">
        <v>49</v>
      </c>
      <c r="F82" s="49" t="s">
        <v>57</v>
      </c>
      <c r="G82" s="49" t="s">
        <v>63</v>
      </c>
      <c r="H82" s="49">
        <v>47</v>
      </c>
      <c r="I82" s="49">
        <v>80.959999999999994</v>
      </c>
      <c r="J82" s="49">
        <v>3805.12</v>
      </c>
      <c r="K82" s="49" t="s">
        <v>143</v>
      </c>
      <c r="L82" s="49" t="s">
        <v>260</v>
      </c>
      <c r="M82" s="49" t="s">
        <v>263</v>
      </c>
      <c r="N82" s="49" t="s">
        <v>265</v>
      </c>
      <c r="O82" s="49">
        <v>5410.92</v>
      </c>
      <c r="P82" s="49" t="s">
        <v>266</v>
      </c>
      <c r="Q82" s="49">
        <v>3</v>
      </c>
      <c r="R82" s="49" t="s">
        <v>266</v>
      </c>
      <c r="S82" s="49" t="s">
        <v>269</v>
      </c>
    </row>
    <row r="83" spans="1:19" x14ac:dyDescent="0.3">
      <c r="A83" s="52" t="s">
        <v>21</v>
      </c>
      <c r="B83" s="50" t="s">
        <v>29</v>
      </c>
      <c r="C83" s="50" t="s">
        <v>37</v>
      </c>
      <c r="D83" s="50" t="s">
        <v>45</v>
      </c>
      <c r="E83" s="50" t="s">
        <v>50</v>
      </c>
      <c r="F83" s="50" t="s">
        <v>56</v>
      </c>
      <c r="G83" s="50" t="s">
        <v>68</v>
      </c>
      <c r="H83" s="50">
        <v>168</v>
      </c>
      <c r="I83" s="50">
        <v>84.88</v>
      </c>
      <c r="J83" s="50">
        <v>14259.84</v>
      </c>
      <c r="K83" s="50" t="s">
        <v>144</v>
      </c>
      <c r="L83" s="50" t="s">
        <v>258</v>
      </c>
      <c r="M83" s="50" t="s">
        <v>261</v>
      </c>
      <c r="N83" s="50" t="s">
        <v>265</v>
      </c>
      <c r="O83" s="50">
        <v>1840.98</v>
      </c>
      <c r="P83" s="50" t="s">
        <v>267</v>
      </c>
      <c r="Q83" s="50">
        <v>3</v>
      </c>
      <c r="R83" s="50" t="s">
        <v>267</v>
      </c>
      <c r="S83" s="50" t="s">
        <v>271</v>
      </c>
    </row>
    <row r="84" spans="1:19" x14ac:dyDescent="0.3">
      <c r="A84" s="51" t="s">
        <v>272</v>
      </c>
      <c r="B84" s="49" t="s">
        <v>24</v>
      </c>
      <c r="C84" s="49" t="s">
        <v>32</v>
      </c>
      <c r="D84" s="49" t="s">
        <v>40</v>
      </c>
      <c r="E84" s="49" t="s">
        <v>53</v>
      </c>
      <c r="F84" s="49" t="s">
        <v>59</v>
      </c>
      <c r="G84" s="49" t="s">
        <v>71</v>
      </c>
      <c r="H84" s="49">
        <v>32</v>
      </c>
      <c r="I84" s="49">
        <v>97.7</v>
      </c>
      <c r="J84" s="49">
        <v>3126.4</v>
      </c>
      <c r="K84" s="49" t="s">
        <v>145</v>
      </c>
      <c r="L84" s="49" t="s">
        <v>260</v>
      </c>
      <c r="M84" s="49" t="s">
        <v>261</v>
      </c>
      <c r="N84" s="49" t="s">
        <v>264</v>
      </c>
      <c r="O84" s="49">
        <v>7611.75</v>
      </c>
      <c r="P84" s="49" t="s">
        <v>266</v>
      </c>
      <c r="Q84" s="49">
        <v>5</v>
      </c>
      <c r="R84" s="49" t="s">
        <v>267</v>
      </c>
      <c r="S84" s="49" t="s">
        <v>270</v>
      </c>
    </row>
    <row r="85" spans="1:19" x14ac:dyDescent="0.3">
      <c r="A85" s="52" t="s">
        <v>19</v>
      </c>
      <c r="B85" s="50" t="s">
        <v>26</v>
      </c>
      <c r="C85" s="50" t="s">
        <v>34</v>
      </c>
      <c r="D85" s="50" t="s">
        <v>42</v>
      </c>
      <c r="E85" s="50" t="s">
        <v>48</v>
      </c>
      <c r="F85" s="50" t="s">
        <v>55</v>
      </c>
      <c r="G85" s="50" t="s">
        <v>64</v>
      </c>
      <c r="H85" s="50">
        <v>13</v>
      </c>
      <c r="I85" s="50">
        <v>32.04</v>
      </c>
      <c r="J85" s="50">
        <v>416.52</v>
      </c>
      <c r="K85" s="50" t="s">
        <v>146</v>
      </c>
      <c r="L85" s="50" t="s">
        <v>258</v>
      </c>
      <c r="M85" s="50" t="s">
        <v>261</v>
      </c>
      <c r="N85" s="50" t="s">
        <v>265</v>
      </c>
      <c r="O85" s="50">
        <v>14674.09</v>
      </c>
      <c r="P85" s="50" t="s">
        <v>266</v>
      </c>
      <c r="Q85" s="50">
        <v>5</v>
      </c>
      <c r="R85" s="50" t="s">
        <v>267</v>
      </c>
      <c r="S85" s="50" t="s">
        <v>271</v>
      </c>
    </row>
    <row r="86" spans="1:19" x14ac:dyDescent="0.3">
      <c r="A86" s="51" t="s">
        <v>19</v>
      </c>
      <c r="B86" s="49" t="s">
        <v>24</v>
      </c>
      <c r="C86" s="49" t="s">
        <v>32</v>
      </c>
      <c r="D86" s="49" t="s">
        <v>40</v>
      </c>
      <c r="E86" s="49" t="s">
        <v>51</v>
      </c>
      <c r="F86" s="49" t="s">
        <v>57</v>
      </c>
      <c r="G86" s="49" t="s">
        <v>72</v>
      </c>
      <c r="H86" s="49">
        <v>196</v>
      </c>
      <c r="I86" s="49">
        <v>97.18</v>
      </c>
      <c r="J86" s="49">
        <v>19047.28</v>
      </c>
      <c r="K86" s="49" t="s">
        <v>147</v>
      </c>
      <c r="L86" s="49" t="s">
        <v>259</v>
      </c>
      <c r="M86" s="49" t="s">
        <v>261</v>
      </c>
      <c r="N86" s="49" t="s">
        <v>265</v>
      </c>
      <c r="O86" s="49">
        <v>2523.73</v>
      </c>
      <c r="P86" s="49" t="s">
        <v>267</v>
      </c>
      <c r="Q86" s="49">
        <v>5</v>
      </c>
      <c r="R86" s="49" t="s">
        <v>267</v>
      </c>
      <c r="S86" s="49" t="s">
        <v>271</v>
      </c>
    </row>
    <row r="87" spans="1:19" x14ac:dyDescent="0.3">
      <c r="A87" s="52" t="s">
        <v>23</v>
      </c>
      <c r="B87" s="50" t="s">
        <v>26</v>
      </c>
      <c r="C87" s="50" t="s">
        <v>34</v>
      </c>
      <c r="D87" s="50" t="s">
        <v>42</v>
      </c>
      <c r="E87" s="50" t="s">
        <v>50</v>
      </c>
      <c r="F87" s="50" t="s">
        <v>56</v>
      </c>
      <c r="G87" s="50" t="s">
        <v>75</v>
      </c>
      <c r="H87" s="50">
        <v>106</v>
      </c>
      <c r="I87" s="50">
        <v>13.4</v>
      </c>
      <c r="J87" s="50">
        <v>1420.4</v>
      </c>
      <c r="K87" s="50" t="s">
        <v>99</v>
      </c>
      <c r="L87" s="50" t="s">
        <v>260</v>
      </c>
      <c r="M87" s="50" t="s">
        <v>261</v>
      </c>
      <c r="N87" s="50" t="s">
        <v>265</v>
      </c>
      <c r="O87" s="50">
        <v>6510.45</v>
      </c>
      <c r="P87" s="50" t="s">
        <v>266</v>
      </c>
      <c r="Q87" s="50">
        <v>5</v>
      </c>
      <c r="R87" s="50" t="s">
        <v>266</v>
      </c>
      <c r="S87" s="50" t="s">
        <v>271</v>
      </c>
    </row>
    <row r="88" spans="1:19" x14ac:dyDescent="0.3">
      <c r="A88" s="51" t="s">
        <v>23</v>
      </c>
      <c r="B88" s="49" t="s">
        <v>24</v>
      </c>
      <c r="C88" s="49" t="s">
        <v>32</v>
      </c>
      <c r="D88" s="49" t="s">
        <v>40</v>
      </c>
      <c r="E88" s="49" t="s">
        <v>50</v>
      </c>
      <c r="F88" s="49" t="s">
        <v>56</v>
      </c>
      <c r="G88" s="49" t="s">
        <v>62</v>
      </c>
      <c r="H88" s="49">
        <v>159</v>
      </c>
      <c r="I88" s="49">
        <v>33.869999999999997</v>
      </c>
      <c r="J88" s="49">
        <v>5385.33</v>
      </c>
      <c r="K88" s="49" t="s">
        <v>139</v>
      </c>
      <c r="L88" s="49" t="s">
        <v>256</v>
      </c>
      <c r="M88" s="49" t="s">
        <v>263</v>
      </c>
      <c r="N88" s="49" t="s">
        <v>265</v>
      </c>
      <c r="O88" s="49">
        <v>3755.54</v>
      </c>
      <c r="P88" s="49" t="s">
        <v>267</v>
      </c>
      <c r="Q88" s="49">
        <v>3</v>
      </c>
      <c r="R88" s="49" t="s">
        <v>267</v>
      </c>
      <c r="S88" s="49" t="s">
        <v>270</v>
      </c>
    </row>
    <row r="89" spans="1:19" x14ac:dyDescent="0.3">
      <c r="A89" s="52" t="s">
        <v>19</v>
      </c>
      <c r="B89" s="50" t="s">
        <v>27</v>
      </c>
      <c r="C89" s="50" t="s">
        <v>35</v>
      </c>
      <c r="D89" s="50" t="s">
        <v>43</v>
      </c>
      <c r="E89" s="50" t="s">
        <v>53</v>
      </c>
      <c r="F89" s="50" t="s">
        <v>59</v>
      </c>
      <c r="G89" s="50" t="s">
        <v>74</v>
      </c>
      <c r="H89" s="50">
        <v>83</v>
      </c>
      <c r="I89" s="50">
        <v>44.63</v>
      </c>
      <c r="J89" s="50">
        <v>3704.29</v>
      </c>
      <c r="K89" s="50" t="s">
        <v>143</v>
      </c>
      <c r="L89" s="50" t="s">
        <v>260</v>
      </c>
      <c r="M89" s="50" t="s">
        <v>261</v>
      </c>
      <c r="N89" s="50" t="s">
        <v>264</v>
      </c>
      <c r="O89" s="50">
        <v>912.42</v>
      </c>
      <c r="P89" s="50" t="s">
        <v>267</v>
      </c>
      <c r="Q89" s="50">
        <v>4</v>
      </c>
      <c r="R89" s="50" t="s">
        <v>266</v>
      </c>
      <c r="S89" s="50" t="s">
        <v>269</v>
      </c>
    </row>
    <row r="90" spans="1:19" x14ac:dyDescent="0.3">
      <c r="A90" s="51" t="s">
        <v>20</v>
      </c>
      <c r="B90" s="49" t="s">
        <v>28</v>
      </c>
      <c r="C90" s="49" t="s">
        <v>36</v>
      </c>
      <c r="D90" s="49" t="s">
        <v>44</v>
      </c>
      <c r="E90" s="49" t="s">
        <v>51</v>
      </c>
      <c r="F90" s="49" t="s">
        <v>54</v>
      </c>
      <c r="G90" s="49" t="s">
        <v>67</v>
      </c>
      <c r="H90" s="49">
        <v>185</v>
      </c>
      <c r="I90" s="49">
        <v>50.22</v>
      </c>
      <c r="J90" s="49">
        <v>9290.7000000000007</v>
      </c>
      <c r="K90" s="49" t="s">
        <v>148</v>
      </c>
      <c r="L90" s="49" t="s">
        <v>260</v>
      </c>
      <c r="M90" s="49" t="s">
        <v>263</v>
      </c>
      <c r="N90" s="49" t="s">
        <v>264</v>
      </c>
      <c r="O90" s="49">
        <v>5911.43</v>
      </c>
      <c r="P90" s="49" t="s">
        <v>267</v>
      </c>
      <c r="Q90" s="49">
        <v>5</v>
      </c>
      <c r="R90" s="49" t="s">
        <v>267</v>
      </c>
      <c r="S90" s="49" t="s">
        <v>270</v>
      </c>
    </row>
    <row r="91" spans="1:19" x14ac:dyDescent="0.3">
      <c r="A91" s="52" t="s">
        <v>272</v>
      </c>
      <c r="B91" s="50" t="s">
        <v>26</v>
      </c>
      <c r="C91" s="50" t="s">
        <v>34</v>
      </c>
      <c r="D91" s="50" t="s">
        <v>42</v>
      </c>
      <c r="E91" s="50" t="s">
        <v>48</v>
      </c>
      <c r="F91" s="50" t="s">
        <v>56</v>
      </c>
      <c r="G91" s="50" t="s">
        <v>68</v>
      </c>
      <c r="H91" s="50">
        <v>44</v>
      </c>
      <c r="I91" s="50">
        <v>38.950000000000003</v>
      </c>
      <c r="J91" s="50">
        <v>1713.8</v>
      </c>
      <c r="K91" s="50" t="s">
        <v>149</v>
      </c>
      <c r="L91" s="50" t="s">
        <v>260</v>
      </c>
      <c r="M91" s="50" t="s">
        <v>262</v>
      </c>
      <c r="N91" s="50" t="s">
        <v>265</v>
      </c>
      <c r="O91" s="50">
        <v>5736.87</v>
      </c>
      <c r="P91" s="50" t="s">
        <v>266</v>
      </c>
      <c r="Q91" s="50">
        <v>5</v>
      </c>
      <c r="R91" s="50" t="s">
        <v>266</v>
      </c>
      <c r="S91" s="50" t="s">
        <v>269</v>
      </c>
    </row>
    <row r="92" spans="1:19" x14ac:dyDescent="0.3">
      <c r="A92" s="51" t="s">
        <v>21</v>
      </c>
      <c r="B92" s="49" t="s">
        <v>25</v>
      </c>
      <c r="C92" s="49" t="s">
        <v>33</v>
      </c>
      <c r="D92" s="49" t="s">
        <v>41</v>
      </c>
      <c r="E92" s="49" t="s">
        <v>53</v>
      </c>
      <c r="F92" s="49" t="s">
        <v>59</v>
      </c>
      <c r="G92" s="49" t="s">
        <v>76</v>
      </c>
      <c r="H92" s="49">
        <v>34</v>
      </c>
      <c r="I92" s="49">
        <v>61.88</v>
      </c>
      <c r="J92" s="49">
        <v>2103.92</v>
      </c>
      <c r="K92" s="49" t="s">
        <v>97</v>
      </c>
      <c r="L92" s="49" t="s">
        <v>259</v>
      </c>
      <c r="M92" s="49" t="s">
        <v>262</v>
      </c>
      <c r="N92" s="49" t="s">
        <v>265</v>
      </c>
      <c r="O92" s="49">
        <v>13150.43</v>
      </c>
      <c r="P92" s="49" t="s">
        <v>266</v>
      </c>
      <c r="Q92" s="49">
        <v>5</v>
      </c>
      <c r="R92" s="49" t="s">
        <v>266</v>
      </c>
      <c r="S92" s="49" t="s">
        <v>270</v>
      </c>
    </row>
    <row r="93" spans="1:19" x14ac:dyDescent="0.3">
      <c r="A93" s="52" t="s">
        <v>19</v>
      </c>
      <c r="B93" s="50" t="s">
        <v>27</v>
      </c>
      <c r="C93" s="50" t="s">
        <v>35</v>
      </c>
      <c r="D93" s="50" t="s">
        <v>43</v>
      </c>
      <c r="E93" s="50" t="s">
        <v>49</v>
      </c>
      <c r="F93" s="50" t="s">
        <v>57</v>
      </c>
      <c r="G93" s="50" t="s">
        <v>63</v>
      </c>
      <c r="H93" s="50">
        <v>100</v>
      </c>
      <c r="I93" s="50">
        <v>83.21</v>
      </c>
      <c r="J93" s="50">
        <v>8321</v>
      </c>
      <c r="K93" s="50" t="s">
        <v>106</v>
      </c>
      <c r="L93" s="50" t="s">
        <v>255</v>
      </c>
      <c r="M93" s="50" t="s">
        <v>262</v>
      </c>
      <c r="N93" s="50" t="s">
        <v>264</v>
      </c>
      <c r="O93" s="50">
        <v>8013.48</v>
      </c>
      <c r="P93" s="50" t="s">
        <v>267</v>
      </c>
      <c r="Q93" s="50">
        <v>4</v>
      </c>
      <c r="R93" s="50" t="s">
        <v>266</v>
      </c>
      <c r="S93" s="50" t="s">
        <v>268</v>
      </c>
    </row>
    <row r="94" spans="1:19" x14ac:dyDescent="0.3">
      <c r="A94" s="51" t="s">
        <v>272</v>
      </c>
      <c r="B94" s="49" t="s">
        <v>31</v>
      </c>
      <c r="C94" s="49" t="s">
        <v>39</v>
      </c>
      <c r="D94" s="49" t="s">
        <v>47</v>
      </c>
      <c r="E94" s="49" t="s">
        <v>49</v>
      </c>
      <c r="F94" s="49" t="s">
        <v>59</v>
      </c>
      <c r="G94" s="49" t="s">
        <v>71</v>
      </c>
      <c r="H94" s="49">
        <v>58</v>
      </c>
      <c r="I94" s="49">
        <v>80.540000000000006</v>
      </c>
      <c r="J94" s="49">
        <v>4671.32</v>
      </c>
      <c r="K94" s="49" t="s">
        <v>150</v>
      </c>
      <c r="L94" s="49" t="s">
        <v>259</v>
      </c>
      <c r="M94" s="49" t="s">
        <v>263</v>
      </c>
      <c r="N94" s="49" t="s">
        <v>264</v>
      </c>
      <c r="O94" s="49">
        <v>6551.52</v>
      </c>
      <c r="P94" s="49" t="s">
        <v>266</v>
      </c>
      <c r="Q94" s="49">
        <v>3</v>
      </c>
      <c r="R94" s="49" t="s">
        <v>267</v>
      </c>
      <c r="S94" s="49" t="s">
        <v>271</v>
      </c>
    </row>
    <row r="95" spans="1:19" x14ac:dyDescent="0.3">
      <c r="A95" s="52" t="s">
        <v>20</v>
      </c>
      <c r="B95" s="50" t="s">
        <v>26</v>
      </c>
      <c r="C95" s="50" t="s">
        <v>34</v>
      </c>
      <c r="D95" s="50" t="s">
        <v>42</v>
      </c>
      <c r="E95" s="50" t="s">
        <v>52</v>
      </c>
      <c r="F95" s="50" t="s">
        <v>58</v>
      </c>
      <c r="G95" s="50" t="s">
        <v>65</v>
      </c>
      <c r="H95" s="50">
        <v>162</v>
      </c>
      <c r="I95" s="50">
        <v>54.7</v>
      </c>
      <c r="J95" s="50">
        <v>8861.4</v>
      </c>
      <c r="K95" s="50" t="s">
        <v>90</v>
      </c>
      <c r="L95" s="50" t="s">
        <v>258</v>
      </c>
      <c r="M95" s="50" t="s">
        <v>261</v>
      </c>
      <c r="N95" s="50" t="s">
        <v>264</v>
      </c>
      <c r="O95" s="50">
        <v>10793.48</v>
      </c>
      <c r="P95" s="50" t="s">
        <v>266</v>
      </c>
      <c r="Q95" s="50">
        <v>3</v>
      </c>
      <c r="R95" s="50" t="s">
        <v>267</v>
      </c>
      <c r="S95" s="50" t="s">
        <v>271</v>
      </c>
    </row>
    <row r="96" spans="1:19" x14ac:dyDescent="0.3">
      <c r="A96" s="51" t="s">
        <v>22</v>
      </c>
      <c r="B96" s="49" t="s">
        <v>29</v>
      </c>
      <c r="C96" s="49" t="s">
        <v>37</v>
      </c>
      <c r="D96" s="49" t="s">
        <v>45</v>
      </c>
      <c r="E96" s="49" t="s">
        <v>52</v>
      </c>
      <c r="F96" s="49" t="s">
        <v>56</v>
      </c>
      <c r="G96" s="49" t="s">
        <v>68</v>
      </c>
      <c r="H96" s="49">
        <v>43</v>
      </c>
      <c r="I96" s="49">
        <v>98.21</v>
      </c>
      <c r="J96" s="49">
        <v>4223.03</v>
      </c>
      <c r="K96" s="49" t="s">
        <v>151</v>
      </c>
      <c r="L96" s="49" t="s">
        <v>259</v>
      </c>
      <c r="M96" s="49" t="s">
        <v>261</v>
      </c>
      <c r="N96" s="49" t="s">
        <v>264</v>
      </c>
      <c r="O96" s="49">
        <v>1627.16</v>
      </c>
      <c r="P96" s="49" t="s">
        <v>267</v>
      </c>
      <c r="Q96" s="49">
        <v>4</v>
      </c>
      <c r="R96" s="49" t="s">
        <v>266</v>
      </c>
      <c r="S96" s="49" t="s">
        <v>269</v>
      </c>
    </row>
    <row r="97" spans="1:19" x14ac:dyDescent="0.3">
      <c r="A97" s="52" t="s">
        <v>272</v>
      </c>
      <c r="B97" s="50" t="s">
        <v>30</v>
      </c>
      <c r="C97" s="50" t="s">
        <v>38</v>
      </c>
      <c r="D97" s="50" t="s">
        <v>46</v>
      </c>
      <c r="E97" s="50" t="s">
        <v>48</v>
      </c>
      <c r="F97" s="50" t="s">
        <v>56</v>
      </c>
      <c r="G97" s="50" t="s">
        <v>62</v>
      </c>
      <c r="H97" s="50">
        <v>74</v>
      </c>
      <c r="I97" s="50">
        <v>9.11</v>
      </c>
      <c r="J97" s="50">
        <v>674.14</v>
      </c>
      <c r="K97" s="50" t="s">
        <v>152</v>
      </c>
      <c r="L97" s="50" t="s">
        <v>257</v>
      </c>
      <c r="M97" s="50" t="s">
        <v>261</v>
      </c>
      <c r="N97" s="50" t="s">
        <v>264</v>
      </c>
      <c r="O97" s="50">
        <v>11440.98</v>
      </c>
      <c r="P97" s="50" t="s">
        <v>266</v>
      </c>
      <c r="Q97" s="50">
        <v>3</v>
      </c>
      <c r="R97" s="50" t="s">
        <v>267</v>
      </c>
      <c r="S97" s="50" t="s">
        <v>271</v>
      </c>
    </row>
    <row r="98" spans="1:19" x14ac:dyDescent="0.3">
      <c r="A98" s="51" t="s">
        <v>20</v>
      </c>
      <c r="B98" s="49" t="s">
        <v>27</v>
      </c>
      <c r="C98" s="49" t="s">
        <v>35</v>
      </c>
      <c r="D98" s="49" t="s">
        <v>43</v>
      </c>
      <c r="E98" s="49" t="s">
        <v>52</v>
      </c>
      <c r="F98" s="49" t="s">
        <v>56</v>
      </c>
      <c r="G98" s="49" t="s">
        <v>68</v>
      </c>
      <c r="H98" s="49">
        <v>158</v>
      </c>
      <c r="I98" s="49">
        <v>38.04</v>
      </c>
      <c r="J98" s="49">
        <v>6010.32</v>
      </c>
      <c r="K98" s="49" t="s">
        <v>79</v>
      </c>
      <c r="L98" s="49" t="s">
        <v>256</v>
      </c>
      <c r="M98" s="49" t="s">
        <v>262</v>
      </c>
      <c r="N98" s="49" t="s">
        <v>264</v>
      </c>
      <c r="O98" s="49">
        <v>7821.18</v>
      </c>
      <c r="P98" s="49" t="s">
        <v>266</v>
      </c>
      <c r="Q98" s="49">
        <v>3</v>
      </c>
      <c r="R98" s="49" t="s">
        <v>267</v>
      </c>
      <c r="S98" s="49" t="s">
        <v>269</v>
      </c>
    </row>
    <row r="99" spans="1:19" x14ac:dyDescent="0.3">
      <c r="A99" s="52" t="s">
        <v>19</v>
      </c>
      <c r="B99" s="50" t="s">
        <v>29</v>
      </c>
      <c r="C99" s="50" t="s">
        <v>37</v>
      </c>
      <c r="D99" s="50" t="s">
        <v>45</v>
      </c>
      <c r="E99" s="50" t="s">
        <v>52</v>
      </c>
      <c r="F99" s="50" t="s">
        <v>54</v>
      </c>
      <c r="G99" s="50" t="s">
        <v>70</v>
      </c>
      <c r="H99" s="50">
        <v>11</v>
      </c>
      <c r="I99" s="50">
        <v>97.49</v>
      </c>
      <c r="J99" s="50">
        <v>1072.3900000000001</v>
      </c>
      <c r="K99" s="50" t="s">
        <v>153</v>
      </c>
      <c r="L99" s="50" t="s">
        <v>255</v>
      </c>
      <c r="M99" s="50" t="s">
        <v>262</v>
      </c>
      <c r="N99" s="50" t="s">
        <v>264</v>
      </c>
      <c r="O99" s="50">
        <v>13846.92</v>
      </c>
      <c r="P99" s="50" t="s">
        <v>266</v>
      </c>
      <c r="Q99" s="50">
        <v>5</v>
      </c>
      <c r="R99" s="50" t="s">
        <v>266</v>
      </c>
      <c r="S99" s="50" t="s">
        <v>270</v>
      </c>
    </row>
    <row r="100" spans="1:19" x14ac:dyDescent="0.3">
      <c r="A100" s="51" t="s">
        <v>22</v>
      </c>
      <c r="B100" s="49" t="s">
        <v>27</v>
      </c>
      <c r="C100" s="49" t="s">
        <v>35</v>
      </c>
      <c r="D100" s="49" t="s">
        <v>43</v>
      </c>
      <c r="E100" s="49" t="s">
        <v>52</v>
      </c>
      <c r="F100" s="49" t="s">
        <v>57</v>
      </c>
      <c r="G100" s="49" t="s">
        <v>63</v>
      </c>
      <c r="H100" s="49">
        <v>107</v>
      </c>
      <c r="I100" s="49">
        <v>45.29</v>
      </c>
      <c r="J100" s="49">
        <v>4846.03</v>
      </c>
      <c r="K100" s="49" t="s">
        <v>154</v>
      </c>
      <c r="L100" s="49" t="s">
        <v>258</v>
      </c>
      <c r="M100" s="49" t="s">
        <v>263</v>
      </c>
      <c r="N100" s="49" t="s">
        <v>264</v>
      </c>
      <c r="O100" s="49">
        <v>6409.88</v>
      </c>
      <c r="P100" s="49" t="s">
        <v>266</v>
      </c>
      <c r="Q100" s="49">
        <v>4</v>
      </c>
      <c r="R100" s="49" t="s">
        <v>267</v>
      </c>
      <c r="S100" s="49" t="s">
        <v>268</v>
      </c>
    </row>
    <row r="101" spans="1:19" x14ac:dyDescent="0.3">
      <c r="A101" s="52" t="s">
        <v>22</v>
      </c>
      <c r="B101" s="50" t="s">
        <v>26</v>
      </c>
      <c r="C101" s="50" t="s">
        <v>34</v>
      </c>
      <c r="D101" s="50" t="s">
        <v>42</v>
      </c>
      <c r="E101" s="50" t="s">
        <v>53</v>
      </c>
      <c r="F101" s="50" t="s">
        <v>58</v>
      </c>
      <c r="G101" s="50" t="s">
        <v>66</v>
      </c>
      <c r="H101" s="50">
        <v>152</v>
      </c>
      <c r="I101" s="50">
        <v>73.599999999999994</v>
      </c>
      <c r="J101" s="50">
        <v>11187.2</v>
      </c>
      <c r="K101" s="50" t="s">
        <v>155</v>
      </c>
      <c r="L101" s="50" t="s">
        <v>256</v>
      </c>
      <c r="M101" s="50" t="s">
        <v>262</v>
      </c>
      <c r="N101" s="50" t="s">
        <v>265</v>
      </c>
      <c r="O101" s="50">
        <v>7658.84</v>
      </c>
      <c r="P101" s="50" t="s">
        <v>267</v>
      </c>
      <c r="Q101" s="50">
        <v>4</v>
      </c>
      <c r="R101" s="50" t="s">
        <v>266</v>
      </c>
      <c r="S101" s="50" t="s">
        <v>268</v>
      </c>
    </row>
    <row r="102" spans="1:19" x14ac:dyDescent="0.3">
      <c r="A102" s="51" t="s">
        <v>20</v>
      </c>
      <c r="B102" s="49" t="s">
        <v>25</v>
      </c>
      <c r="C102" s="49" t="s">
        <v>33</v>
      </c>
      <c r="D102" s="49" t="s">
        <v>41</v>
      </c>
      <c r="E102" s="49" t="s">
        <v>49</v>
      </c>
      <c r="F102" s="49" t="s">
        <v>54</v>
      </c>
      <c r="G102" s="49" t="s">
        <v>67</v>
      </c>
      <c r="H102" s="49">
        <v>84</v>
      </c>
      <c r="I102" s="49">
        <v>98.57</v>
      </c>
      <c r="J102" s="49">
        <v>8279.8799999999992</v>
      </c>
      <c r="K102" s="49" t="s">
        <v>156</v>
      </c>
      <c r="L102" s="49" t="s">
        <v>258</v>
      </c>
      <c r="M102" s="49" t="s">
        <v>261</v>
      </c>
      <c r="N102" s="49" t="s">
        <v>264</v>
      </c>
      <c r="O102" s="49">
        <v>12923.22</v>
      </c>
      <c r="P102" s="49" t="s">
        <v>266</v>
      </c>
      <c r="Q102" s="49">
        <v>4</v>
      </c>
      <c r="R102" s="49" t="s">
        <v>266</v>
      </c>
      <c r="S102" s="49" t="s">
        <v>271</v>
      </c>
    </row>
    <row r="103" spans="1:19" x14ac:dyDescent="0.3">
      <c r="A103" s="52" t="s">
        <v>23</v>
      </c>
      <c r="B103" s="50" t="s">
        <v>28</v>
      </c>
      <c r="C103" s="50" t="s">
        <v>36</v>
      </c>
      <c r="D103" s="50" t="s">
        <v>44</v>
      </c>
      <c r="E103" s="50" t="s">
        <v>48</v>
      </c>
      <c r="F103" s="50" t="s">
        <v>58</v>
      </c>
      <c r="G103" s="50" t="s">
        <v>66</v>
      </c>
      <c r="H103" s="50">
        <v>178</v>
      </c>
      <c r="I103" s="50">
        <v>69.27</v>
      </c>
      <c r="J103" s="50">
        <v>12330.06</v>
      </c>
      <c r="K103" s="50" t="s">
        <v>157</v>
      </c>
      <c r="L103" s="50" t="s">
        <v>255</v>
      </c>
      <c r="M103" s="50" t="s">
        <v>262</v>
      </c>
      <c r="N103" s="50" t="s">
        <v>264</v>
      </c>
      <c r="O103" s="50">
        <v>6224.77</v>
      </c>
      <c r="P103" s="50" t="s">
        <v>267</v>
      </c>
      <c r="Q103" s="50">
        <v>5</v>
      </c>
      <c r="R103" s="50" t="s">
        <v>267</v>
      </c>
      <c r="S103" s="50" t="s">
        <v>271</v>
      </c>
    </row>
    <row r="104" spans="1:19" x14ac:dyDescent="0.3">
      <c r="A104" s="51" t="s">
        <v>22</v>
      </c>
      <c r="B104" s="49" t="s">
        <v>25</v>
      </c>
      <c r="C104" s="49" t="s">
        <v>33</v>
      </c>
      <c r="D104" s="49" t="s">
        <v>41</v>
      </c>
      <c r="E104" s="49" t="s">
        <v>49</v>
      </c>
      <c r="F104" s="49" t="s">
        <v>58</v>
      </c>
      <c r="G104" s="49" t="s">
        <v>65</v>
      </c>
      <c r="H104" s="49">
        <v>41</v>
      </c>
      <c r="I104" s="49">
        <v>27.12</v>
      </c>
      <c r="J104" s="49">
        <v>1111.92</v>
      </c>
      <c r="K104" s="49" t="s">
        <v>158</v>
      </c>
      <c r="L104" s="49" t="s">
        <v>258</v>
      </c>
      <c r="M104" s="49" t="s">
        <v>261</v>
      </c>
      <c r="N104" s="49" t="s">
        <v>265</v>
      </c>
      <c r="O104" s="49">
        <v>4538.5200000000004</v>
      </c>
      <c r="P104" s="49" t="s">
        <v>266</v>
      </c>
      <c r="Q104" s="49">
        <v>5</v>
      </c>
      <c r="R104" s="49" t="s">
        <v>266</v>
      </c>
      <c r="S104" s="49" t="s">
        <v>268</v>
      </c>
    </row>
    <row r="105" spans="1:19" x14ac:dyDescent="0.3">
      <c r="A105" s="52" t="s">
        <v>19</v>
      </c>
      <c r="B105" s="50" t="s">
        <v>24</v>
      </c>
      <c r="C105" s="50" t="s">
        <v>32</v>
      </c>
      <c r="D105" s="50" t="s">
        <v>40</v>
      </c>
      <c r="E105" s="50" t="s">
        <v>49</v>
      </c>
      <c r="F105" s="50" t="s">
        <v>59</v>
      </c>
      <c r="G105" s="50" t="s">
        <v>76</v>
      </c>
      <c r="H105" s="50">
        <v>47</v>
      </c>
      <c r="I105" s="50">
        <v>77.959999999999994</v>
      </c>
      <c r="J105" s="50">
        <v>3664.12</v>
      </c>
      <c r="K105" s="50" t="s">
        <v>79</v>
      </c>
      <c r="L105" s="50" t="s">
        <v>256</v>
      </c>
      <c r="M105" s="50" t="s">
        <v>262</v>
      </c>
      <c r="N105" s="50" t="s">
        <v>264</v>
      </c>
      <c r="O105" s="50">
        <v>4135</v>
      </c>
      <c r="P105" s="50" t="s">
        <v>266</v>
      </c>
      <c r="Q105" s="50">
        <v>4</v>
      </c>
      <c r="R105" s="50" t="s">
        <v>267</v>
      </c>
      <c r="S105" s="50" t="s">
        <v>271</v>
      </c>
    </row>
    <row r="106" spans="1:19" x14ac:dyDescent="0.3">
      <c r="A106" s="51" t="s">
        <v>19</v>
      </c>
      <c r="B106" s="49" t="s">
        <v>27</v>
      </c>
      <c r="C106" s="49" t="s">
        <v>35</v>
      </c>
      <c r="D106" s="49" t="s">
        <v>43</v>
      </c>
      <c r="E106" s="49" t="s">
        <v>48</v>
      </c>
      <c r="F106" s="49" t="s">
        <v>58</v>
      </c>
      <c r="G106" s="49" t="s">
        <v>73</v>
      </c>
      <c r="H106" s="49">
        <v>16</v>
      </c>
      <c r="I106" s="49">
        <v>97.35</v>
      </c>
      <c r="J106" s="49">
        <v>1557.6</v>
      </c>
      <c r="K106" s="49" t="s">
        <v>131</v>
      </c>
      <c r="L106" s="49" t="s">
        <v>260</v>
      </c>
      <c r="M106" s="49" t="s">
        <v>261</v>
      </c>
      <c r="N106" s="49" t="s">
        <v>265</v>
      </c>
      <c r="O106" s="49">
        <v>2714.68</v>
      </c>
      <c r="P106" s="49" t="s">
        <v>266</v>
      </c>
      <c r="Q106" s="49">
        <v>5</v>
      </c>
      <c r="R106" s="49" t="s">
        <v>267</v>
      </c>
      <c r="S106" s="49" t="s">
        <v>269</v>
      </c>
    </row>
    <row r="107" spans="1:19" x14ac:dyDescent="0.3">
      <c r="A107" s="52" t="s">
        <v>23</v>
      </c>
      <c r="B107" s="50" t="s">
        <v>25</v>
      </c>
      <c r="C107" s="50" t="s">
        <v>33</v>
      </c>
      <c r="D107" s="50" t="s">
        <v>41</v>
      </c>
      <c r="E107" s="50" t="s">
        <v>51</v>
      </c>
      <c r="F107" s="50" t="s">
        <v>57</v>
      </c>
      <c r="G107" s="50" t="s">
        <v>63</v>
      </c>
      <c r="H107" s="50">
        <v>137</v>
      </c>
      <c r="I107" s="50">
        <v>51.57</v>
      </c>
      <c r="J107" s="50">
        <v>7065.09</v>
      </c>
      <c r="K107" s="50" t="s">
        <v>115</v>
      </c>
      <c r="L107" s="50" t="s">
        <v>260</v>
      </c>
      <c r="M107" s="50" t="s">
        <v>261</v>
      </c>
      <c r="N107" s="50" t="s">
        <v>265</v>
      </c>
      <c r="O107" s="50">
        <v>12237.48</v>
      </c>
      <c r="P107" s="50" t="s">
        <v>266</v>
      </c>
      <c r="Q107" s="50">
        <v>5</v>
      </c>
      <c r="R107" s="50" t="s">
        <v>267</v>
      </c>
      <c r="S107" s="50" t="s">
        <v>269</v>
      </c>
    </row>
    <row r="108" spans="1:19" x14ac:dyDescent="0.3">
      <c r="A108" s="51" t="s">
        <v>23</v>
      </c>
      <c r="B108" s="49" t="s">
        <v>26</v>
      </c>
      <c r="C108" s="49" t="s">
        <v>34</v>
      </c>
      <c r="D108" s="49" t="s">
        <v>42</v>
      </c>
      <c r="E108" s="49" t="s">
        <v>48</v>
      </c>
      <c r="F108" s="49" t="s">
        <v>55</v>
      </c>
      <c r="G108" s="49" t="s">
        <v>64</v>
      </c>
      <c r="H108" s="49">
        <v>127</v>
      </c>
      <c r="I108" s="49">
        <v>8.42</v>
      </c>
      <c r="J108" s="49">
        <v>1069.3399999999999</v>
      </c>
      <c r="K108" s="49" t="s">
        <v>90</v>
      </c>
      <c r="L108" s="49" t="s">
        <v>258</v>
      </c>
      <c r="M108" s="49" t="s">
        <v>262</v>
      </c>
      <c r="N108" s="49" t="s">
        <v>265</v>
      </c>
      <c r="O108" s="49">
        <v>13328.15</v>
      </c>
      <c r="P108" s="49" t="s">
        <v>266</v>
      </c>
      <c r="Q108" s="49">
        <v>3</v>
      </c>
      <c r="R108" s="49" t="s">
        <v>266</v>
      </c>
      <c r="S108" s="49" t="s">
        <v>268</v>
      </c>
    </row>
    <row r="109" spans="1:19" x14ac:dyDescent="0.3">
      <c r="A109" s="52" t="s">
        <v>19</v>
      </c>
      <c r="B109" s="50" t="s">
        <v>24</v>
      </c>
      <c r="C109" s="50" t="s">
        <v>32</v>
      </c>
      <c r="D109" s="50" t="s">
        <v>40</v>
      </c>
      <c r="E109" s="50" t="s">
        <v>50</v>
      </c>
      <c r="F109" s="50" t="s">
        <v>56</v>
      </c>
      <c r="G109" s="50" t="s">
        <v>75</v>
      </c>
      <c r="H109" s="50">
        <v>182</v>
      </c>
      <c r="I109" s="50">
        <v>51.6</v>
      </c>
      <c r="J109" s="50">
        <v>9391.2000000000007</v>
      </c>
      <c r="K109" s="50" t="s">
        <v>86</v>
      </c>
      <c r="L109" s="50" t="s">
        <v>255</v>
      </c>
      <c r="M109" s="50" t="s">
        <v>263</v>
      </c>
      <c r="N109" s="50" t="s">
        <v>265</v>
      </c>
      <c r="O109" s="50">
        <v>7400.71</v>
      </c>
      <c r="P109" s="50" t="s">
        <v>267</v>
      </c>
      <c r="Q109" s="50">
        <v>3</v>
      </c>
      <c r="R109" s="50" t="s">
        <v>267</v>
      </c>
      <c r="S109" s="50" t="s">
        <v>268</v>
      </c>
    </row>
    <row r="110" spans="1:19" x14ac:dyDescent="0.3">
      <c r="A110" s="51" t="s">
        <v>21</v>
      </c>
      <c r="B110" s="49" t="s">
        <v>26</v>
      </c>
      <c r="C110" s="49" t="s">
        <v>34</v>
      </c>
      <c r="D110" s="49" t="s">
        <v>42</v>
      </c>
      <c r="E110" s="49" t="s">
        <v>51</v>
      </c>
      <c r="F110" s="49" t="s">
        <v>59</v>
      </c>
      <c r="G110" s="49" t="s">
        <v>76</v>
      </c>
      <c r="H110" s="49">
        <v>25</v>
      </c>
      <c r="I110" s="49">
        <v>7.67</v>
      </c>
      <c r="J110" s="49">
        <v>191.75</v>
      </c>
      <c r="K110" s="49" t="s">
        <v>81</v>
      </c>
      <c r="L110" s="49" t="s">
        <v>256</v>
      </c>
      <c r="M110" s="49" t="s">
        <v>262</v>
      </c>
      <c r="N110" s="49" t="s">
        <v>264</v>
      </c>
      <c r="O110" s="49">
        <v>12635.55</v>
      </c>
      <c r="P110" s="49" t="s">
        <v>266</v>
      </c>
      <c r="Q110" s="49">
        <v>4</v>
      </c>
      <c r="R110" s="49" t="s">
        <v>267</v>
      </c>
      <c r="S110" s="49" t="s">
        <v>270</v>
      </c>
    </row>
    <row r="111" spans="1:19" x14ac:dyDescent="0.3">
      <c r="A111" s="52" t="s">
        <v>23</v>
      </c>
      <c r="B111" s="50" t="s">
        <v>26</v>
      </c>
      <c r="C111" s="50" t="s">
        <v>34</v>
      </c>
      <c r="D111" s="50" t="s">
        <v>42</v>
      </c>
      <c r="E111" s="50" t="s">
        <v>48</v>
      </c>
      <c r="F111" s="50" t="s">
        <v>55</v>
      </c>
      <c r="G111" s="50" t="s">
        <v>64</v>
      </c>
      <c r="H111" s="50">
        <v>24</v>
      </c>
      <c r="I111" s="50">
        <v>67.819999999999993</v>
      </c>
      <c r="J111" s="50">
        <v>1627.68</v>
      </c>
      <c r="K111" s="50" t="s">
        <v>98</v>
      </c>
      <c r="L111" s="50" t="s">
        <v>256</v>
      </c>
      <c r="M111" s="50" t="s">
        <v>262</v>
      </c>
      <c r="N111" s="50" t="s">
        <v>264</v>
      </c>
      <c r="O111" s="50">
        <v>9897.2000000000007</v>
      </c>
      <c r="P111" s="50" t="s">
        <v>266</v>
      </c>
      <c r="Q111" s="50">
        <v>5</v>
      </c>
      <c r="R111" s="50" t="s">
        <v>267</v>
      </c>
      <c r="S111" s="50" t="s">
        <v>269</v>
      </c>
    </row>
    <row r="112" spans="1:19" x14ac:dyDescent="0.3">
      <c r="A112" s="51" t="s">
        <v>20</v>
      </c>
      <c r="B112" s="49" t="s">
        <v>30</v>
      </c>
      <c r="C112" s="49" t="s">
        <v>38</v>
      </c>
      <c r="D112" s="49" t="s">
        <v>46</v>
      </c>
      <c r="E112" s="49" t="s">
        <v>49</v>
      </c>
      <c r="F112" s="49" t="s">
        <v>59</v>
      </c>
      <c r="G112" s="49" t="s">
        <v>71</v>
      </c>
      <c r="H112" s="49">
        <v>19</v>
      </c>
      <c r="I112" s="49">
        <v>48.79</v>
      </c>
      <c r="J112" s="49">
        <v>927.01</v>
      </c>
      <c r="K112" s="49" t="s">
        <v>159</v>
      </c>
      <c r="L112" s="49" t="s">
        <v>256</v>
      </c>
      <c r="M112" s="49" t="s">
        <v>261</v>
      </c>
      <c r="N112" s="49" t="s">
        <v>265</v>
      </c>
      <c r="O112" s="49">
        <v>4365.97</v>
      </c>
      <c r="P112" s="49" t="s">
        <v>266</v>
      </c>
      <c r="Q112" s="49">
        <v>5</v>
      </c>
      <c r="R112" s="49" t="s">
        <v>266</v>
      </c>
      <c r="S112" s="49" t="s">
        <v>269</v>
      </c>
    </row>
    <row r="113" spans="1:19" x14ac:dyDescent="0.3">
      <c r="A113" s="52" t="s">
        <v>21</v>
      </c>
      <c r="B113" s="50" t="s">
        <v>26</v>
      </c>
      <c r="C113" s="50" t="s">
        <v>34</v>
      </c>
      <c r="D113" s="50" t="s">
        <v>42</v>
      </c>
      <c r="E113" s="50" t="s">
        <v>49</v>
      </c>
      <c r="F113" s="50" t="s">
        <v>59</v>
      </c>
      <c r="G113" s="50" t="s">
        <v>76</v>
      </c>
      <c r="H113" s="50">
        <v>135</v>
      </c>
      <c r="I113" s="50">
        <v>14.51</v>
      </c>
      <c r="J113" s="50">
        <v>1958.85</v>
      </c>
      <c r="K113" s="50" t="s">
        <v>160</v>
      </c>
      <c r="L113" s="50" t="s">
        <v>257</v>
      </c>
      <c r="M113" s="50" t="s">
        <v>263</v>
      </c>
      <c r="N113" s="50" t="s">
        <v>264</v>
      </c>
      <c r="O113" s="50">
        <v>5371.53</v>
      </c>
      <c r="P113" s="50" t="s">
        <v>266</v>
      </c>
      <c r="Q113" s="50">
        <v>5</v>
      </c>
      <c r="R113" s="50" t="s">
        <v>266</v>
      </c>
      <c r="S113" s="50" t="s">
        <v>271</v>
      </c>
    </row>
    <row r="114" spans="1:19" x14ac:dyDescent="0.3">
      <c r="A114" s="51" t="s">
        <v>20</v>
      </c>
      <c r="B114" s="49" t="s">
        <v>25</v>
      </c>
      <c r="C114" s="49" t="s">
        <v>33</v>
      </c>
      <c r="D114" s="49" t="s">
        <v>41</v>
      </c>
      <c r="E114" s="49" t="s">
        <v>48</v>
      </c>
      <c r="F114" s="49" t="s">
        <v>54</v>
      </c>
      <c r="G114" s="49" t="s">
        <v>60</v>
      </c>
      <c r="H114" s="49">
        <v>29</v>
      </c>
      <c r="I114" s="49">
        <v>84.84</v>
      </c>
      <c r="J114" s="49">
        <v>2460.36</v>
      </c>
      <c r="K114" s="49" t="s">
        <v>161</v>
      </c>
      <c r="L114" s="49" t="s">
        <v>260</v>
      </c>
      <c r="M114" s="49" t="s">
        <v>263</v>
      </c>
      <c r="N114" s="49" t="s">
        <v>264</v>
      </c>
      <c r="O114" s="49">
        <v>4666.66</v>
      </c>
      <c r="P114" s="49" t="s">
        <v>266</v>
      </c>
      <c r="Q114" s="49">
        <v>3</v>
      </c>
      <c r="R114" s="49" t="s">
        <v>266</v>
      </c>
      <c r="S114" s="49" t="s">
        <v>268</v>
      </c>
    </row>
    <row r="115" spans="1:19" x14ac:dyDescent="0.3">
      <c r="A115" s="52" t="s">
        <v>19</v>
      </c>
      <c r="B115" s="50" t="s">
        <v>27</v>
      </c>
      <c r="C115" s="50" t="s">
        <v>35</v>
      </c>
      <c r="D115" s="50" t="s">
        <v>43</v>
      </c>
      <c r="E115" s="50" t="s">
        <v>49</v>
      </c>
      <c r="F115" s="50" t="s">
        <v>56</v>
      </c>
      <c r="G115" s="50" t="s">
        <v>68</v>
      </c>
      <c r="H115" s="50">
        <v>79</v>
      </c>
      <c r="I115" s="50">
        <v>11.39</v>
      </c>
      <c r="J115" s="50">
        <v>899.81</v>
      </c>
      <c r="K115" s="50" t="s">
        <v>122</v>
      </c>
      <c r="L115" s="50" t="s">
        <v>256</v>
      </c>
      <c r="M115" s="50" t="s">
        <v>263</v>
      </c>
      <c r="N115" s="50" t="s">
        <v>265</v>
      </c>
      <c r="O115" s="50">
        <v>6693.04</v>
      </c>
      <c r="P115" s="50" t="s">
        <v>266</v>
      </c>
      <c r="Q115" s="50">
        <v>4</v>
      </c>
      <c r="R115" s="50" t="s">
        <v>267</v>
      </c>
      <c r="S115" s="50" t="s">
        <v>270</v>
      </c>
    </row>
    <row r="116" spans="1:19" x14ac:dyDescent="0.3">
      <c r="A116" s="51" t="s">
        <v>23</v>
      </c>
      <c r="B116" s="49" t="s">
        <v>26</v>
      </c>
      <c r="C116" s="49" t="s">
        <v>34</v>
      </c>
      <c r="D116" s="49" t="s">
        <v>42</v>
      </c>
      <c r="E116" s="49" t="s">
        <v>52</v>
      </c>
      <c r="F116" s="49" t="s">
        <v>54</v>
      </c>
      <c r="G116" s="49" t="s">
        <v>60</v>
      </c>
      <c r="H116" s="49">
        <v>112</v>
      </c>
      <c r="I116" s="49">
        <v>28.87</v>
      </c>
      <c r="J116" s="49">
        <v>3233.44</v>
      </c>
      <c r="K116" s="49" t="s">
        <v>162</v>
      </c>
      <c r="L116" s="49" t="s">
        <v>258</v>
      </c>
      <c r="M116" s="49" t="s">
        <v>263</v>
      </c>
      <c r="N116" s="49" t="s">
        <v>265</v>
      </c>
      <c r="O116" s="49">
        <v>10237.620000000001</v>
      </c>
      <c r="P116" s="49" t="s">
        <v>266</v>
      </c>
      <c r="Q116" s="49">
        <v>5</v>
      </c>
      <c r="R116" s="49" t="s">
        <v>267</v>
      </c>
      <c r="S116" s="49" t="s">
        <v>269</v>
      </c>
    </row>
    <row r="117" spans="1:19" x14ac:dyDescent="0.3">
      <c r="A117" s="52" t="s">
        <v>21</v>
      </c>
      <c r="B117" s="50" t="s">
        <v>24</v>
      </c>
      <c r="C117" s="50" t="s">
        <v>32</v>
      </c>
      <c r="D117" s="50" t="s">
        <v>40</v>
      </c>
      <c r="E117" s="50" t="s">
        <v>52</v>
      </c>
      <c r="F117" s="50" t="s">
        <v>57</v>
      </c>
      <c r="G117" s="50" t="s">
        <v>63</v>
      </c>
      <c r="H117" s="50">
        <v>200</v>
      </c>
      <c r="I117" s="50">
        <v>94.12</v>
      </c>
      <c r="J117" s="50">
        <v>18824</v>
      </c>
      <c r="K117" s="50" t="s">
        <v>115</v>
      </c>
      <c r="L117" s="50" t="s">
        <v>260</v>
      </c>
      <c r="M117" s="50" t="s">
        <v>261</v>
      </c>
      <c r="N117" s="50" t="s">
        <v>265</v>
      </c>
      <c r="O117" s="50">
        <v>14052.22</v>
      </c>
      <c r="P117" s="50" t="s">
        <v>267</v>
      </c>
      <c r="Q117" s="50">
        <v>5</v>
      </c>
      <c r="R117" s="50" t="s">
        <v>267</v>
      </c>
      <c r="S117" s="50" t="s">
        <v>271</v>
      </c>
    </row>
    <row r="118" spans="1:19" x14ac:dyDescent="0.3">
      <c r="A118" s="51" t="s">
        <v>22</v>
      </c>
      <c r="B118" s="49" t="s">
        <v>31</v>
      </c>
      <c r="C118" s="49" t="s">
        <v>39</v>
      </c>
      <c r="D118" s="49" t="s">
        <v>47</v>
      </c>
      <c r="E118" s="49" t="s">
        <v>53</v>
      </c>
      <c r="F118" s="49" t="s">
        <v>59</v>
      </c>
      <c r="G118" s="49" t="s">
        <v>76</v>
      </c>
      <c r="H118" s="49">
        <v>86</v>
      </c>
      <c r="I118" s="49">
        <v>85.19</v>
      </c>
      <c r="J118" s="49">
        <v>7326.34</v>
      </c>
      <c r="K118" s="49" t="s">
        <v>125</v>
      </c>
      <c r="L118" s="49" t="s">
        <v>260</v>
      </c>
      <c r="M118" s="49" t="s">
        <v>261</v>
      </c>
      <c r="N118" s="49" t="s">
        <v>265</v>
      </c>
      <c r="O118" s="49">
        <v>12972.7</v>
      </c>
      <c r="P118" s="49" t="s">
        <v>266</v>
      </c>
      <c r="Q118" s="49">
        <v>3</v>
      </c>
      <c r="R118" s="49" t="s">
        <v>267</v>
      </c>
      <c r="S118" s="49" t="s">
        <v>268</v>
      </c>
    </row>
    <row r="119" spans="1:19" x14ac:dyDescent="0.3">
      <c r="A119" s="52" t="s">
        <v>19</v>
      </c>
      <c r="B119" s="50" t="s">
        <v>29</v>
      </c>
      <c r="C119" s="50" t="s">
        <v>37</v>
      </c>
      <c r="D119" s="50" t="s">
        <v>45</v>
      </c>
      <c r="E119" s="50" t="s">
        <v>53</v>
      </c>
      <c r="F119" s="50" t="s">
        <v>59</v>
      </c>
      <c r="G119" s="50" t="s">
        <v>76</v>
      </c>
      <c r="H119" s="50">
        <v>70</v>
      </c>
      <c r="I119" s="50">
        <v>43.56</v>
      </c>
      <c r="J119" s="50">
        <v>3049.2</v>
      </c>
      <c r="K119" s="50" t="s">
        <v>163</v>
      </c>
      <c r="L119" s="50" t="s">
        <v>260</v>
      </c>
      <c r="M119" s="50" t="s">
        <v>262</v>
      </c>
      <c r="N119" s="50" t="s">
        <v>264</v>
      </c>
      <c r="O119" s="50">
        <v>3282.78</v>
      </c>
      <c r="P119" s="50" t="s">
        <v>266</v>
      </c>
      <c r="Q119" s="50">
        <v>3</v>
      </c>
      <c r="R119" s="50" t="s">
        <v>266</v>
      </c>
      <c r="S119" s="50" t="s">
        <v>268</v>
      </c>
    </row>
    <row r="120" spans="1:19" x14ac:dyDescent="0.3">
      <c r="A120" s="51" t="s">
        <v>23</v>
      </c>
      <c r="B120" s="49" t="s">
        <v>30</v>
      </c>
      <c r="C120" s="49" t="s">
        <v>38</v>
      </c>
      <c r="D120" s="49" t="s">
        <v>46</v>
      </c>
      <c r="E120" s="49" t="s">
        <v>52</v>
      </c>
      <c r="F120" s="49" t="s">
        <v>55</v>
      </c>
      <c r="G120" s="49" t="s">
        <v>69</v>
      </c>
      <c r="H120" s="49">
        <v>79</v>
      </c>
      <c r="I120" s="49">
        <v>17.96</v>
      </c>
      <c r="J120" s="49">
        <v>1418.84</v>
      </c>
      <c r="K120" s="49" t="s">
        <v>132</v>
      </c>
      <c r="L120" s="49" t="s">
        <v>259</v>
      </c>
      <c r="M120" s="49" t="s">
        <v>261</v>
      </c>
      <c r="N120" s="49" t="s">
        <v>265</v>
      </c>
      <c r="O120" s="49">
        <v>10050.73</v>
      </c>
      <c r="P120" s="49" t="s">
        <v>266</v>
      </c>
      <c r="Q120" s="49">
        <v>3</v>
      </c>
      <c r="R120" s="49" t="s">
        <v>267</v>
      </c>
      <c r="S120" s="49" t="s">
        <v>268</v>
      </c>
    </row>
    <row r="121" spans="1:19" x14ac:dyDescent="0.3">
      <c r="A121" s="52" t="s">
        <v>272</v>
      </c>
      <c r="B121" s="50" t="s">
        <v>29</v>
      </c>
      <c r="C121" s="50" t="s">
        <v>37</v>
      </c>
      <c r="D121" s="50" t="s">
        <v>45</v>
      </c>
      <c r="E121" s="50" t="s">
        <v>50</v>
      </c>
      <c r="F121" s="50" t="s">
        <v>58</v>
      </c>
      <c r="G121" s="50" t="s">
        <v>73</v>
      </c>
      <c r="H121" s="50">
        <v>103</v>
      </c>
      <c r="I121" s="50">
        <v>68.81</v>
      </c>
      <c r="J121" s="50">
        <v>7087.43</v>
      </c>
      <c r="K121" s="50" t="s">
        <v>156</v>
      </c>
      <c r="L121" s="50" t="s">
        <v>258</v>
      </c>
      <c r="M121" s="50" t="s">
        <v>262</v>
      </c>
      <c r="N121" s="50" t="s">
        <v>265</v>
      </c>
      <c r="O121" s="50">
        <v>14175.85</v>
      </c>
      <c r="P121" s="50" t="s">
        <v>266</v>
      </c>
      <c r="Q121" s="50">
        <v>5</v>
      </c>
      <c r="R121" s="50" t="s">
        <v>267</v>
      </c>
      <c r="S121" s="50" t="s">
        <v>271</v>
      </c>
    </row>
    <row r="122" spans="1:19" x14ac:dyDescent="0.3">
      <c r="A122" s="51" t="s">
        <v>19</v>
      </c>
      <c r="B122" s="49" t="s">
        <v>27</v>
      </c>
      <c r="C122" s="49" t="s">
        <v>35</v>
      </c>
      <c r="D122" s="49" t="s">
        <v>43</v>
      </c>
      <c r="E122" s="49" t="s">
        <v>49</v>
      </c>
      <c r="F122" s="49" t="s">
        <v>58</v>
      </c>
      <c r="G122" s="49" t="s">
        <v>66</v>
      </c>
      <c r="H122" s="49">
        <v>158</v>
      </c>
      <c r="I122" s="49">
        <v>95.22</v>
      </c>
      <c r="J122" s="49">
        <v>15044.76</v>
      </c>
      <c r="K122" s="49" t="s">
        <v>143</v>
      </c>
      <c r="L122" s="49" t="s">
        <v>260</v>
      </c>
      <c r="M122" s="49" t="s">
        <v>263</v>
      </c>
      <c r="N122" s="49" t="s">
        <v>265</v>
      </c>
      <c r="O122" s="49">
        <v>7698.54</v>
      </c>
      <c r="P122" s="49" t="s">
        <v>267</v>
      </c>
      <c r="Q122" s="49">
        <v>3</v>
      </c>
      <c r="R122" s="49" t="s">
        <v>267</v>
      </c>
      <c r="S122" s="49" t="s">
        <v>269</v>
      </c>
    </row>
    <row r="123" spans="1:19" x14ac:dyDescent="0.3">
      <c r="A123" s="52" t="s">
        <v>21</v>
      </c>
      <c r="B123" s="50" t="s">
        <v>25</v>
      </c>
      <c r="C123" s="50" t="s">
        <v>33</v>
      </c>
      <c r="D123" s="50" t="s">
        <v>41</v>
      </c>
      <c r="E123" s="50" t="s">
        <v>48</v>
      </c>
      <c r="F123" s="50" t="s">
        <v>59</v>
      </c>
      <c r="G123" s="50" t="s">
        <v>76</v>
      </c>
      <c r="H123" s="50">
        <v>46</v>
      </c>
      <c r="I123" s="50">
        <v>15.15</v>
      </c>
      <c r="J123" s="50">
        <v>696.9</v>
      </c>
      <c r="K123" s="50" t="s">
        <v>164</v>
      </c>
      <c r="L123" s="50" t="s">
        <v>259</v>
      </c>
      <c r="M123" s="50" t="s">
        <v>262</v>
      </c>
      <c r="N123" s="50" t="s">
        <v>265</v>
      </c>
      <c r="O123" s="50">
        <v>6872.39</v>
      </c>
      <c r="P123" s="50" t="s">
        <v>266</v>
      </c>
      <c r="Q123" s="50">
        <v>4</v>
      </c>
      <c r="R123" s="50" t="s">
        <v>267</v>
      </c>
      <c r="S123" s="50" t="s">
        <v>268</v>
      </c>
    </row>
    <row r="124" spans="1:19" x14ac:dyDescent="0.3">
      <c r="A124" s="51" t="s">
        <v>19</v>
      </c>
      <c r="B124" s="49" t="s">
        <v>26</v>
      </c>
      <c r="C124" s="49" t="s">
        <v>34</v>
      </c>
      <c r="D124" s="49" t="s">
        <v>42</v>
      </c>
      <c r="E124" s="49" t="s">
        <v>49</v>
      </c>
      <c r="F124" s="49" t="s">
        <v>54</v>
      </c>
      <c r="G124" s="49" t="s">
        <v>60</v>
      </c>
      <c r="H124" s="49">
        <v>131</v>
      </c>
      <c r="I124" s="49">
        <v>69.86</v>
      </c>
      <c r="J124" s="49">
        <v>9151.66</v>
      </c>
      <c r="K124" s="49" t="s">
        <v>165</v>
      </c>
      <c r="L124" s="49" t="s">
        <v>258</v>
      </c>
      <c r="M124" s="49" t="s">
        <v>261</v>
      </c>
      <c r="N124" s="49" t="s">
        <v>264</v>
      </c>
      <c r="O124" s="49">
        <v>5763.47</v>
      </c>
      <c r="P124" s="49" t="s">
        <v>267</v>
      </c>
      <c r="Q124" s="49">
        <v>5</v>
      </c>
      <c r="R124" s="49" t="s">
        <v>266</v>
      </c>
      <c r="S124" s="49" t="s">
        <v>270</v>
      </c>
    </row>
    <row r="125" spans="1:19" x14ac:dyDescent="0.3">
      <c r="A125" s="52" t="s">
        <v>21</v>
      </c>
      <c r="B125" s="50" t="s">
        <v>30</v>
      </c>
      <c r="C125" s="50" t="s">
        <v>38</v>
      </c>
      <c r="D125" s="50" t="s">
        <v>46</v>
      </c>
      <c r="E125" s="50" t="s">
        <v>53</v>
      </c>
      <c r="F125" s="50" t="s">
        <v>58</v>
      </c>
      <c r="G125" s="50" t="s">
        <v>66</v>
      </c>
      <c r="H125" s="50">
        <v>71</v>
      </c>
      <c r="I125" s="50">
        <v>29.03</v>
      </c>
      <c r="J125" s="50">
        <v>2061.13</v>
      </c>
      <c r="K125" s="50" t="s">
        <v>145</v>
      </c>
      <c r="L125" s="50" t="s">
        <v>260</v>
      </c>
      <c r="M125" s="50" t="s">
        <v>261</v>
      </c>
      <c r="N125" s="50" t="s">
        <v>265</v>
      </c>
      <c r="O125" s="50">
        <v>9764.76</v>
      </c>
      <c r="P125" s="50" t="s">
        <v>266</v>
      </c>
      <c r="Q125" s="50">
        <v>5</v>
      </c>
      <c r="R125" s="50" t="s">
        <v>266</v>
      </c>
      <c r="S125" s="50" t="s">
        <v>269</v>
      </c>
    </row>
    <row r="126" spans="1:19" x14ac:dyDescent="0.3">
      <c r="A126" s="51" t="s">
        <v>23</v>
      </c>
      <c r="B126" s="49" t="s">
        <v>30</v>
      </c>
      <c r="C126" s="49" t="s">
        <v>38</v>
      </c>
      <c r="D126" s="49" t="s">
        <v>46</v>
      </c>
      <c r="E126" s="49" t="s">
        <v>48</v>
      </c>
      <c r="F126" s="49" t="s">
        <v>54</v>
      </c>
      <c r="G126" s="49" t="s">
        <v>70</v>
      </c>
      <c r="H126" s="49">
        <v>87</v>
      </c>
      <c r="I126" s="49">
        <v>13.57</v>
      </c>
      <c r="J126" s="49">
        <v>1180.5899999999999</v>
      </c>
      <c r="K126" s="49" t="s">
        <v>166</v>
      </c>
      <c r="L126" s="49" t="s">
        <v>256</v>
      </c>
      <c r="M126" s="49" t="s">
        <v>262</v>
      </c>
      <c r="N126" s="49" t="s">
        <v>265</v>
      </c>
      <c r="O126" s="49">
        <v>3550.6</v>
      </c>
      <c r="P126" s="49" t="s">
        <v>266</v>
      </c>
      <c r="Q126" s="49">
        <v>3</v>
      </c>
      <c r="R126" s="49" t="s">
        <v>266</v>
      </c>
      <c r="S126" s="49" t="s">
        <v>270</v>
      </c>
    </row>
    <row r="127" spans="1:19" x14ac:dyDescent="0.3">
      <c r="A127" s="52" t="s">
        <v>272</v>
      </c>
      <c r="B127" s="50" t="s">
        <v>27</v>
      </c>
      <c r="C127" s="50" t="s">
        <v>35</v>
      </c>
      <c r="D127" s="50" t="s">
        <v>43</v>
      </c>
      <c r="E127" s="50" t="s">
        <v>48</v>
      </c>
      <c r="F127" s="50" t="s">
        <v>57</v>
      </c>
      <c r="G127" s="50" t="s">
        <v>72</v>
      </c>
      <c r="H127" s="50">
        <v>198</v>
      </c>
      <c r="I127" s="50">
        <v>44.23</v>
      </c>
      <c r="J127" s="50">
        <v>8757.5400000000009</v>
      </c>
      <c r="K127" s="50" t="s">
        <v>108</v>
      </c>
      <c r="L127" s="50" t="s">
        <v>255</v>
      </c>
      <c r="M127" s="50" t="s">
        <v>261</v>
      </c>
      <c r="N127" s="50" t="s">
        <v>265</v>
      </c>
      <c r="O127" s="50">
        <v>13213.04</v>
      </c>
      <c r="P127" s="50" t="s">
        <v>266</v>
      </c>
      <c r="Q127" s="50">
        <v>3</v>
      </c>
      <c r="R127" s="50" t="s">
        <v>267</v>
      </c>
      <c r="S127" s="50" t="s">
        <v>270</v>
      </c>
    </row>
    <row r="128" spans="1:19" x14ac:dyDescent="0.3">
      <c r="A128" s="51" t="s">
        <v>20</v>
      </c>
      <c r="B128" s="49" t="s">
        <v>26</v>
      </c>
      <c r="C128" s="49" t="s">
        <v>34</v>
      </c>
      <c r="D128" s="49" t="s">
        <v>42</v>
      </c>
      <c r="E128" s="49" t="s">
        <v>48</v>
      </c>
      <c r="F128" s="49" t="s">
        <v>54</v>
      </c>
      <c r="G128" s="49" t="s">
        <v>70</v>
      </c>
      <c r="H128" s="49">
        <v>17</v>
      </c>
      <c r="I128" s="49">
        <v>77.39</v>
      </c>
      <c r="J128" s="49">
        <v>1315.63</v>
      </c>
      <c r="K128" s="49" t="s">
        <v>149</v>
      </c>
      <c r="L128" s="49" t="s">
        <v>260</v>
      </c>
      <c r="M128" s="49" t="s">
        <v>263</v>
      </c>
      <c r="N128" s="49" t="s">
        <v>264</v>
      </c>
      <c r="O128" s="49">
        <v>9637.27</v>
      </c>
      <c r="P128" s="49" t="s">
        <v>266</v>
      </c>
      <c r="Q128" s="49">
        <v>5</v>
      </c>
      <c r="R128" s="49" t="s">
        <v>267</v>
      </c>
      <c r="S128" s="49" t="s">
        <v>269</v>
      </c>
    </row>
    <row r="129" spans="1:19" x14ac:dyDescent="0.3">
      <c r="A129" s="52" t="s">
        <v>19</v>
      </c>
      <c r="B129" s="50" t="s">
        <v>26</v>
      </c>
      <c r="C129" s="50" t="s">
        <v>34</v>
      </c>
      <c r="D129" s="50" t="s">
        <v>42</v>
      </c>
      <c r="E129" s="50" t="s">
        <v>49</v>
      </c>
      <c r="F129" s="50" t="s">
        <v>55</v>
      </c>
      <c r="G129" s="50" t="s">
        <v>64</v>
      </c>
      <c r="H129" s="50">
        <v>38</v>
      </c>
      <c r="I129" s="50">
        <v>19.989999999999998</v>
      </c>
      <c r="J129" s="50">
        <v>759.62</v>
      </c>
      <c r="K129" s="50" t="s">
        <v>167</v>
      </c>
      <c r="L129" s="50" t="s">
        <v>257</v>
      </c>
      <c r="M129" s="50" t="s">
        <v>263</v>
      </c>
      <c r="N129" s="50" t="s">
        <v>264</v>
      </c>
      <c r="O129" s="50">
        <v>12780.93</v>
      </c>
      <c r="P129" s="50" t="s">
        <v>266</v>
      </c>
      <c r="Q129" s="50">
        <v>5</v>
      </c>
      <c r="R129" s="50" t="s">
        <v>266</v>
      </c>
      <c r="S129" s="50" t="s">
        <v>270</v>
      </c>
    </row>
    <row r="130" spans="1:19" x14ac:dyDescent="0.3">
      <c r="A130" s="51" t="s">
        <v>19</v>
      </c>
      <c r="B130" s="49" t="s">
        <v>29</v>
      </c>
      <c r="C130" s="49" t="s">
        <v>37</v>
      </c>
      <c r="D130" s="49" t="s">
        <v>45</v>
      </c>
      <c r="E130" s="49" t="s">
        <v>52</v>
      </c>
      <c r="F130" s="49" t="s">
        <v>55</v>
      </c>
      <c r="G130" s="49" t="s">
        <v>61</v>
      </c>
      <c r="H130" s="49">
        <v>161</v>
      </c>
      <c r="I130" s="49">
        <v>83.54</v>
      </c>
      <c r="J130" s="49">
        <v>13449.94</v>
      </c>
      <c r="K130" s="49" t="s">
        <v>125</v>
      </c>
      <c r="L130" s="49" t="s">
        <v>260</v>
      </c>
      <c r="M130" s="49" t="s">
        <v>261</v>
      </c>
      <c r="N130" s="49" t="s">
        <v>264</v>
      </c>
      <c r="O130" s="49">
        <v>1723.78</v>
      </c>
      <c r="P130" s="49" t="s">
        <v>267</v>
      </c>
      <c r="Q130" s="49">
        <v>4</v>
      </c>
      <c r="R130" s="49" t="s">
        <v>267</v>
      </c>
      <c r="S130" s="49" t="s">
        <v>268</v>
      </c>
    </row>
    <row r="131" spans="1:19" x14ac:dyDescent="0.3">
      <c r="A131" s="52" t="s">
        <v>22</v>
      </c>
      <c r="B131" s="50" t="s">
        <v>30</v>
      </c>
      <c r="C131" s="50" t="s">
        <v>38</v>
      </c>
      <c r="D131" s="50" t="s">
        <v>46</v>
      </c>
      <c r="E131" s="50" t="s">
        <v>49</v>
      </c>
      <c r="F131" s="50" t="s">
        <v>55</v>
      </c>
      <c r="G131" s="50" t="s">
        <v>69</v>
      </c>
      <c r="H131" s="50">
        <v>166</v>
      </c>
      <c r="I131" s="50">
        <v>64.53</v>
      </c>
      <c r="J131" s="50">
        <v>10711.98</v>
      </c>
      <c r="K131" s="50" t="s">
        <v>168</v>
      </c>
      <c r="L131" s="50" t="s">
        <v>260</v>
      </c>
      <c r="M131" s="50" t="s">
        <v>262</v>
      </c>
      <c r="N131" s="50" t="s">
        <v>265</v>
      </c>
      <c r="O131" s="50">
        <v>3374.86</v>
      </c>
      <c r="P131" s="50" t="s">
        <v>267</v>
      </c>
      <c r="Q131" s="50">
        <v>5</v>
      </c>
      <c r="R131" s="50" t="s">
        <v>267</v>
      </c>
      <c r="S131" s="50" t="s">
        <v>269</v>
      </c>
    </row>
    <row r="132" spans="1:19" x14ac:dyDescent="0.3">
      <c r="A132" s="51" t="s">
        <v>23</v>
      </c>
      <c r="B132" s="49" t="s">
        <v>31</v>
      </c>
      <c r="C132" s="49" t="s">
        <v>39</v>
      </c>
      <c r="D132" s="49" t="s">
        <v>47</v>
      </c>
      <c r="E132" s="49" t="s">
        <v>50</v>
      </c>
      <c r="F132" s="49" t="s">
        <v>55</v>
      </c>
      <c r="G132" s="49" t="s">
        <v>69</v>
      </c>
      <c r="H132" s="49">
        <v>53</v>
      </c>
      <c r="I132" s="49">
        <v>94.99</v>
      </c>
      <c r="J132" s="49">
        <v>5034.47</v>
      </c>
      <c r="K132" s="49" t="s">
        <v>169</v>
      </c>
      <c r="L132" s="49" t="s">
        <v>258</v>
      </c>
      <c r="M132" s="49" t="s">
        <v>262</v>
      </c>
      <c r="N132" s="49" t="s">
        <v>264</v>
      </c>
      <c r="O132" s="49">
        <v>10919.46</v>
      </c>
      <c r="P132" s="49" t="s">
        <v>266</v>
      </c>
      <c r="Q132" s="49">
        <v>4</v>
      </c>
      <c r="R132" s="49" t="s">
        <v>266</v>
      </c>
      <c r="S132" s="49" t="s">
        <v>268</v>
      </c>
    </row>
    <row r="133" spans="1:19" x14ac:dyDescent="0.3">
      <c r="A133" s="52" t="s">
        <v>19</v>
      </c>
      <c r="B133" s="50" t="s">
        <v>25</v>
      </c>
      <c r="C133" s="50" t="s">
        <v>33</v>
      </c>
      <c r="D133" s="50" t="s">
        <v>41</v>
      </c>
      <c r="E133" s="50" t="s">
        <v>51</v>
      </c>
      <c r="F133" s="50" t="s">
        <v>58</v>
      </c>
      <c r="G133" s="50" t="s">
        <v>73</v>
      </c>
      <c r="H133" s="50">
        <v>136</v>
      </c>
      <c r="I133" s="50">
        <v>41.3</v>
      </c>
      <c r="J133" s="50">
        <v>5616.8</v>
      </c>
      <c r="K133" s="50" t="s">
        <v>155</v>
      </c>
      <c r="L133" s="50" t="s">
        <v>256</v>
      </c>
      <c r="M133" s="50" t="s">
        <v>261</v>
      </c>
      <c r="N133" s="50" t="s">
        <v>264</v>
      </c>
      <c r="O133" s="50">
        <v>9201.2000000000007</v>
      </c>
      <c r="P133" s="50" t="s">
        <v>266</v>
      </c>
      <c r="Q133" s="50">
        <v>4</v>
      </c>
      <c r="R133" s="50" t="s">
        <v>267</v>
      </c>
      <c r="S133" s="50" t="s">
        <v>268</v>
      </c>
    </row>
    <row r="134" spans="1:19" x14ac:dyDescent="0.3">
      <c r="A134" s="51" t="s">
        <v>22</v>
      </c>
      <c r="B134" s="49" t="s">
        <v>29</v>
      </c>
      <c r="C134" s="49" t="s">
        <v>37</v>
      </c>
      <c r="D134" s="49" t="s">
        <v>45</v>
      </c>
      <c r="E134" s="49" t="s">
        <v>51</v>
      </c>
      <c r="F134" s="49" t="s">
        <v>56</v>
      </c>
      <c r="G134" s="49" t="s">
        <v>75</v>
      </c>
      <c r="H134" s="49">
        <v>168</v>
      </c>
      <c r="I134" s="49">
        <v>47.84</v>
      </c>
      <c r="J134" s="49">
        <v>8037.12</v>
      </c>
      <c r="K134" s="49" t="s">
        <v>110</v>
      </c>
      <c r="L134" s="49" t="s">
        <v>256</v>
      </c>
      <c r="M134" s="49" t="s">
        <v>262</v>
      </c>
      <c r="N134" s="49" t="s">
        <v>265</v>
      </c>
      <c r="O134" s="49">
        <v>8952.09</v>
      </c>
      <c r="P134" s="49" t="s">
        <v>266</v>
      </c>
      <c r="Q134" s="49">
        <v>5</v>
      </c>
      <c r="R134" s="49" t="s">
        <v>266</v>
      </c>
      <c r="S134" s="49" t="s">
        <v>269</v>
      </c>
    </row>
    <row r="135" spans="1:19" x14ac:dyDescent="0.3">
      <c r="A135" s="52" t="s">
        <v>22</v>
      </c>
      <c r="B135" s="50" t="s">
        <v>28</v>
      </c>
      <c r="C135" s="50" t="s">
        <v>36</v>
      </c>
      <c r="D135" s="50" t="s">
        <v>44</v>
      </c>
      <c r="E135" s="50" t="s">
        <v>53</v>
      </c>
      <c r="F135" s="50" t="s">
        <v>58</v>
      </c>
      <c r="G135" s="50" t="s">
        <v>65</v>
      </c>
      <c r="H135" s="50">
        <v>192</v>
      </c>
      <c r="I135" s="50">
        <v>41.43</v>
      </c>
      <c r="J135" s="50">
        <v>7954.56</v>
      </c>
      <c r="K135" s="50" t="s">
        <v>170</v>
      </c>
      <c r="L135" s="50" t="s">
        <v>259</v>
      </c>
      <c r="M135" s="50" t="s">
        <v>261</v>
      </c>
      <c r="N135" s="50" t="s">
        <v>265</v>
      </c>
      <c r="O135" s="50">
        <v>1559.31</v>
      </c>
      <c r="P135" s="50" t="s">
        <v>267</v>
      </c>
      <c r="Q135" s="50">
        <v>5</v>
      </c>
      <c r="R135" s="50" t="s">
        <v>267</v>
      </c>
      <c r="S135" s="50" t="s">
        <v>269</v>
      </c>
    </row>
    <row r="136" spans="1:19" x14ac:dyDescent="0.3">
      <c r="A136" s="51" t="s">
        <v>23</v>
      </c>
      <c r="B136" s="49" t="s">
        <v>30</v>
      </c>
      <c r="C136" s="49" t="s">
        <v>38</v>
      </c>
      <c r="D136" s="49" t="s">
        <v>46</v>
      </c>
      <c r="E136" s="49" t="s">
        <v>50</v>
      </c>
      <c r="F136" s="49" t="s">
        <v>59</v>
      </c>
      <c r="G136" s="49" t="s">
        <v>71</v>
      </c>
      <c r="H136" s="49">
        <v>139</v>
      </c>
      <c r="I136" s="49">
        <v>63.87</v>
      </c>
      <c r="J136" s="49">
        <v>8877.93</v>
      </c>
      <c r="K136" s="49" t="s">
        <v>109</v>
      </c>
      <c r="L136" s="49" t="s">
        <v>256</v>
      </c>
      <c r="M136" s="49" t="s">
        <v>261</v>
      </c>
      <c r="N136" s="49" t="s">
        <v>265</v>
      </c>
      <c r="O136" s="49">
        <v>10233.299999999999</v>
      </c>
      <c r="P136" s="49" t="s">
        <v>266</v>
      </c>
      <c r="Q136" s="49">
        <v>3</v>
      </c>
      <c r="R136" s="49" t="s">
        <v>267</v>
      </c>
      <c r="S136" s="49" t="s">
        <v>271</v>
      </c>
    </row>
    <row r="137" spans="1:19" x14ac:dyDescent="0.3">
      <c r="A137" s="52" t="s">
        <v>21</v>
      </c>
      <c r="B137" s="50" t="s">
        <v>26</v>
      </c>
      <c r="C137" s="50" t="s">
        <v>34</v>
      </c>
      <c r="D137" s="50" t="s">
        <v>42</v>
      </c>
      <c r="E137" s="50" t="s">
        <v>48</v>
      </c>
      <c r="F137" s="50" t="s">
        <v>59</v>
      </c>
      <c r="G137" s="50" t="s">
        <v>71</v>
      </c>
      <c r="H137" s="50">
        <v>32</v>
      </c>
      <c r="I137" s="50">
        <v>35.15</v>
      </c>
      <c r="J137" s="50">
        <v>1124.8</v>
      </c>
      <c r="K137" s="50" t="s">
        <v>96</v>
      </c>
      <c r="L137" s="50" t="s">
        <v>259</v>
      </c>
      <c r="M137" s="50" t="s">
        <v>263</v>
      </c>
      <c r="N137" s="50" t="s">
        <v>265</v>
      </c>
      <c r="O137" s="50">
        <v>2556.04</v>
      </c>
      <c r="P137" s="50" t="s">
        <v>266</v>
      </c>
      <c r="Q137" s="50">
        <v>3</v>
      </c>
      <c r="R137" s="50" t="s">
        <v>266</v>
      </c>
      <c r="S137" s="50" t="s">
        <v>269</v>
      </c>
    </row>
    <row r="138" spans="1:19" x14ac:dyDescent="0.3">
      <c r="A138" s="51" t="s">
        <v>20</v>
      </c>
      <c r="B138" s="49" t="s">
        <v>28</v>
      </c>
      <c r="C138" s="49" t="s">
        <v>36</v>
      </c>
      <c r="D138" s="49" t="s">
        <v>44</v>
      </c>
      <c r="E138" s="49" t="s">
        <v>51</v>
      </c>
      <c r="F138" s="49" t="s">
        <v>56</v>
      </c>
      <c r="G138" s="49" t="s">
        <v>75</v>
      </c>
      <c r="H138" s="49">
        <v>166</v>
      </c>
      <c r="I138" s="49">
        <v>83.81</v>
      </c>
      <c r="J138" s="49">
        <v>13912.46</v>
      </c>
      <c r="K138" s="49" t="s">
        <v>171</v>
      </c>
      <c r="L138" s="49" t="s">
        <v>256</v>
      </c>
      <c r="M138" s="49" t="s">
        <v>261</v>
      </c>
      <c r="N138" s="49" t="s">
        <v>265</v>
      </c>
      <c r="O138" s="49">
        <v>6818.74</v>
      </c>
      <c r="P138" s="49" t="s">
        <v>267</v>
      </c>
      <c r="Q138" s="49">
        <v>3</v>
      </c>
      <c r="R138" s="49" t="s">
        <v>266</v>
      </c>
      <c r="S138" s="49" t="s">
        <v>268</v>
      </c>
    </row>
    <row r="139" spans="1:19" x14ac:dyDescent="0.3">
      <c r="A139" s="52" t="s">
        <v>19</v>
      </c>
      <c r="B139" s="50" t="s">
        <v>30</v>
      </c>
      <c r="C139" s="50" t="s">
        <v>38</v>
      </c>
      <c r="D139" s="50" t="s">
        <v>46</v>
      </c>
      <c r="E139" s="50" t="s">
        <v>52</v>
      </c>
      <c r="F139" s="50" t="s">
        <v>56</v>
      </c>
      <c r="G139" s="50" t="s">
        <v>68</v>
      </c>
      <c r="H139" s="50">
        <v>23</v>
      </c>
      <c r="I139" s="50">
        <v>26.84</v>
      </c>
      <c r="J139" s="50">
        <v>617.32000000000005</v>
      </c>
      <c r="K139" s="50" t="s">
        <v>172</v>
      </c>
      <c r="L139" s="50" t="s">
        <v>259</v>
      </c>
      <c r="M139" s="50" t="s">
        <v>262</v>
      </c>
      <c r="N139" s="50" t="s">
        <v>265</v>
      </c>
      <c r="O139" s="50">
        <v>4273.25</v>
      </c>
      <c r="P139" s="50" t="s">
        <v>266</v>
      </c>
      <c r="Q139" s="50">
        <v>5</v>
      </c>
      <c r="R139" s="50" t="s">
        <v>266</v>
      </c>
      <c r="S139" s="50" t="s">
        <v>268</v>
      </c>
    </row>
    <row r="140" spans="1:19" x14ac:dyDescent="0.3">
      <c r="A140" s="51" t="s">
        <v>272</v>
      </c>
      <c r="B140" s="49" t="s">
        <v>26</v>
      </c>
      <c r="C140" s="49" t="s">
        <v>34</v>
      </c>
      <c r="D140" s="49" t="s">
        <v>42</v>
      </c>
      <c r="E140" s="49" t="s">
        <v>53</v>
      </c>
      <c r="F140" s="49" t="s">
        <v>58</v>
      </c>
      <c r="G140" s="49" t="s">
        <v>65</v>
      </c>
      <c r="H140" s="49">
        <v>134</v>
      </c>
      <c r="I140" s="49">
        <v>48.49</v>
      </c>
      <c r="J140" s="49">
        <v>6497.66</v>
      </c>
      <c r="K140" s="49" t="s">
        <v>173</v>
      </c>
      <c r="L140" s="49" t="s">
        <v>255</v>
      </c>
      <c r="M140" s="49" t="s">
        <v>262</v>
      </c>
      <c r="N140" s="49" t="s">
        <v>264</v>
      </c>
      <c r="O140" s="49">
        <v>2292.9899999999998</v>
      </c>
      <c r="P140" s="49" t="s">
        <v>267</v>
      </c>
      <c r="Q140" s="49">
        <v>3</v>
      </c>
      <c r="R140" s="49" t="s">
        <v>267</v>
      </c>
      <c r="S140" s="49" t="s">
        <v>270</v>
      </c>
    </row>
    <row r="141" spans="1:19" x14ac:dyDescent="0.3">
      <c r="A141" s="52" t="s">
        <v>19</v>
      </c>
      <c r="B141" s="50" t="s">
        <v>29</v>
      </c>
      <c r="C141" s="50" t="s">
        <v>37</v>
      </c>
      <c r="D141" s="50" t="s">
        <v>45</v>
      </c>
      <c r="E141" s="50" t="s">
        <v>49</v>
      </c>
      <c r="F141" s="50" t="s">
        <v>56</v>
      </c>
      <c r="G141" s="50" t="s">
        <v>62</v>
      </c>
      <c r="H141" s="50">
        <v>159</v>
      </c>
      <c r="I141" s="50">
        <v>25.18</v>
      </c>
      <c r="J141" s="50">
        <v>4003.62</v>
      </c>
      <c r="K141" s="50" t="s">
        <v>115</v>
      </c>
      <c r="L141" s="50" t="s">
        <v>260</v>
      </c>
      <c r="M141" s="50" t="s">
        <v>262</v>
      </c>
      <c r="N141" s="50" t="s">
        <v>264</v>
      </c>
      <c r="O141" s="50">
        <v>6538.08</v>
      </c>
      <c r="P141" s="50" t="s">
        <v>266</v>
      </c>
      <c r="Q141" s="50">
        <v>3</v>
      </c>
      <c r="R141" s="50" t="s">
        <v>267</v>
      </c>
      <c r="S141" s="50" t="s">
        <v>268</v>
      </c>
    </row>
    <row r="142" spans="1:19" x14ac:dyDescent="0.3">
      <c r="A142" s="51" t="s">
        <v>20</v>
      </c>
      <c r="B142" s="49" t="s">
        <v>29</v>
      </c>
      <c r="C142" s="49" t="s">
        <v>37</v>
      </c>
      <c r="D142" s="49" t="s">
        <v>45</v>
      </c>
      <c r="E142" s="49" t="s">
        <v>53</v>
      </c>
      <c r="F142" s="49" t="s">
        <v>57</v>
      </c>
      <c r="G142" s="49" t="s">
        <v>77</v>
      </c>
      <c r="H142" s="49">
        <v>41</v>
      </c>
      <c r="I142" s="49">
        <v>42.45</v>
      </c>
      <c r="J142" s="49">
        <v>1740.45</v>
      </c>
      <c r="K142" s="49" t="s">
        <v>102</v>
      </c>
      <c r="L142" s="49" t="s">
        <v>260</v>
      </c>
      <c r="M142" s="49" t="s">
        <v>263</v>
      </c>
      <c r="N142" s="49" t="s">
        <v>264</v>
      </c>
      <c r="O142" s="49">
        <v>12636.17</v>
      </c>
      <c r="P142" s="49" t="s">
        <v>266</v>
      </c>
      <c r="Q142" s="49">
        <v>3</v>
      </c>
      <c r="R142" s="49" t="s">
        <v>267</v>
      </c>
      <c r="S142" s="49" t="s">
        <v>269</v>
      </c>
    </row>
    <row r="143" spans="1:19" x14ac:dyDescent="0.3">
      <c r="A143" s="52" t="s">
        <v>19</v>
      </c>
      <c r="B143" s="50" t="s">
        <v>24</v>
      </c>
      <c r="C143" s="50" t="s">
        <v>32</v>
      </c>
      <c r="D143" s="50" t="s">
        <v>40</v>
      </c>
      <c r="E143" s="50" t="s">
        <v>53</v>
      </c>
      <c r="F143" s="50" t="s">
        <v>55</v>
      </c>
      <c r="G143" s="50" t="s">
        <v>69</v>
      </c>
      <c r="H143" s="50">
        <v>162</v>
      </c>
      <c r="I143" s="50">
        <v>67.510000000000005</v>
      </c>
      <c r="J143" s="50">
        <v>10936.62</v>
      </c>
      <c r="K143" s="50" t="s">
        <v>174</v>
      </c>
      <c r="L143" s="50" t="s">
        <v>256</v>
      </c>
      <c r="M143" s="50" t="s">
        <v>261</v>
      </c>
      <c r="N143" s="50" t="s">
        <v>264</v>
      </c>
      <c r="O143" s="50">
        <v>10014.5</v>
      </c>
      <c r="P143" s="50" t="s">
        <v>267</v>
      </c>
      <c r="Q143" s="50">
        <v>4</v>
      </c>
      <c r="R143" s="50" t="s">
        <v>266</v>
      </c>
      <c r="S143" s="50" t="s">
        <v>271</v>
      </c>
    </row>
    <row r="144" spans="1:19" x14ac:dyDescent="0.3">
      <c r="A144" s="51" t="s">
        <v>19</v>
      </c>
      <c r="B144" s="49" t="s">
        <v>26</v>
      </c>
      <c r="C144" s="49" t="s">
        <v>34</v>
      </c>
      <c r="D144" s="49" t="s">
        <v>42</v>
      </c>
      <c r="E144" s="49" t="s">
        <v>50</v>
      </c>
      <c r="F144" s="49" t="s">
        <v>56</v>
      </c>
      <c r="G144" s="49" t="s">
        <v>62</v>
      </c>
      <c r="H144" s="49">
        <v>150</v>
      </c>
      <c r="I144" s="49">
        <v>95.43</v>
      </c>
      <c r="J144" s="49">
        <v>14314.5</v>
      </c>
      <c r="K144" s="49" t="s">
        <v>175</v>
      </c>
      <c r="L144" s="49" t="s">
        <v>257</v>
      </c>
      <c r="M144" s="49" t="s">
        <v>261</v>
      </c>
      <c r="N144" s="49" t="s">
        <v>264</v>
      </c>
      <c r="O144" s="49">
        <v>6283.45</v>
      </c>
      <c r="P144" s="49" t="s">
        <v>267</v>
      </c>
      <c r="Q144" s="49">
        <v>3</v>
      </c>
      <c r="R144" s="49" t="s">
        <v>267</v>
      </c>
      <c r="S144" s="49" t="s">
        <v>268</v>
      </c>
    </row>
    <row r="145" spans="1:19" x14ac:dyDescent="0.3">
      <c r="A145" s="52" t="s">
        <v>22</v>
      </c>
      <c r="B145" s="50" t="s">
        <v>28</v>
      </c>
      <c r="C145" s="50" t="s">
        <v>36</v>
      </c>
      <c r="D145" s="50" t="s">
        <v>44</v>
      </c>
      <c r="E145" s="50" t="s">
        <v>48</v>
      </c>
      <c r="F145" s="50" t="s">
        <v>58</v>
      </c>
      <c r="G145" s="50" t="s">
        <v>73</v>
      </c>
      <c r="H145" s="50">
        <v>175</v>
      </c>
      <c r="I145" s="50">
        <v>76.489999999999995</v>
      </c>
      <c r="J145" s="50">
        <v>13385.75</v>
      </c>
      <c r="K145" s="50" t="s">
        <v>176</v>
      </c>
      <c r="L145" s="50" t="s">
        <v>256</v>
      </c>
      <c r="M145" s="50" t="s">
        <v>263</v>
      </c>
      <c r="N145" s="50" t="s">
        <v>264</v>
      </c>
      <c r="O145" s="50">
        <v>2248.73</v>
      </c>
      <c r="P145" s="50" t="s">
        <v>267</v>
      </c>
      <c r="Q145" s="50">
        <v>4</v>
      </c>
      <c r="R145" s="50" t="s">
        <v>266</v>
      </c>
      <c r="S145" s="50" t="s">
        <v>270</v>
      </c>
    </row>
    <row r="146" spans="1:19" x14ac:dyDescent="0.3">
      <c r="A146" s="51" t="s">
        <v>22</v>
      </c>
      <c r="B146" s="49" t="s">
        <v>27</v>
      </c>
      <c r="C146" s="49" t="s">
        <v>35</v>
      </c>
      <c r="D146" s="49" t="s">
        <v>43</v>
      </c>
      <c r="E146" s="49" t="s">
        <v>51</v>
      </c>
      <c r="F146" s="49" t="s">
        <v>57</v>
      </c>
      <c r="G146" s="49" t="s">
        <v>63</v>
      </c>
      <c r="H146" s="49">
        <v>61</v>
      </c>
      <c r="I146" s="49">
        <v>51.51</v>
      </c>
      <c r="J146" s="49">
        <v>3142.11</v>
      </c>
      <c r="K146" s="49" t="s">
        <v>177</v>
      </c>
      <c r="L146" s="49" t="s">
        <v>255</v>
      </c>
      <c r="M146" s="49" t="s">
        <v>261</v>
      </c>
      <c r="N146" s="49" t="s">
        <v>265</v>
      </c>
      <c r="O146" s="49">
        <v>4392.95</v>
      </c>
      <c r="P146" s="49" t="s">
        <v>266</v>
      </c>
      <c r="Q146" s="49">
        <v>5</v>
      </c>
      <c r="R146" s="49" t="s">
        <v>266</v>
      </c>
      <c r="S146" s="49" t="s">
        <v>269</v>
      </c>
    </row>
    <row r="147" spans="1:19" x14ac:dyDescent="0.3">
      <c r="A147" s="52" t="s">
        <v>21</v>
      </c>
      <c r="B147" s="50" t="s">
        <v>28</v>
      </c>
      <c r="C147" s="50" t="s">
        <v>36</v>
      </c>
      <c r="D147" s="50" t="s">
        <v>44</v>
      </c>
      <c r="E147" s="50" t="s">
        <v>53</v>
      </c>
      <c r="F147" s="50" t="s">
        <v>55</v>
      </c>
      <c r="G147" s="50" t="s">
        <v>61</v>
      </c>
      <c r="H147" s="50">
        <v>33</v>
      </c>
      <c r="I147" s="50">
        <v>8.84</v>
      </c>
      <c r="J147" s="50">
        <v>291.72000000000003</v>
      </c>
      <c r="K147" s="50" t="s">
        <v>133</v>
      </c>
      <c r="L147" s="50" t="s">
        <v>258</v>
      </c>
      <c r="M147" s="50" t="s">
        <v>261</v>
      </c>
      <c r="N147" s="50" t="s">
        <v>265</v>
      </c>
      <c r="O147" s="50">
        <v>10308.379999999999</v>
      </c>
      <c r="P147" s="50" t="s">
        <v>266</v>
      </c>
      <c r="Q147" s="50">
        <v>5</v>
      </c>
      <c r="R147" s="50" t="s">
        <v>267</v>
      </c>
      <c r="S147" s="50" t="s">
        <v>268</v>
      </c>
    </row>
    <row r="148" spans="1:19" x14ac:dyDescent="0.3">
      <c r="A148" s="51" t="s">
        <v>19</v>
      </c>
      <c r="B148" s="49" t="s">
        <v>27</v>
      </c>
      <c r="C148" s="49" t="s">
        <v>35</v>
      </c>
      <c r="D148" s="49" t="s">
        <v>43</v>
      </c>
      <c r="E148" s="49" t="s">
        <v>51</v>
      </c>
      <c r="F148" s="49" t="s">
        <v>54</v>
      </c>
      <c r="G148" s="49" t="s">
        <v>67</v>
      </c>
      <c r="H148" s="49">
        <v>121</v>
      </c>
      <c r="I148" s="49">
        <v>12.52</v>
      </c>
      <c r="J148" s="49">
        <v>1514.92</v>
      </c>
      <c r="K148" s="49" t="s">
        <v>178</v>
      </c>
      <c r="L148" s="49" t="s">
        <v>258</v>
      </c>
      <c r="M148" s="49" t="s">
        <v>261</v>
      </c>
      <c r="N148" s="49" t="s">
        <v>265</v>
      </c>
      <c r="O148" s="49">
        <v>2654.79</v>
      </c>
      <c r="P148" s="49" t="s">
        <v>266</v>
      </c>
      <c r="Q148" s="49">
        <v>3</v>
      </c>
      <c r="R148" s="49" t="s">
        <v>266</v>
      </c>
      <c r="S148" s="49" t="s">
        <v>271</v>
      </c>
    </row>
    <row r="149" spans="1:19" x14ac:dyDescent="0.3">
      <c r="A149" s="52" t="s">
        <v>20</v>
      </c>
      <c r="B149" s="50" t="s">
        <v>27</v>
      </c>
      <c r="C149" s="50" t="s">
        <v>35</v>
      </c>
      <c r="D149" s="50" t="s">
        <v>43</v>
      </c>
      <c r="E149" s="50" t="s">
        <v>50</v>
      </c>
      <c r="F149" s="50" t="s">
        <v>54</v>
      </c>
      <c r="G149" s="50" t="s">
        <v>60</v>
      </c>
      <c r="H149" s="50">
        <v>37</v>
      </c>
      <c r="I149" s="50">
        <v>53.51</v>
      </c>
      <c r="J149" s="50">
        <v>1979.87</v>
      </c>
      <c r="K149" s="50" t="s">
        <v>177</v>
      </c>
      <c r="L149" s="50" t="s">
        <v>255</v>
      </c>
      <c r="M149" s="50" t="s">
        <v>261</v>
      </c>
      <c r="N149" s="50" t="s">
        <v>264</v>
      </c>
      <c r="O149" s="50">
        <v>7237.52</v>
      </c>
      <c r="P149" s="50" t="s">
        <v>266</v>
      </c>
      <c r="Q149" s="50">
        <v>5</v>
      </c>
      <c r="R149" s="50" t="s">
        <v>266</v>
      </c>
      <c r="S149" s="50" t="s">
        <v>270</v>
      </c>
    </row>
    <row r="150" spans="1:19" x14ac:dyDescent="0.3">
      <c r="A150" s="51" t="s">
        <v>272</v>
      </c>
      <c r="B150" s="49" t="s">
        <v>30</v>
      </c>
      <c r="C150" s="49" t="s">
        <v>38</v>
      </c>
      <c r="D150" s="49" t="s">
        <v>46</v>
      </c>
      <c r="E150" s="49" t="s">
        <v>50</v>
      </c>
      <c r="F150" s="49" t="s">
        <v>59</v>
      </c>
      <c r="G150" s="49" t="s">
        <v>74</v>
      </c>
      <c r="H150" s="49">
        <v>128</v>
      </c>
      <c r="I150" s="49">
        <v>22.06</v>
      </c>
      <c r="J150" s="49">
        <v>2823.68</v>
      </c>
      <c r="K150" s="49" t="s">
        <v>115</v>
      </c>
      <c r="L150" s="49" t="s">
        <v>260</v>
      </c>
      <c r="M150" s="49" t="s">
        <v>262</v>
      </c>
      <c r="N150" s="49" t="s">
        <v>265</v>
      </c>
      <c r="O150" s="49">
        <v>1156.25</v>
      </c>
      <c r="P150" s="49" t="s">
        <v>267</v>
      </c>
      <c r="Q150" s="49">
        <v>4</v>
      </c>
      <c r="R150" s="49" t="s">
        <v>266</v>
      </c>
      <c r="S150" s="49" t="s">
        <v>270</v>
      </c>
    </row>
    <row r="151" spans="1:19" x14ac:dyDescent="0.3">
      <c r="A151" s="52" t="s">
        <v>23</v>
      </c>
      <c r="B151" s="50" t="s">
        <v>29</v>
      </c>
      <c r="C151" s="50" t="s">
        <v>37</v>
      </c>
      <c r="D151" s="50" t="s">
        <v>45</v>
      </c>
      <c r="E151" s="50" t="s">
        <v>51</v>
      </c>
      <c r="F151" s="50" t="s">
        <v>54</v>
      </c>
      <c r="G151" s="50" t="s">
        <v>67</v>
      </c>
      <c r="H151" s="50">
        <v>64</v>
      </c>
      <c r="I151" s="50">
        <v>22.58</v>
      </c>
      <c r="J151" s="50">
        <v>1445.12</v>
      </c>
      <c r="K151" s="50" t="s">
        <v>179</v>
      </c>
      <c r="L151" s="50" t="s">
        <v>259</v>
      </c>
      <c r="M151" s="50" t="s">
        <v>263</v>
      </c>
      <c r="N151" s="50" t="s">
        <v>265</v>
      </c>
      <c r="O151" s="50">
        <v>13138.43</v>
      </c>
      <c r="P151" s="50" t="s">
        <v>266</v>
      </c>
      <c r="Q151" s="50">
        <v>3</v>
      </c>
      <c r="R151" s="50" t="s">
        <v>266</v>
      </c>
      <c r="S151" s="50" t="s">
        <v>269</v>
      </c>
    </row>
    <row r="152" spans="1:19" x14ac:dyDescent="0.3">
      <c r="A152" s="51" t="s">
        <v>272</v>
      </c>
      <c r="B152" s="49" t="s">
        <v>31</v>
      </c>
      <c r="C152" s="49" t="s">
        <v>39</v>
      </c>
      <c r="D152" s="49" t="s">
        <v>47</v>
      </c>
      <c r="E152" s="49" t="s">
        <v>53</v>
      </c>
      <c r="F152" s="49" t="s">
        <v>58</v>
      </c>
      <c r="G152" s="49" t="s">
        <v>65</v>
      </c>
      <c r="H152" s="49">
        <v>127</v>
      </c>
      <c r="I152" s="49">
        <v>70.72</v>
      </c>
      <c r="J152" s="49">
        <v>8981.44</v>
      </c>
      <c r="K152" s="49" t="s">
        <v>136</v>
      </c>
      <c r="L152" s="49" t="s">
        <v>255</v>
      </c>
      <c r="M152" s="49" t="s">
        <v>263</v>
      </c>
      <c r="N152" s="49" t="s">
        <v>265</v>
      </c>
      <c r="O152" s="49">
        <v>4890.6000000000004</v>
      </c>
      <c r="P152" s="49" t="s">
        <v>267</v>
      </c>
      <c r="Q152" s="49">
        <v>5</v>
      </c>
      <c r="R152" s="49" t="s">
        <v>266</v>
      </c>
      <c r="S152" s="49" t="s">
        <v>268</v>
      </c>
    </row>
    <row r="153" spans="1:19" x14ac:dyDescent="0.3">
      <c r="A153" s="52" t="s">
        <v>22</v>
      </c>
      <c r="B153" s="50" t="s">
        <v>30</v>
      </c>
      <c r="C153" s="50" t="s">
        <v>38</v>
      </c>
      <c r="D153" s="50" t="s">
        <v>46</v>
      </c>
      <c r="E153" s="50" t="s">
        <v>52</v>
      </c>
      <c r="F153" s="50" t="s">
        <v>59</v>
      </c>
      <c r="G153" s="50" t="s">
        <v>71</v>
      </c>
      <c r="H153" s="50">
        <v>14</v>
      </c>
      <c r="I153" s="50">
        <v>71.12</v>
      </c>
      <c r="J153" s="50">
        <v>995.68</v>
      </c>
      <c r="K153" s="50" t="s">
        <v>180</v>
      </c>
      <c r="L153" s="50" t="s">
        <v>257</v>
      </c>
      <c r="M153" s="50" t="s">
        <v>262</v>
      </c>
      <c r="N153" s="50" t="s">
        <v>264</v>
      </c>
      <c r="O153" s="50">
        <v>3533.83</v>
      </c>
      <c r="P153" s="50" t="s">
        <v>266</v>
      </c>
      <c r="Q153" s="50">
        <v>5</v>
      </c>
      <c r="R153" s="50" t="s">
        <v>267</v>
      </c>
      <c r="S153" s="50" t="s">
        <v>271</v>
      </c>
    </row>
    <row r="154" spans="1:19" x14ac:dyDescent="0.3">
      <c r="A154" s="51" t="s">
        <v>21</v>
      </c>
      <c r="B154" s="49" t="s">
        <v>27</v>
      </c>
      <c r="C154" s="49" t="s">
        <v>35</v>
      </c>
      <c r="D154" s="49" t="s">
        <v>43</v>
      </c>
      <c r="E154" s="49" t="s">
        <v>51</v>
      </c>
      <c r="F154" s="49" t="s">
        <v>55</v>
      </c>
      <c r="G154" s="49" t="s">
        <v>69</v>
      </c>
      <c r="H154" s="49">
        <v>47</v>
      </c>
      <c r="I154" s="49">
        <v>50.03</v>
      </c>
      <c r="J154" s="49">
        <v>2351.41</v>
      </c>
      <c r="K154" s="49" t="s">
        <v>181</v>
      </c>
      <c r="L154" s="49" t="s">
        <v>258</v>
      </c>
      <c r="M154" s="49" t="s">
        <v>262</v>
      </c>
      <c r="N154" s="49" t="s">
        <v>264</v>
      </c>
      <c r="O154" s="49">
        <v>2908.53</v>
      </c>
      <c r="P154" s="49" t="s">
        <v>266</v>
      </c>
      <c r="Q154" s="49">
        <v>3</v>
      </c>
      <c r="R154" s="49" t="s">
        <v>266</v>
      </c>
      <c r="S154" s="49" t="s">
        <v>268</v>
      </c>
    </row>
    <row r="155" spans="1:19" x14ac:dyDescent="0.3">
      <c r="A155" s="52" t="s">
        <v>23</v>
      </c>
      <c r="B155" s="50" t="s">
        <v>25</v>
      </c>
      <c r="C155" s="50" t="s">
        <v>33</v>
      </c>
      <c r="D155" s="50" t="s">
        <v>41</v>
      </c>
      <c r="E155" s="50" t="s">
        <v>51</v>
      </c>
      <c r="F155" s="50" t="s">
        <v>55</v>
      </c>
      <c r="G155" s="50" t="s">
        <v>64</v>
      </c>
      <c r="H155" s="50">
        <v>110</v>
      </c>
      <c r="I155" s="50">
        <v>9.84</v>
      </c>
      <c r="J155" s="50">
        <v>1082.4000000000001</v>
      </c>
      <c r="K155" s="50" t="s">
        <v>86</v>
      </c>
      <c r="L155" s="50" t="s">
        <v>255</v>
      </c>
      <c r="M155" s="50" t="s">
        <v>262</v>
      </c>
      <c r="N155" s="50" t="s">
        <v>264</v>
      </c>
      <c r="O155" s="50">
        <v>9640.94</v>
      </c>
      <c r="P155" s="50" t="s">
        <v>266</v>
      </c>
      <c r="Q155" s="50">
        <v>5</v>
      </c>
      <c r="R155" s="50" t="s">
        <v>266</v>
      </c>
      <c r="S155" s="50" t="s">
        <v>268</v>
      </c>
    </row>
    <row r="156" spans="1:19" x14ac:dyDescent="0.3">
      <c r="A156" s="51" t="s">
        <v>21</v>
      </c>
      <c r="B156" s="49" t="s">
        <v>30</v>
      </c>
      <c r="C156" s="49" t="s">
        <v>38</v>
      </c>
      <c r="D156" s="49" t="s">
        <v>46</v>
      </c>
      <c r="E156" s="49" t="s">
        <v>48</v>
      </c>
      <c r="F156" s="49" t="s">
        <v>55</v>
      </c>
      <c r="G156" s="49" t="s">
        <v>69</v>
      </c>
      <c r="H156" s="49">
        <v>134</v>
      </c>
      <c r="I156" s="49">
        <v>53.77</v>
      </c>
      <c r="J156" s="49">
        <v>7205.18</v>
      </c>
      <c r="K156" s="49" t="s">
        <v>144</v>
      </c>
      <c r="L156" s="49" t="s">
        <v>258</v>
      </c>
      <c r="M156" s="49" t="s">
        <v>263</v>
      </c>
      <c r="N156" s="49" t="s">
        <v>265</v>
      </c>
      <c r="O156" s="49">
        <v>3862.63</v>
      </c>
      <c r="P156" s="49" t="s">
        <v>267</v>
      </c>
      <c r="Q156" s="49">
        <v>3</v>
      </c>
      <c r="R156" s="49" t="s">
        <v>267</v>
      </c>
      <c r="S156" s="49" t="s">
        <v>268</v>
      </c>
    </row>
    <row r="157" spans="1:19" x14ac:dyDescent="0.3">
      <c r="A157" s="52" t="s">
        <v>21</v>
      </c>
      <c r="B157" s="50" t="s">
        <v>29</v>
      </c>
      <c r="C157" s="50" t="s">
        <v>37</v>
      </c>
      <c r="D157" s="50" t="s">
        <v>45</v>
      </c>
      <c r="E157" s="50" t="s">
        <v>53</v>
      </c>
      <c r="F157" s="50" t="s">
        <v>54</v>
      </c>
      <c r="G157" s="50" t="s">
        <v>60</v>
      </c>
      <c r="H157" s="50">
        <v>131</v>
      </c>
      <c r="I157" s="50">
        <v>16.11</v>
      </c>
      <c r="J157" s="50">
        <v>2110.41</v>
      </c>
      <c r="K157" s="50" t="s">
        <v>162</v>
      </c>
      <c r="L157" s="50" t="s">
        <v>258</v>
      </c>
      <c r="M157" s="50" t="s">
        <v>263</v>
      </c>
      <c r="N157" s="50" t="s">
        <v>265</v>
      </c>
      <c r="O157" s="50">
        <v>7000.72</v>
      </c>
      <c r="P157" s="50" t="s">
        <v>266</v>
      </c>
      <c r="Q157" s="50">
        <v>4</v>
      </c>
      <c r="R157" s="50" t="s">
        <v>267</v>
      </c>
      <c r="S157" s="50" t="s">
        <v>271</v>
      </c>
    </row>
    <row r="158" spans="1:19" x14ac:dyDescent="0.3">
      <c r="A158" s="51" t="s">
        <v>22</v>
      </c>
      <c r="B158" s="49" t="s">
        <v>26</v>
      </c>
      <c r="C158" s="49" t="s">
        <v>34</v>
      </c>
      <c r="D158" s="49" t="s">
        <v>42</v>
      </c>
      <c r="E158" s="49" t="s">
        <v>48</v>
      </c>
      <c r="F158" s="49" t="s">
        <v>59</v>
      </c>
      <c r="G158" s="49" t="s">
        <v>74</v>
      </c>
      <c r="H158" s="49">
        <v>139</v>
      </c>
      <c r="I158" s="49">
        <v>25.87</v>
      </c>
      <c r="J158" s="49">
        <v>3595.93</v>
      </c>
      <c r="K158" s="49" t="s">
        <v>182</v>
      </c>
      <c r="L158" s="49" t="s">
        <v>256</v>
      </c>
      <c r="M158" s="49" t="s">
        <v>263</v>
      </c>
      <c r="N158" s="49" t="s">
        <v>265</v>
      </c>
      <c r="O158" s="49">
        <v>13865.17</v>
      </c>
      <c r="P158" s="49" t="s">
        <v>266</v>
      </c>
      <c r="Q158" s="49">
        <v>5</v>
      </c>
      <c r="R158" s="49" t="s">
        <v>266</v>
      </c>
      <c r="S158" s="49" t="s">
        <v>271</v>
      </c>
    </row>
    <row r="159" spans="1:19" x14ac:dyDescent="0.3">
      <c r="A159" s="52" t="s">
        <v>19</v>
      </c>
      <c r="B159" s="50" t="s">
        <v>28</v>
      </c>
      <c r="C159" s="50" t="s">
        <v>36</v>
      </c>
      <c r="D159" s="50" t="s">
        <v>44</v>
      </c>
      <c r="E159" s="50" t="s">
        <v>53</v>
      </c>
      <c r="F159" s="50" t="s">
        <v>59</v>
      </c>
      <c r="G159" s="50" t="s">
        <v>74</v>
      </c>
      <c r="H159" s="50">
        <v>198</v>
      </c>
      <c r="I159" s="50">
        <v>39.22</v>
      </c>
      <c r="J159" s="50">
        <v>7765.56</v>
      </c>
      <c r="K159" s="50" t="s">
        <v>183</v>
      </c>
      <c r="L159" s="50" t="s">
        <v>260</v>
      </c>
      <c r="M159" s="50" t="s">
        <v>261</v>
      </c>
      <c r="N159" s="50" t="s">
        <v>264</v>
      </c>
      <c r="O159" s="50">
        <v>9516.7099999999991</v>
      </c>
      <c r="P159" s="50" t="s">
        <v>266</v>
      </c>
      <c r="Q159" s="50">
        <v>4</v>
      </c>
      <c r="R159" s="50" t="s">
        <v>267</v>
      </c>
      <c r="S159" s="50" t="s">
        <v>268</v>
      </c>
    </row>
    <row r="160" spans="1:19" x14ac:dyDescent="0.3">
      <c r="A160" s="51" t="s">
        <v>22</v>
      </c>
      <c r="B160" s="49" t="s">
        <v>24</v>
      </c>
      <c r="C160" s="49" t="s">
        <v>32</v>
      </c>
      <c r="D160" s="49" t="s">
        <v>40</v>
      </c>
      <c r="E160" s="49" t="s">
        <v>50</v>
      </c>
      <c r="F160" s="49" t="s">
        <v>56</v>
      </c>
      <c r="G160" s="49" t="s">
        <v>62</v>
      </c>
      <c r="H160" s="49">
        <v>136</v>
      </c>
      <c r="I160" s="49">
        <v>33.85</v>
      </c>
      <c r="J160" s="49">
        <v>4603.6000000000004</v>
      </c>
      <c r="K160" s="49" t="s">
        <v>162</v>
      </c>
      <c r="L160" s="49" t="s">
        <v>258</v>
      </c>
      <c r="M160" s="49" t="s">
        <v>262</v>
      </c>
      <c r="N160" s="49" t="s">
        <v>264</v>
      </c>
      <c r="O160" s="49">
        <v>14989.29</v>
      </c>
      <c r="P160" s="49" t="s">
        <v>266</v>
      </c>
      <c r="Q160" s="49">
        <v>4</v>
      </c>
      <c r="R160" s="49" t="s">
        <v>266</v>
      </c>
      <c r="S160" s="49" t="s">
        <v>270</v>
      </c>
    </row>
    <row r="161" spans="1:19" x14ac:dyDescent="0.3">
      <c r="A161" s="52" t="s">
        <v>22</v>
      </c>
      <c r="B161" s="50" t="s">
        <v>30</v>
      </c>
      <c r="C161" s="50" t="s">
        <v>38</v>
      </c>
      <c r="D161" s="50" t="s">
        <v>46</v>
      </c>
      <c r="E161" s="50" t="s">
        <v>50</v>
      </c>
      <c r="F161" s="50" t="s">
        <v>57</v>
      </c>
      <c r="G161" s="50" t="s">
        <v>77</v>
      </c>
      <c r="H161" s="50">
        <v>120</v>
      </c>
      <c r="I161" s="50">
        <v>15.83</v>
      </c>
      <c r="J161" s="50">
        <v>1899.6</v>
      </c>
      <c r="K161" s="50" t="s">
        <v>122</v>
      </c>
      <c r="L161" s="50" t="s">
        <v>256</v>
      </c>
      <c r="M161" s="50" t="s">
        <v>262</v>
      </c>
      <c r="N161" s="50" t="s">
        <v>264</v>
      </c>
      <c r="O161" s="50">
        <v>8648.73</v>
      </c>
      <c r="P161" s="50" t="s">
        <v>266</v>
      </c>
      <c r="Q161" s="50">
        <v>4</v>
      </c>
      <c r="R161" s="50" t="s">
        <v>266</v>
      </c>
      <c r="S161" s="50" t="s">
        <v>270</v>
      </c>
    </row>
    <row r="162" spans="1:19" x14ac:dyDescent="0.3">
      <c r="A162" s="51" t="s">
        <v>21</v>
      </c>
      <c r="B162" s="49" t="s">
        <v>31</v>
      </c>
      <c r="C162" s="49" t="s">
        <v>39</v>
      </c>
      <c r="D162" s="49" t="s">
        <v>47</v>
      </c>
      <c r="E162" s="49" t="s">
        <v>53</v>
      </c>
      <c r="F162" s="49" t="s">
        <v>59</v>
      </c>
      <c r="G162" s="49" t="s">
        <v>71</v>
      </c>
      <c r="H162" s="49">
        <v>164</v>
      </c>
      <c r="I162" s="49">
        <v>68.599999999999994</v>
      </c>
      <c r="J162" s="49">
        <v>11250.4</v>
      </c>
      <c r="K162" s="49" t="s">
        <v>177</v>
      </c>
      <c r="L162" s="49" t="s">
        <v>255</v>
      </c>
      <c r="M162" s="49" t="s">
        <v>263</v>
      </c>
      <c r="N162" s="49" t="s">
        <v>264</v>
      </c>
      <c r="O162" s="49">
        <v>13936.17</v>
      </c>
      <c r="P162" s="49" t="s">
        <v>266</v>
      </c>
      <c r="Q162" s="49">
        <v>4</v>
      </c>
      <c r="R162" s="49" t="s">
        <v>266</v>
      </c>
      <c r="S162" s="49" t="s">
        <v>269</v>
      </c>
    </row>
    <row r="163" spans="1:19" x14ac:dyDescent="0.3">
      <c r="A163" s="52" t="s">
        <v>21</v>
      </c>
      <c r="B163" s="50" t="s">
        <v>30</v>
      </c>
      <c r="C163" s="50" t="s">
        <v>38</v>
      </c>
      <c r="D163" s="50" t="s">
        <v>46</v>
      </c>
      <c r="E163" s="50" t="s">
        <v>49</v>
      </c>
      <c r="F163" s="50" t="s">
        <v>58</v>
      </c>
      <c r="G163" s="50" t="s">
        <v>66</v>
      </c>
      <c r="H163" s="50">
        <v>52</v>
      </c>
      <c r="I163" s="50">
        <v>64.84</v>
      </c>
      <c r="J163" s="50">
        <v>3371.68</v>
      </c>
      <c r="K163" s="50" t="s">
        <v>184</v>
      </c>
      <c r="L163" s="50" t="s">
        <v>257</v>
      </c>
      <c r="M163" s="50" t="s">
        <v>262</v>
      </c>
      <c r="N163" s="50" t="s">
        <v>265</v>
      </c>
      <c r="O163" s="50">
        <v>2776.97</v>
      </c>
      <c r="P163" s="50" t="s">
        <v>267</v>
      </c>
      <c r="Q163" s="50">
        <v>4</v>
      </c>
      <c r="R163" s="50" t="s">
        <v>266</v>
      </c>
      <c r="S163" s="50" t="s">
        <v>268</v>
      </c>
    </row>
    <row r="164" spans="1:19" x14ac:dyDescent="0.3">
      <c r="A164" s="51" t="s">
        <v>22</v>
      </c>
      <c r="B164" s="49" t="s">
        <v>26</v>
      </c>
      <c r="C164" s="49" t="s">
        <v>34</v>
      </c>
      <c r="D164" s="49" t="s">
        <v>42</v>
      </c>
      <c r="E164" s="49" t="s">
        <v>52</v>
      </c>
      <c r="F164" s="49" t="s">
        <v>57</v>
      </c>
      <c r="G164" s="49" t="s">
        <v>77</v>
      </c>
      <c r="H164" s="49">
        <v>61</v>
      </c>
      <c r="I164" s="49">
        <v>46.72</v>
      </c>
      <c r="J164" s="49">
        <v>2849.92</v>
      </c>
      <c r="K164" s="49" t="s">
        <v>185</v>
      </c>
      <c r="L164" s="49" t="s">
        <v>259</v>
      </c>
      <c r="M164" s="49" t="s">
        <v>261</v>
      </c>
      <c r="N164" s="49" t="s">
        <v>264</v>
      </c>
      <c r="O164" s="49">
        <v>4057.08</v>
      </c>
      <c r="P164" s="49" t="s">
        <v>266</v>
      </c>
      <c r="Q164" s="49">
        <v>4</v>
      </c>
      <c r="R164" s="49" t="s">
        <v>266</v>
      </c>
      <c r="S164" s="49" t="s">
        <v>270</v>
      </c>
    </row>
    <row r="165" spans="1:19" x14ac:dyDescent="0.3">
      <c r="A165" s="52" t="s">
        <v>272</v>
      </c>
      <c r="B165" s="50" t="s">
        <v>26</v>
      </c>
      <c r="C165" s="50" t="s">
        <v>34</v>
      </c>
      <c r="D165" s="50" t="s">
        <v>42</v>
      </c>
      <c r="E165" s="50" t="s">
        <v>53</v>
      </c>
      <c r="F165" s="50" t="s">
        <v>54</v>
      </c>
      <c r="G165" s="50" t="s">
        <v>70</v>
      </c>
      <c r="H165" s="50">
        <v>102</v>
      </c>
      <c r="I165" s="50">
        <v>64.8</v>
      </c>
      <c r="J165" s="50">
        <v>6609.6</v>
      </c>
      <c r="K165" s="50" t="s">
        <v>162</v>
      </c>
      <c r="L165" s="50" t="s">
        <v>258</v>
      </c>
      <c r="M165" s="50" t="s">
        <v>262</v>
      </c>
      <c r="N165" s="50" t="s">
        <v>264</v>
      </c>
      <c r="O165" s="50">
        <v>11421.49</v>
      </c>
      <c r="P165" s="50" t="s">
        <v>266</v>
      </c>
      <c r="Q165" s="50">
        <v>5</v>
      </c>
      <c r="R165" s="50" t="s">
        <v>266</v>
      </c>
      <c r="S165" s="50" t="s">
        <v>271</v>
      </c>
    </row>
    <row r="166" spans="1:19" x14ac:dyDescent="0.3">
      <c r="A166" s="51" t="s">
        <v>23</v>
      </c>
      <c r="B166" s="49" t="s">
        <v>24</v>
      </c>
      <c r="C166" s="49" t="s">
        <v>32</v>
      </c>
      <c r="D166" s="49" t="s">
        <v>40</v>
      </c>
      <c r="E166" s="49" t="s">
        <v>49</v>
      </c>
      <c r="F166" s="49" t="s">
        <v>56</v>
      </c>
      <c r="G166" s="49" t="s">
        <v>75</v>
      </c>
      <c r="H166" s="49">
        <v>102</v>
      </c>
      <c r="I166" s="49">
        <v>94.66</v>
      </c>
      <c r="J166" s="49">
        <v>9655.32</v>
      </c>
      <c r="K166" s="49" t="s">
        <v>102</v>
      </c>
      <c r="L166" s="49" t="s">
        <v>260</v>
      </c>
      <c r="M166" s="49" t="s">
        <v>261</v>
      </c>
      <c r="N166" s="49" t="s">
        <v>264</v>
      </c>
      <c r="O166" s="49">
        <v>11667.2</v>
      </c>
      <c r="P166" s="49" t="s">
        <v>266</v>
      </c>
      <c r="Q166" s="49">
        <v>5</v>
      </c>
      <c r="R166" s="49" t="s">
        <v>267</v>
      </c>
      <c r="S166" s="49" t="s">
        <v>269</v>
      </c>
    </row>
    <row r="167" spans="1:19" x14ac:dyDescent="0.3">
      <c r="A167" s="52" t="s">
        <v>23</v>
      </c>
      <c r="B167" s="50" t="s">
        <v>28</v>
      </c>
      <c r="C167" s="50" t="s">
        <v>36</v>
      </c>
      <c r="D167" s="50" t="s">
        <v>44</v>
      </c>
      <c r="E167" s="50" t="s">
        <v>50</v>
      </c>
      <c r="F167" s="50" t="s">
        <v>59</v>
      </c>
      <c r="G167" s="50" t="s">
        <v>76</v>
      </c>
      <c r="H167" s="50">
        <v>19</v>
      </c>
      <c r="I167" s="50">
        <v>67.72</v>
      </c>
      <c r="J167" s="50">
        <v>1286.68</v>
      </c>
      <c r="K167" s="50" t="s">
        <v>186</v>
      </c>
      <c r="L167" s="50" t="s">
        <v>258</v>
      </c>
      <c r="M167" s="50" t="s">
        <v>263</v>
      </c>
      <c r="N167" s="50" t="s">
        <v>264</v>
      </c>
      <c r="O167" s="50">
        <v>13586.41</v>
      </c>
      <c r="P167" s="50" t="s">
        <v>266</v>
      </c>
      <c r="Q167" s="50">
        <v>3</v>
      </c>
      <c r="R167" s="50" t="s">
        <v>266</v>
      </c>
      <c r="S167" s="50" t="s">
        <v>268</v>
      </c>
    </row>
    <row r="168" spans="1:19" x14ac:dyDescent="0.3">
      <c r="A168" s="51" t="s">
        <v>19</v>
      </c>
      <c r="B168" s="49" t="s">
        <v>26</v>
      </c>
      <c r="C168" s="49" t="s">
        <v>34</v>
      </c>
      <c r="D168" s="49" t="s">
        <v>42</v>
      </c>
      <c r="E168" s="49" t="s">
        <v>51</v>
      </c>
      <c r="F168" s="49" t="s">
        <v>55</v>
      </c>
      <c r="G168" s="49" t="s">
        <v>69</v>
      </c>
      <c r="H168" s="49">
        <v>81</v>
      </c>
      <c r="I168" s="49">
        <v>90.52</v>
      </c>
      <c r="J168" s="49">
        <v>7332.12</v>
      </c>
      <c r="K168" s="49" t="s">
        <v>187</v>
      </c>
      <c r="L168" s="49" t="s">
        <v>257</v>
      </c>
      <c r="M168" s="49" t="s">
        <v>263</v>
      </c>
      <c r="N168" s="49" t="s">
        <v>264</v>
      </c>
      <c r="O168" s="49">
        <v>10654.28</v>
      </c>
      <c r="P168" s="49" t="s">
        <v>266</v>
      </c>
      <c r="Q168" s="49">
        <v>4</v>
      </c>
      <c r="R168" s="49" t="s">
        <v>267</v>
      </c>
      <c r="S168" s="49" t="s">
        <v>268</v>
      </c>
    </row>
    <row r="169" spans="1:19" x14ac:dyDescent="0.3">
      <c r="A169" s="52" t="s">
        <v>19</v>
      </c>
      <c r="B169" s="50" t="s">
        <v>25</v>
      </c>
      <c r="C169" s="50" t="s">
        <v>33</v>
      </c>
      <c r="D169" s="50" t="s">
        <v>41</v>
      </c>
      <c r="E169" s="50" t="s">
        <v>51</v>
      </c>
      <c r="F169" s="50" t="s">
        <v>57</v>
      </c>
      <c r="G169" s="50" t="s">
        <v>72</v>
      </c>
      <c r="H169" s="50">
        <v>19</v>
      </c>
      <c r="I169" s="50">
        <v>56.06</v>
      </c>
      <c r="J169" s="50">
        <v>1065.1400000000001</v>
      </c>
      <c r="K169" s="50" t="s">
        <v>167</v>
      </c>
      <c r="L169" s="50" t="s">
        <v>257</v>
      </c>
      <c r="M169" s="50" t="s">
        <v>261</v>
      </c>
      <c r="N169" s="50" t="s">
        <v>264</v>
      </c>
      <c r="O169" s="50">
        <v>8046.81</v>
      </c>
      <c r="P169" s="50" t="s">
        <v>266</v>
      </c>
      <c r="Q169" s="50">
        <v>5</v>
      </c>
      <c r="R169" s="50" t="s">
        <v>266</v>
      </c>
      <c r="S169" s="50" t="s">
        <v>271</v>
      </c>
    </row>
    <row r="170" spans="1:19" x14ac:dyDescent="0.3">
      <c r="A170" s="51" t="s">
        <v>21</v>
      </c>
      <c r="B170" s="49" t="s">
        <v>26</v>
      </c>
      <c r="C170" s="49" t="s">
        <v>34</v>
      </c>
      <c r="D170" s="49" t="s">
        <v>42</v>
      </c>
      <c r="E170" s="49" t="s">
        <v>53</v>
      </c>
      <c r="F170" s="49" t="s">
        <v>58</v>
      </c>
      <c r="G170" s="49" t="s">
        <v>66</v>
      </c>
      <c r="H170" s="49">
        <v>15</v>
      </c>
      <c r="I170" s="49">
        <v>7.65</v>
      </c>
      <c r="J170" s="49">
        <v>114.75</v>
      </c>
      <c r="K170" s="49" t="s">
        <v>132</v>
      </c>
      <c r="L170" s="49" t="s">
        <v>259</v>
      </c>
      <c r="M170" s="49" t="s">
        <v>263</v>
      </c>
      <c r="N170" s="49" t="s">
        <v>265</v>
      </c>
      <c r="O170" s="49">
        <v>3999.43</v>
      </c>
      <c r="P170" s="49" t="s">
        <v>266</v>
      </c>
      <c r="Q170" s="49">
        <v>4</v>
      </c>
      <c r="R170" s="49" t="s">
        <v>266</v>
      </c>
      <c r="S170" s="49" t="s">
        <v>269</v>
      </c>
    </row>
    <row r="171" spans="1:19" x14ac:dyDescent="0.3">
      <c r="A171" s="52" t="s">
        <v>20</v>
      </c>
      <c r="B171" s="50" t="s">
        <v>26</v>
      </c>
      <c r="C171" s="50" t="s">
        <v>34</v>
      </c>
      <c r="D171" s="50" t="s">
        <v>42</v>
      </c>
      <c r="E171" s="50" t="s">
        <v>50</v>
      </c>
      <c r="F171" s="50" t="s">
        <v>57</v>
      </c>
      <c r="G171" s="50" t="s">
        <v>77</v>
      </c>
      <c r="H171" s="50">
        <v>176</v>
      </c>
      <c r="I171" s="50">
        <v>94.43</v>
      </c>
      <c r="J171" s="50">
        <v>16619.68</v>
      </c>
      <c r="K171" s="50" t="s">
        <v>80</v>
      </c>
      <c r="L171" s="50" t="s">
        <v>257</v>
      </c>
      <c r="M171" s="50" t="s">
        <v>261</v>
      </c>
      <c r="N171" s="50" t="s">
        <v>265</v>
      </c>
      <c r="O171" s="50">
        <v>8800.31</v>
      </c>
      <c r="P171" s="50" t="s">
        <v>267</v>
      </c>
      <c r="Q171" s="50">
        <v>3</v>
      </c>
      <c r="R171" s="50" t="s">
        <v>266</v>
      </c>
      <c r="S171" s="50" t="s">
        <v>270</v>
      </c>
    </row>
    <row r="172" spans="1:19" x14ac:dyDescent="0.3">
      <c r="A172" s="51" t="s">
        <v>21</v>
      </c>
      <c r="B172" s="49" t="s">
        <v>25</v>
      </c>
      <c r="C172" s="49" t="s">
        <v>33</v>
      </c>
      <c r="D172" s="49" t="s">
        <v>41</v>
      </c>
      <c r="E172" s="49" t="s">
        <v>51</v>
      </c>
      <c r="F172" s="49" t="s">
        <v>56</v>
      </c>
      <c r="G172" s="49" t="s">
        <v>68</v>
      </c>
      <c r="H172" s="49">
        <v>82</v>
      </c>
      <c r="I172" s="49">
        <v>68.36</v>
      </c>
      <c r="J172" s="49">
        <v>5605.52</v>
      </c>
      <c r="K172" s="49" t="s">
        <v>188</v>
      </c>
      <c r="L172" s="49" t="s">
        <v>256</v>
      </c>
      <c r="M172" s="49" t="s">
        <v>263</v>
      </c>
      <c r="N172" s="49" t="s">
        <v>264</v>
      </c>
      <c r="O172" s="49">
        <v>10858.09</v>
      </c>
      <c r="P172" s="49" t="s">
        <v>266</v>
      </c>
      <c r="Q172" s="49">
        <v>5</v>
      </c>
      <c r="R172" s="49" t="s">
        <v>267</v>
      </c>
      <c r="S172" s="49" t="s">
        <v>269</v>
      </c>
    </row>
    <row r="173" spans="1:19" x14ac:dyDescent="0.3">
      <c r="A173" s="52" t="s">
        <v>21</v>
      </c>
      <c r="B173" s="50" t="s">
        <v>26</v>
      </c>
      <c r="C173" s="50" t="s">
        <v>34</v>
      </c>
      <c r="D173" s="50" t="s">
        <v>42</v>
      </c>
      <c r="E173" s="50" t="s">
        <v>48</v>
      </c>
      <c r="F173" s="50" t="s">
        <v>59</v>
      </c>
      <c r="G173" s="50" t="s">
        <v>74</v>
      </c>
      <c r="H173" s="50">
        <v>47</v>
      </c>
      <c r="I173" s="50">
        <v>72.61</v>
      </c>
      <c r="J173" s="50">
        <v>3412.67</v>
      </c>
      <c r="K173" s="50" t="s">
        <v>160</v>
      </c>
      <c r="L173" s="50" t="s">
        <v>257</v>
      </c>
      <c r="M173" s="50" t="s">
        <v>261</v>
      </c>
      <c r="N173" s="50" t="s">
        <v>264</v>
      </c>
      <c r="O173" s="50">
        <v>1837.6</v>
      </c>
      <c r="P173" s="50" t="s">
        <v>267</v>
      </c>
      <c r="Q173" s="50">
        <v>4</v>
      </c>
      <c r="R173" s="50" t="s">
        <v>267</v>
      </c>
      <c r="S173" s="50" t="s">
        <v>268</v>
      </c>
    </row>
    <row r="174" spans="1:19" x14ac:dyDescent="0.3">
      <c r="A174" s="51" t="s">
        <v>272</v>
      </c>
      <c r="B174" s="49" t="s">
        <v>28</v>
      </c>
      <c r="C174" s="49" t="s">
        <v>36</v>
      </c>
      <c r="D174" s="49" t="s">
        <v>44</v>
      </c>
      <c r="E174" s="49" t="s">
        <v>49</v>
      </c>
      <c r="F174" s="49" t="s">
        <v>56</v>
      </c>
      <c r="G174" s="49" t="s">
        <v>75</v>
      </c>
      <c r="H174" s="49">
        <v>142</v>
      </c>
      <c r="I174" s="49">
        <v>78.989999999999995</v>
      </c>
      <c r="J174" s="49">
        <v>11216.58</v>
      </c>
      <c r="K174" s="49" t="s">
        <v>173</v>
      </c>
      <c r="L174" s="49" t="s">
        <v>255</v>
      </c>
      <c r="M174" s="49" t="s">
        <v>261</v>
      </c>
      <c r="N174" s="49" t="s">
        <v>265</v>
      </c>
      <c r="O174" s="49">
        <v>9728.69</v>
      </c>
      <c r="P174" s="49" t="s">
        <v>267</v>
      </c>
      <c r="Q174" s="49">
        <v>4</v>
      </c>
      <c r="R174" s="49" t="s">
        <v>266</v>
      </c>
      <c r="S174" s="49" t="s">
        <v>268</v>
      </c>
    </row>
    <row r="175" spans="1:19" x14ac:dyDescent="0.3">
      <c r="A175" s="52" t="s">
        <v>21</v>
      </c>
      <c r="B175" s="50" t="s">
        <v>24</v>
      </c>
      <c r="C175" s="50" t="s">
        <v>32</v>
      </c>
      <c r="D175" s="50" t="s">
        <v>40</v>
      </c>
      <c r="E175" s="50" t="s">
        <v>53</v>
      </c>
      <c r="F175" s="50" t="s">
        <v>56</v>
      </c>
      <c r="G175" s="50" t="s">
        <v>62</v>
      </c>
      <c r="H175" s="50">
        <v>43</v>
      </c>
      <c r="I175" s="50">
        <v>96.96</v>
      </c>
      <c r="J175" s="50">
        <v>4169.28</v>
      </c>
      <c r="K175" s="50" t="s">
        <v>87</v>
      </c>
      <c r="L175" s="50" t="s">
        <v>258</v>
      </c>
      <c r="M175" s="50" t="s">
        <v>263</v>
      </c>
      <c r="N175" s="50" t="s">
        <v>264</v>
      </c>
      <c r="O175" s="50">
        <v>10569.83</v>
      </c>
      <c r="P175" s="50" t="s">
        <v>266</v>
      </c>
      <c r="Q175" s="50">
        <v>4</v>
      </c>
      <c r="R175" s="50" t="s">
        <v>266</v>
      </c>
      <c r="S175" s="50" t="s">
        <v>269</v>
      </c>
    </row>
    <row r="176" spans="1:19" x14ac:dyDescent="0.3">
      <c r="A176" s="51" t="s">
        <v>21</v>
      </c>
      <c r="B176" s="49" t="s">
        <v>27</v>
      </c>
      <c r="C176" s="49" t="s">
        <v>35</v>
      </c>
      <c r="D176" s="49" t="s">
        <v>43</v>
      </c>
      <c r="E176" s="49" t="s">
        <v>49</v>
      </c>
      <c r="F176" s="49" t="s">
        <v>57</v>
      </c>
      <c r="G176" s="49" t="s">
        <v>77</v>
      </c>
      <c r="H176" s="49">
        <v>38</v>
      </c>
      <c r="I176" s="49">
        <v>16.48</v>
      </c>
      <c r="J176" s="49">
        <v>626.24</v>
      </c>
      <c r="K176" s="49" t="s">
        <v>156</v>
      </c>
      <c r="L176" s="49" t="s">
        <v>258</v>
      </c>
      <c r="M176" s="49" t="s">
        <v>263</v>
      </c>
      <c r="N176" s="49" t="s">
        <v>265</v>
      </c>
      <c r="O176" s="49">
        <v>1084.0899999999999</v>
      </c>
      <c r="P176" s="49" t="s">
        <v>266</v>
      </c>
      <c r="Q176" s="49">
        <v>3</v>
      </c>
      <c r="R176" s="49" t="s">
        <v>267</v>
      </c>
      <c r="S176" s="49" t="s">
        <v>270</v>
      </c>
    </row>
    <row r="177" spans="1:19" x14ac:dyDescent="0.3">
      <c r="A177" s="52" t="s">
        <v>20</v>
      </c>
      <c r="B177" s="50" t="s">
        <v>24</v>
      </c>
      <c r="C177" s="50" t="s">
        <v>32</v>
      </c>
      <c r="D177" s="50" t="s">
        <v>40</v>
      </c>
      <c r="E177" s="50" t="s">
        <v>50</v>
      </c>
      <c r="F177" s="50" t="s">
        <v>59</v>
      </c>
      <c r="G177" s="50" t="s">
        <v>76</v>
      </c>
      <c r="H177" s="50">
        <v>46</v>
      </c>
      <c r="I177" s="50">
        <v>79.459999999999994</v>
      </c>
      <c r="J177" s="50">
        <v>3655.16</v>
      </c>
      <c r="K177" s="50" t="s">
        <v>123</v>
      </c>
      <c r="L177" s="50" t="s">
        <v>259</v>
      </c>
      <c r="M177" s="50" t="s">
        <v>261</v>
      </c>
      <c r="N177" s="50" t="s">
        <v>264</v>
      </c>
      <c r="O177" s="50">
        <v>14083.9</v>
      </c>
      <c r="P177" s="50" t="s">
        <v>266</v>
      </c>
      <c r="Q177" s="50">
        <v>4</v>
      </c>
      <c r="R177" s="50" t="s">
        <v>266</v>
      </c>
      <c r="S177" s="50" t="s">
        <v>271</v>
      </c>
    </row>
    <row r="178" spans="1:19" x14ac:dyDescent="0.3">
      <c r="A178" s="51" t="s">
        <v>23</v>
      </c>
      <c r="B178" s="49" t="s">
        <v>27</v>
      </c>
      <c r="C178" s="49" t="s">
        <v>35</v>
      </c>
      <c r="D178" s="49" t="s">
        <v>43</v>
      </c>
      <c r="E178" s="49" t="s">
        <v>49</v>
      </c>
      <c r="F178" s="49" t="s">
        <v>56</v>
      </c>
      <c r="G178" s="49" t="s">
        <v>68</v>
      </c>
      <c r="H178" s="49">
        <v>27</v>
      </c>
      <c r="I178" s="49">
        <v>87.69</v>
      </c>
      <c r="J178" s="49">
        <v>2367.63</v>
      </c>
      <c r="K178" s="49" t="s">
        <v>98</v>
      </c>
      <c r="L178" s="49" t="s">
        <v>256</v>
      </c>
      <c r="M178" s="49" t="s">
        <v>261</v>
      </c>
      <c r="N178" s="49" t="s">
        <v>265</v>
      </c>
      <c r="O178" s="49">
        <v>8809.36</v>
      </c>
      <c r="P178" s="49" t="s">
        <v>266</v>
      </c>
      <c r="Q178" s="49">
        <v>5</v>
      </c>
      <c r="R178" s="49" t="s">
        <v>266</v>
      </c>
      <c r="S178" s="49" t="s">
        <v>270</v>
      </c>
    </row>
    <row r="179" spans="1:19" x14ac:dyDescent="0.3">
      <c r="A179" s="52" t="s">
        <v>19</v>
      </c>
      <c r="B179" s="50" t="s">
        <v>31</v>
      </c>
      <c r="C179" s="50" t="s">
        <v>39</v>
      </c>
      <c r="D179" s="50" t="s">
        <v>47</v>
      </c>
      <c r="E179" s="50" t="s">
        <v>49</v>
      </c>
      <c r="F179" s="50" t="s">
        <v>55</v>
      </c>
      <c r="G179" s="50" t="s">
        <v>61</v>
      </c>
      <c r="H179" s="50">
        <v>127</v>
      </c>
      <c r="I179" s="50">
        <v>77.36</v>
      </c>
      <c r="J179" s="50">
        <v>9824.7199999999993</v>
      </c>
      <c r="K179" s="50" t="s">
        <v>161</v>
      </c>
      <c r="L179" s="50" t="s">
        <v>260</v>
      </c>
      <c r="M179" s="50" t="s">
        <v>263</v>
      </c>
      <c r="N179" s="50" t="s">
        <v>265</v>
      </c>
      <c r="O179" s="50">
        <v>2660.25</v>
      </c>
      <c r="P179" s="50" t="s">
        <v>267</v>
      </c>
      <c r="Q179" s="50">
        <v>5</v>
      </c>
      <c r="R179" s="50" t="s">
        <v>266</v>
      </c>
      <c r="S179" s="50" t="s">
        <v>269</v>
      </c>
    </row>
    <row r="180" spans="1:19" x14ac:dyDescent="0.3">
      <c r="A180" s="51" t="s">
        <v>21</v>
      </c>
      <c r="B180" s="49" t="s">
        <v>28</v>
      </c>
      <c r="C180" s="49" t="s">
        <v>36</v>
      </c>
      <c r="D180" s="49" t="s">
        <v>44</v>
      </c>
      <c r="E180" s="49" t="s">
        <v>52</v>
      </c>
      <c r="F180" s="49" t="s">
        <v>54</v>
      </c>
      <c r="G180" s="49" t="s">
        <v>67</v>
      </c>
      <c r="H180" s="49">
        <v>96</v>
      </c>
      <c r="I180" s="49">
        <v>56.39</v>
      </c>
      <c r="J180" s="49">
        <v>5413.44</v>
      </c>
      <c r="K180" s="49" t="s">
        <v>189</v>
      </c>
      <c r="L180" s="49" t="s">
        <v>258</v>
      </c>
      <c r="M180" s="49" t="s">
        <v>263</v>
      </c>
      <c r="N180" s="49" t="s">
        <v>265</v>
      </c>
      <c r="O180" s="49">
        <v>11170.74</v>
      </c>
      <c r="P180" s="49" t="s">
        <v>266</v>
      </c>
      <c r="Q180" s="49">
        <v>5</v>
      </c>
      <c r="R180" s="49" t="s">
        <v>267</v>
      </c>
      <c r="S180" s="49" t="s">
        <v>271</v>
      </c>
    </row>
    <row r="181" spans="1:19" x14ac:dyDescent="0.3">
      <c r="A181" s="52" t="s">
        <v>21</v>
      </c>
      <c r="B181" s="50" t="s">
        <v>27</v>
      </c>
      <c r="C181" s="50" t="s">
        <v>35</v>
      </c>
      <c r="D181" s="50" t="s">
        <v>43</v>
      </c>
      <c r="E181" s="50" t="s">
        <v>53</v>
      </c>
      <c r="F181" s="50" t="s">
        <v>57</v>
      </c>
      <c r="G181" s="50" t="s">
        <v>77</v>
      </c>
      <c r="H181" s="50">
        <v>31</v>
      </c>
      <c r="I181" s="50">
        <v>23.28</v>
      </c>
      <c r="J181" s="50">
        <v>721.68</v>
      </c>
      <c r="K181" s="50" t="s">
        <v>173</v>
      </c>
      <c r="L181" s="50" t="s">
        <v>255</v>
      </c>
      <c r="M181" s="50" t="s">
        <v>263</v>
      </c>
      <c r="N181" s="50" t="s">
        <v>264</v>
      </c>
      <c r="O181" s="50">
        <v>14380.75</v>
      </c>
      <c r="P181" s="50" t="s">
        <v>266</v>
      </c>
      <c r="Q181" s="50">
        <v>5</v>
      </c>
      <c r="R181" s="50" t="s">
        <v>267</v>
      </c>
      <c r="S181" s="50" t="s">
        <v>268</v>
      </c>
    </row>
    <row r="182" spans="1:19" x14ac:dyDescent="0.3">
      <c r="A182" s="51" t="s">
        <v>272</v>
      </c>
      <c r="B182" s="49" t="s">
        <v>31</v>
      </c>
      <c r="C182" s="49" t="s">
        <v>39</v>
      </c>
      <c r="D182" s="49" t="s">
        <v>47</v>
      </c>
      <c r="E182" s="49" t="s">
        <v>50</v>
      </c>
      <c r="F182" s="49" t="s">
        <v>54</v>
      </c>
      <c r="G182" s="49" t="s">
        <v>70</v>
      </c>
      <c r="H182" s="49">
        <v>62</v>
      </c>
      <c r="I182" s="49">
        <v>28.3</v>
      </c>
      <c r="J182" s="49">
        <v>1754.6</v>
      </c>
      <c r="K182" s="49" t="s">
        <v>93</v>
      </c>
      <c r="L182" s="49" t="s">
        <v>256</v>
      </c>
      <c r="M182" s="49" t="s">
        <v>263</v>
      </c>
      <c r="N182" s="49" t="s">
        <v>265</v>
      </c>
      <c r="O182" s="49">
        <v>1727.4</v>
      </c>
      <c r="P182" s="49" t="s">
        <v>267</v>
      </c>
      <c r="Q182" s="49">
        <v>5</v>
      </c>
      <c r="R182" s="49" t="s">
        <v>266</v>
      </c>
      <c r="S182" s="49" t="s">
        <v>268</v>
      </c>
    </row>
    <row r="183" spans="1:19" x14ac:dyDescent="0.3">
      <c r="A183" s="52" t="s">
        <v>23</v>
      </c>
      <c r="B183" s="50" t="s">
        <v>26</v>
      </c>
      <c r="C183" s="50" t="s">
        <v>34</v>
      </c>
      <c r="D183" s="50" t="s">
        <v>42</v>
      </c>
      <c r="E183" s="50" t="s">
        <v>48</v>
      </c>
      <c r="F183" s="50" t="s">
        <v>54</v>
      </c>
      <c r="G183" s="50" t="s">
        <v>70</v>
      </c>
      <c r="H183" s="50">
        <v>116</v>
      </c>
      <c r="I183" s="50">
        <v>7.29</v>
      </c>
      <c r="J183" s="50">
        <v>845.64</v>
      </c>
      <c r="K183" s="50" t="s">
        <v>97</v>
      </c>
      <c r="L183" s="50" t="s">
        <v>259</v>
      </c>
      <c r="M183" s="50" t="s">
        <v>263</v>
      </c>
      <c r="N183" s="50" t="s">
        <v>265</v>
      </c>
      <c r="O183" s="50">
        <v>6039.16</v>
      </c>
      <c r="P183" s="50" t="s">
        <v>266</v>
      </c>
      <c r="Q183" s="50">
        <v>3</v>
      </c>
      <c r="R183" s="50" t="s">
        <v>267</v>
      </c>
      <c r="S183" s="50" t="s">
        <v>269</v>
      </c>
    </row>
    <row r="184" spans="1:19" x14ac:dyDescent="0.3">
      <c r="A184" s="51" t="s">
        <v>20</v>
      </c>
      <c r="B184" s="49" t="s">
        <v>31</v>
      </c>
      <c r="C184" s="49" t="s">
        <v>39</v>
      </c>
      <c r="D184" s="49" t="s">
        <v>47</v>
      </c>
      <c r="E184" s="49" t="s">
        <v>51</v>
      </c>
      <c r="F184" s="49" t="s">
        <v>54</v>
      </c>
      <c r="G184" s="49" t="s">
        <v>70</v>
      </c>
      <c r="H184" s="49">
        <v>49</v>
      </c>
      <c r="I184" s="49">
        <v>34.15</v>
      </c>
      <c r="J184" s="49">
        <v>1673.35</v>
      </c>
      <c r="K184" s="49" t="s">
        <v>137</v>
      </c>
      <c r="L184" s="49" t="s">
        <v>257</v>
      </c>
      <c r="M184" s="49" t="s">
        <v>261</v>
      </c>
      <c r="N184" s="49" t="s">
        <v>264</v>
      </c>
      <c r="O184" s="49">
        <v>1354.25</v>
      </c>
      <c r="P184" s="49" t="s">
        <v>267</v>
      </c>
      <c r="Q184" s="49">
        <v>4</v>
      </c>
      <c r="R184" s="49" t="s">
        <v>267</v>
      </c>
      <c r="S184" s="49" t="s">
        <v>269</v>
      </c>
    </row>
    <row r="185" spans="1:19" x14ac:dyDescent="0.3">
      <c r="A185" s="52" t="s">
        <v>20</v>
      </c>
      <c r="B185" s="50" t="s">
        <v>27</v>
      </c>
      <c r="C185" s="50" t="s">
        <v>35</v>
      </c>
      <c r="D185" s="50" t="s">
        <v>43</v>
      </c>
      <c r="E185" s="50" t="s">
        <v>51</v>
      </c>
      <c r="F185" s="50" t="s">
        <v>57</v>
      </c>
      <c r="G185" s="50" t="s">
        <v>77</v>
      </c>
      <c r="H185" s="50">
        <v>115</v>
      </c>
      <c r="I185" s="50">
        <v>89.84</v>
      </c>
      <c r="J185" s="50">
        <v>10331.6</v>
      </c>
      <c r="K185" s="50" t="s">
        <v>123</v>
      </c>
      <c r="L185" s="50" t="s">
        <v>259</v>
      </c>
      <c r="M185" s="50" t="s">
        <v>261</v>
      </c>
      <c r="N185" s="50" t="s">
        <v>265</v>
      </c>
      <c r="O185" s="50">
        <v>14152.87</v>
      </c>
      <c r="P185" s="50" t="s">
        <v>266</v>
      </c>
      <c r="Q185" s="50">
        <v>3</v>
      </c>
      <c r="R185" s="50" t="s">
        <v>267</v>
      </c>
      <c r="S185" s="50" t="s">
        <v>271</v>
      </c>
    </row>
    <row r="186" spans="1:19" x14ac:dyDescent="0.3">
      <c r="A186" s="51" t="s">
        <v>21</v>
      </c>
      <c r="B186" s="49" t="s">
        <v>24</v>
      </c>
      <c r="C186" s="49" t="s">
        <v>32</v>
      </c>
      <c r="D186" s="49" t="s">
        <v>40</v>
      </c>
      <c r="E186" s="49" t="s">
        <v>49</v>
      </c>
      <c r="F186" s="49" t="s">
        <v>56</v>
      </c>
      <c r="G186" s="49" t="s">
        <v>68</v>
      </c>
      <c r="H186" s="49">
        <v>108</v>
      </c>
      <c r="I186" s="49">
        <v>95.19</v>
      </c>
      <c r="J186" s="49">
        <v>10280.52</v>
      </c>
      <c r="K186" s="49" t="s">
        <v>190</v>
      </c>
      <c r="L186" s="49" t="s">
        <v>255</v>
      </c>
      <c r="M186" s="49" t="s">
        <v>261</v>
      </c>
      <c r="N186" s="49" t="s">
        <v>264</v>
      </c>
      <c r="O186" s="49">
        <v>5115.88</v>
      </c>
      <c r="P186" s="49" t="s">
        <v>267</v>
      </c>
      <c r="Q186" s="49">
        <v>5</v>
      </c>
      <c r="R186" s="49" t="s">
        <v>266</v>
      </c>
      <c r="S186" s="49" t="s">
        <v>269</v>
      </c>
    </row>
    <row r="187" spans="1:19" x14ac:dyDescent="0.3">
      <c r="A187" s="52" t="s">
        <v>23</v>
      </c>
      <c r="B187" s="50" t="s">
        <v>30</v>
      </c>
      <c r="C187" s="50" t="s">
        <v>38</v>
      </c>
      <c r="D187" s="50" t="s">
        <v>46</v>
      </c>
      <c r="E187" s="50" t="s">
        <v>51</v>
      </c>
      <c r="F187" s="50" t="s">
        <v>55</v>
      </c>
      <c r="G187" s="50" t="s">
        <v>64</v>
      </c>
      <c r="H187" s="50">
        <v>160</v>
      </c>
      <c r="I187" s="50">
        <v>69.13</v>
      </c>
      <c r="J187" s="50">
        <v>11060.8</v>
      </c>
      <c r="K187" s="50" t="s">
        <v>191</v>
      </c>
      <c r="L187" s="50" t="s">
        <v>255</v>
      </c>
      <c r="M187" s="50" t="s">
        <v>262</v>
      </c>
      <c r="N187" s="50" t="s">
        <v>264</v>
      </c>
      <c r="O187" s="50">
        <v>4916.8900000000003</v>
      </c>
      <c r="P187" s="50" t="s">
        <v>267</v>
      </c>
      <c r="Q187" s="50">
        <v>4</v>
      </c>
      <c r="R187" s="50" t="s">
        <v>266</v>
      </c>
      <c r="S187" s="50" t="s">
        <v>269</v>
      </c>
    </row>
    <row r="188" spans="1:19" x14ac:dyDescent="0.3">
      <c r="A188" s="51" t="s">
        <v>22</v>
      </c>
      <c r="B188" s="49" t="s">
        <v>26</v>
      </c>
      <c r="C188" s="49" t="s">
        <v>34</v>
      </c>
      <c r="D188" s="49" t="s">
        <v>42</v>
      </c>
      <c r="E188" s="49" t="s">
        <v>49</v>
      </c>
      <c r="F188" s="49" t="s">
        <v>57</v>
      </c>
      <c r="G188" s="49" t="s">
        <v>63</v>
      </c>
      <c r="H188" s="49">
        <v>72</v>
      </c>
      <c r="I188" s="49">
        <v>56.07</v>
      </c>
      <c r="J188" s="49">
        <v>4037.04</v>
      </c>
      <c r="K188" s="49" t="s">
        <v>192</v>
      </c>
      <c r="L188" s="49" t="s">
        <v>259</v>
      </c>
      <c r="M188" s="49" t="s">
        <v>261</v>
      </c>
      <c r="N188" s="49" t="s">
        <v>265</v>
      </c>
      <c r="O188" s="49">
        <v>1105.99</v>
      </c>
      <c r="P188" s="49" t="s">
        <v>267</v>
      </c>
      <c r="Q188" s="49">
        <v>4</v>
      </c>
      <c r="R188" s="49" t="s">
        <v>266</v>
      </c>
      <c r="S188" s="49" t="s">
        <v>271</v>
      </c>
    </row>
    <row r="189" spans="1:19" x14ac:dyDescent="0.3">
      <c r="A189" s="52" t="s">
        <v>23</v>
      </c>
      <c r="B189" s="50" t="s">
        <v>29</v>
      </c>
      <c r="C189" s="50" t="s">
        <v>37</v>
      </c>
      <c r="D189" s="50" t="s">
        <v>45</v>
      </c>
      <c r="E189" s="50" t="s">
        <v>53</v>
      </c>
      <c r="F189" s="50" t="s">
        <v>58</v>
      </c>
      <c r="G189" s="50" t="s">
        <v>73</v>
      </c>
      <c r="H189" s="50">
        <v>99</v>
      </c>
      <c r="I189" s="50">
        <v>85.03</v>
      </c>
      <c r="J189" s="50">
        <v>8417.9699999999993</v>
      </c>
      <c r="K189" s="50" t="s">
        <v>193</v>
      </c>
      <c r="L189" s="50" t="s">
        <v>258</v>
      </c>
      <c r="M189" s="50" t="s">
        <v>262</v>
      </c>
      <c r="N189" s="50" t="s">
        <v>265</v>
      </c>
      <c r="O189" s="50">
        <v>1159.53</v>
      </c>
      <c r="P189" s="50" t="s">
        <v>267</v>
      </c>
      <c r="Q189" s="50">
        <v>5</v>
      </c>
      <c r="R189" s="50" t="s">
        <v>267</v>
      </c>
      <c r="S189" s="50" t="s">
        <v>270</v>
      </c>
    </row>
    <row r="190" spans="1:19" x14ac:dyDescent="0.3">
      <c r="A190" s="51" t="s">
        <v>19</v>
      </c>
      <c r="B190" s="49" t="s">
        <v>31</v>
      </c>
      <c r="C190" s="49" t="s">
        <v>39</v>
      </c>
      <c r="D190" s="49" t="s">
        <v>47</v>
      </c>
      <c r="E190" s="49" t="s">
        <v>53</v>
      </c>
      <c r="F190" s="49" t="s">
        <v>58</v>
      </c>
      <c r="G190" s="49" t="s">
        <v>65</v>
      </c>
      <c r="H190" s="49">
        <v>81</v>
      </c>
      <c r="I190" s="49">
        <v>88.44</v>
      </c>
      <c r="J190" s="49">
        <v>7163.64</v>
      </c>
      <c r="K190" s="49" t="s">
        <v>194</v>
      </c>
      <c r="L190" s="49" t="s">
        <v>255</v>
      </c>
      <c r="M190" s="49" t="s">
        <v>262</v>
      </c>
      <c r="N190" s="49" t="s">
        <v>265</v>
      </c>
      <c r="O190" s="49">
        <v>13317.01</v>
      </c>
      <c r="P190" s="49" t="s">
        <v>266</v>
      </c>
      <c r="Q190" s="49">
        <v>4</v>
      </c>
      <c r="R190" s="49" t="s">
        <v>266</v>
      </c>
      <c r="S190" s="49" t="s">
        <v>268</v>
      </c>
    </row>
    <row r="191" spans="1:19" x14ac:dyDescent="0.3">
      <c r="A191" s="52" t="s">
        <v>19</v>
      </c>
      <c r="B191" s="50" t="s">
        <v>26</v>
      </c>
      <c r="C191" s="50" t="s">
        <v>34</v>
      </c>
      <c r="D191" s="50" t="s">
        <v>42</v>
      </c>
      <c r="E191" s="50" t="s">
        <v>52</v>
      </c>
      <c r="F191" s="50" t="s">
        <v>59</v>
      </c>
      <c r="G191" s="50" t="s">
        <v>71</v>
      </c>
      <c r="H191" s="50">
        <v>163</v>
      </c>
      <c r="I191" s="50">
        <v>36.200000000000003</v>
      </c>
      <c r="J191" s="50">
        <v>5900.6</v>
      </c>
      <c r="K191" s="50" t="s">
        <v>87</v>
      </c>
      <c r="L191" s="50" t="s">
        <v>258</v>
      </c>
      <c r="M191" s="50" t="s">
        <v>263</v>
      </c>
      <c r="N191" s="50" t="s">
        <v>264</v>
      </c>
      <c r="O191" s="50">
        <v>9873.43</v>
      </c>
      <c r="P191" s="50" t="s">
        <v>266</v>
      </c>
      <c r="Q191" s="50">
        <v>3</v>
      </c>
      <c r="R191" s="50" t="s">
        <v>266</v>
      </c>
      <c r="S191" s="50" t="s">
        <v>269</v>
      </c>
    </row>
    <row r="192" spans="1:19" x14ac:dyDescent="0.3">
      <c r="A192" s="51" t="s">
        <v>22</v>
      </c>
      <c r="B192" s="49" t="s">
        <v>24</v>
      </c>
      <c r="C192" s="49" t="s">
        <v>32</v>
      </c>
      <c r="D192" s="49" t="s">
        <v>40</v>
      </c>
      <c r="E192" s="49" t="s">
        <v>48</v>
      </c>
      <c r="F192" s="49" t="s">
        <v>58</v>
      </c>
      <c r="G192" s="49" t="s">
        <v>66</v>
      </c>
      <c r="H192" s="49">
        <v>30</v>
      </c>
      <c r="I192" s="49">
        <v>79.790000000000006</v>
      </c>
      <c r="J192" s="49">
        <v>2393.6999999999998</v>
      </c>
      <c r="K192" s="49" t="s">
        <v>153</v>
      </c>
      <c r="L192" s="49" t="s">
        <v>255</v>
      </c>
      <c r="M192" s="49" t="s">
        <v>263</v>
      </c>
      <c r="N192" s="49" t="s">
        <v>264</v>
      </c>
      <c r="O192" s="49">
        <v>8310.42</v>
      </c>
      <c r="P192" s="49" t="s">
        <v>266</v>
      </c>
      <c r="Q192" s="49">
        <v>5</v>
      </c>
      <c r="R192" s="49" t="s">
        <v>266</v>
      </c>
      <c r="S192" s="49" t="s">
        <v>269</v>
      </c>
    </row>
    <row r="193" spans="1:19" x14ac:dyDescent="0.3">
      <c r="A193" s="52" t="s">
        <v>21</v>
      </c>
      <c r="B193" s="50" t="s">
        <v>28</v>
      </c>
      <c r="C193" s="50" t="s">
        <v>36</v>
      </c>
      <c r="D193" s="50" t="s">
        <v>44</v>
      </c>
      <c r="E193" s="50" t="s">
        <v>52</v>
      </c>
      <c r="F193" s="50" t="s">
        <v>59</v>
      </c>
      <c r="G193" s="50" t="s">
        <v>76</v>
      </c>
      <c r="H193" s="50">
        <v>12</v>
      </c>
      <c r="I193" s="50">
        <v>16.850000000000001</v>
      </c>
      <c r="J193" s="50">
        <v>202.2</v>
      </c>
      <c r="K193" s="50" t="s">
        <v>126</v>
      </c>
      <c r="L193" s="50" t="s">
        <v>260</v>
      </c>
      <c r="M193" s="50" t="s">
        <v>261</v>
      </c>
      <c r="N193" s="50" t="s">
        <v>264</v>
      </c>
      <c r="O193" s="50">
        <v>6946.38</v>
      </c>
      <c r="P193" s="50" t="s">
        <v>266</v>
      </c>
      <c r="Q193" s="50">
        <v>3</v>
      </c>
      <c r="R193" s="50" t="s">
        <v>267</v>
      </c>
      <c r="S193" s="50" t="s">
        <v>270</v>
      </c>
    </row>
    <row r="194" spans="1:19" x14ac:dyDescent="0.3">
      <c r="A194" s="51" t="s">
        <v>20</v>
      </c>
      <c r="B194" s="49" t="s">
        <v>27</v>
      </c>
      <c r="C194" s="49" t="s">
        <v>35</v>
      </c>
      <c r="D194" s="49" t="s">
        <v>43</v>
      </c>
      <c r="E194" s="49" t="s">
        <v>49</v>
      </c>
      <c r="F194" s="49" t="s">
        <v>57</v>
      </c>
      <c r="G194" s="49" t="s">
        <v>63</v>
      </c>
      <c r="H194" s="49">
        <v>87</v>
      </c>
      <c r="I194" s="49">
        <v>81.8</v>
      </c>
      <c r="J194" s="49">
        <v>7116.6</v>
      </c>
      <c r="K194" s="49" t="s">
        <v>148</v>
      </c>
      <c r="L194" s="49" t="s">
        <v>260</v>
      </c>
      <c r="M194" s="49" t="s">
        <v>262</v>
      </c>
      <c r="N194" s="49" t="s">
        <v>264</v>
      </c>
      <c r="O194" s="49">
        <v>14711.73</v>
      </c>
      <c r="P194" s="49" t="s">
        <v>266</v>
      </c>
      <c r="Q194" s="49">
        <v>4</v>
      </c>
      <c r="R194" s="49" t="s">
        <v>267</v>
      </c>
      <c r="S194" s="49" t="s">
        <v>270</v>
      </c>
    </row>
    <row r="195" spans="1:19" x14ac:dyDescent="0.3">
      <c r="A195" s="52" t="s">
        <v>19</v>
      </c>
      <c r="B195" s="50" t="s">
        <v>30</v>
      </c>
      <c r="C195" s="50" t="s">
        <v>38</v>
      </c>
      <c r="D195" s="50" t="s">
        <v>46</v>
      </c>
      <c r="E195" s="50" t="s">
        <v>52</v>
      </c>
      <c r="F195" s="50" t="s">
        <v>55</v>
      </c>
      <c r="G195" s="50" t="s">
        <v>69</v>
      </c>
      <c r="H195" s="50">
        <v>111</v>
      </c>
      <c r="I195" s="50">
        <v>15.54</v>
      </c>
      <c r="J195" s="50">
        <v>1724.94</v>
      </c>
      <c r="K195" s="50" t="s">
        <v>111</v>
      </c>
      <c r="L195" s="50" t="s">
        <v>260</v>
      </c>
      <c r="M195" s="50" t="s">
        <v>261</v>
      </c>
      <c r="N195" s="50" t="s">
        <v>265</v>
      </c>
      <c r="O195" s="50">
        <v>2971.92</v>
      </c>
      <c r="P195" s="50" t="s">
        <v>266</v>
      </c>
      <c r="Q195" s="50">
        <v>3</v>
      </c>
      <c r="R195" s="50" t="s">
        <v>267</v>
      </c>
      <c r="S195" s="50" t="s">
        <v>269</v>
      </c>
    </row>
    <row r="196" spans="1:19" x14ac:dyDescent="0.3">
      <c r="A196" s="51" t="s">
        <v>19</v>
      </c>
      <c r="B196" s="49" t="s">
        <v>31</v>
      </c>
      <c r="C196" s="49" t="s">
        <v>39</v>
      </c>
      <c r="D196" s="49" t="s">
        <v>47</v>
      </c>
      <c r="E196" s="49" t="s">
        <v>51</v>
      </c>
      <c r="F196" s="49" t="s">
        <v>54</v>
      </c>
      <c r="G196" s="49" t="s">
        <v>70</v>
      </c>
      <c r="H196" s="49">
        <v>68</v>
      </c>
      <c r="I196" s="49">
        <v>88.7</v>
      </c>
      <c r="J196" s="49">
        <v>6031.6</v>
      </c>
      <c r="K196" s="49" t="s">
        <v>86</v>
      </c>
      <c r="L196" s="49" t="s">
        <v>255</v>
      </c>
      <c r="M196" s="49" t="s">
        <v>263</v>
      </c>
      <c r="N196" s="49" t="s">
        <v>265</v>
      </c>
      <c r="O196" s="49">
        <v>3281.85</v>
      </c>
      <c r="P196" s="49" t="s">
        <v>267</v>
      </c>
      <c r="Q196" s="49">
        <v>5</v>
      </c>
      <c r="R196" s="49" t="s">
        <v>267</v>
      </c>
      <c r="S196" s="49" t="s">
        <v>270</v>
      </c>
    </row>
    <row r="197" spans="1:19" x14ac:dyDescent="0.3">
      <c r="A197" s="52" t="s">
        <v>23</v>
      </c>
      <c r="B197" s="50" t="s">
        <v>28</v>
      </c>
      <c r="C197" s="50" t="s">
        <v>36</v>
      </c>
      <c r="D197" s="50" t="s">
        <v>44</v>
      </c>
      <c r="E197" s="50" t="s">
        <v>53</v>
      </c>
      <c r="F197" s="50" t="s">
        <v>57</v>
      </c>
      <c r="G197" s="50" t="s">
        <v>63</v>
      </c>
      <c r="H197" s="50">
        <v>176</v>
      </c>
      <c r="I197" s="50">
        <v>9.93</v>
      </c>
      <c r="J197" s="50">
        <v>1747.68</v>
      </c>
      <c r="K197" s="50" t="s">
        <v>113</v>
      </c>
      <c r="L197" s="50" t="s">
        <v>260</v>
      </c>
      <c r="M197" s="50" t="s">
        <v>261</v>
      </c>
      <c r="N197" s="50" t="s">
        <v>265</v>
      </c>
      <c r="O197" s="50">
        <v>12742.95</v>
      </c>
      <c r="P197" s="50" t="s">
        <v>266</v>
      </c>
      <c r="Q197" s="50">
        <v>4</v>
      </c>
      <c r="R197" s="50" t="s">
        <v>266</v>
      </c>
      <c r="S197" s="50" t="s">
        <v>269</v>
      </c>
    </row>
    <row r="198" spans="1:19" x14ac:dyDescent="0.3">
      <c r="A198" s="51" t="s">
        <v>23</v>
      </c>
      <c r="B198" s="49" t="s">
        <v>26</v>
      </c>
      <c r="C198" s="49" t="s">
        <v>34</v>
      </c>
      <c r="D198" s="49" t="s">
        <v>42</v>
      </c>
      <c r="E198" s="49" t="s">
        <v>49</v>
      </c>
      <c r="F198" s="49" t="s">
        <v>57</v>
      </c>
      <c r="G198" s="49" t="s">
        <v>63</v>
      </c>
      <c r="H198" s="49">
        <v>194</v>
      </c>
      <c r="I198" s="49">
        <v>26.33</v>
      </c>
      <c r="J198" s="49">
        <v>5108.0200000000004</v>
      </c>
      <c r="K198" s="49" t="s">
        <v>195</v>
      </c>
      <c r="L198" s="49" t="s">
        <v>257</v>
      </c>
      <c r="M198" s="49" t="s">
        <v>261</v>
      </c>
      <c r="N198" s="49" t="s">
        <v>265</v>
      </c>
      <c r="O198" s="49">
        <v>8219.9500000000007</v>
      </c>
      <c r="P198" s="49" t="s">
        <v>266</v>
      </c>
      <c r="Q198" s="49">
        <v>4</v>
      </c>
      <c r="R198" s="49" t="s">
        <v>267</v>
      </c>
      <c r="S198" s="49" t="s">
        <v>268</v>
      </c>
    </row>
    <row r="199" spans="1:19" x14ac:dyDescent="0.3">
      <c r="A199" s="52" t="s">
        <v>272</v>
      </c>
      <c r="B199" s="50" t="s">
        <v>25</v>
      </c>
      <c r="C199" s="50" t="s">
        <v>33</v>
      </c>
      <c r="D199" s="50" t="s">
        <v>41</v>
      </c>
      <c r="E199" s="50" t="s">
        <v>53</v>
      </c>
      <c r="F199" s="50" t="s">
        <v>56</v>
      </c>
      <c r="G199" s="50" t="s">
        <v>75</v>
      </c>
      <c r="H199" s="50">
        <v>29</v>
      </c>
      <c r="I199" s="50">
        <v>92.11</v>
      </c>
      <c r="J199" s="50">
        <v>2671.19</v>
      </c>
      <c r="K199" s="50" t="s">
        <v>165</v>
      </c>
      <c r="L199" s="50" t="s">
        <v>258</v>
      </c>
      <c r="M199" s="50" t="s">
        <v>262</v>
      </c>
      <c r="N199" s="50" t="s">
        <v>264</v>
      </c>
      <c r="O199" s="50">
        <v>5273.76</v>
      </c>
      <c r="P199" s="50" t="s">
        <v>266</v>
      </c>
      <c r="Q199" s="50">
        <v>3</v>
      </c>
      <c r="R199" s="50" t="s">
        <v>267</v>
      </c>
      <c r="S199" s="50" t="s">
        <v>269</v>
      </c>
    </row>
    <row r="200" spans="1:19" x14ac:dyDescent="0.3">
      <c r="A200" s="51" t="s">
        <v>272</v>
      </c>
      <c r="B200" s="49" t="s">
        <v>29</v>
      </c>
      <c r="C200" s="49" t="s">
        <v>37</v>
      </c>
      <c r="D200" s="49" t="s">
        <v>45</v>
      </c>
      <c r="E200" s="49" t="s">
        <v>52</v>
      </c>
      <c r="F200" s="49" t="s">
        <v>55</v>
      </c>
      <c r="G200" s="49" t="s">
        <v>61</v>
      </c>
      <c r="H200" s="49">
        <v>131</v>
      </c>
      <c r="I200" s="49">
        <v>27.64</v>
      </c>
      <c r="J200" s="49">
        <v>3620.84</v>
      </c>
      <c r="K200" s="49" t="s">
        <v>196</v>
      </c>
      <c r="L200" s="49" t="s">
        <v>257</v>
      </c>
      <c r="M200" s="49" t="s">
        <v>261</v>
      </c>
      <c r="N200" s="49" t="s">
        <v>264</v>
      </c>
      <c r="O200" s="49">
        <v>12413.69</v>
      </c>
      <c r="P200" s="49" t="s">
        <v>266</v>
      </c>
      <c r="Q200" s="49">
        <v>5</v>
      </c>
      <c r="R200" s="49" t="s">
        <v>267</v>
      </c>
      <c r="S200" s="49" t="s">
        <v>269</v>
      </c>
    </row>
    <row r="201" spans="1:19" x14ac:dyDescent="0.3">
      <c r="A201" s="52" t="s">
        <v>23</v>
      </c>
      <c r="B201" s="50" t="s">
        <v>24</v>
      </c>
      <c r="C201" s="50" t="s">
        <v>32</v>
      </c>
      <c r="D201" s="50" t="s">
        <v>40</v>
      </c>
      <c r="E201" s="50" t="s">
        <v>49</v>
      </c>
      <c r="F201" s="50" t="s">
        <v>54</v>
      </c>
      <c r="G201" s="50" t="s">
        <v>67</v>
      </c>
      <c r="H201" s="50">
        <v>31</v>
      </c>
      <c r="I201" s="50">
        <v>97.58</v>
      </c>
      <c r="J201" s="50">
        <v>3024.98</v>
      </c>
      <c r="K201" s="50" t="s">
        <v>185</v>
      </c>
      <c r="L201" s="50" t="s">
        <v>259</v>
      </c>
      <c r="M201" s="50" t="s">
        <v>262</v>
      </c>
      <c r="N201" s="50" t="s">
        <v>265</v>
      </c>
      <c r="O201" s="50">
        <v>5042.55</v>
      </c>
      <c r="P201" s="50" t="s">
        <v>266</v>
      </c>
      <c r="Q201" s="50">
        <v>5</v>
      </c>
      <c r="R201" s="50" t="s">
        <v>267</v>
      </c>
      <c r="S201" s="50" t="s">
        <v>271</v>
      </c>
    </row>
    <row r="202" spans="1:19" x14ac:dyDescent="0.3">
      <c r="A202" s="51" t="s">
        <v>272</v>
      </c>
      <c r="B202" s="49" t="s">
        <v>28</v>
      </c>
      <c r="C202" s="49" t="s">
        <v>36</v>
      </c>
      <c r="D202" s="49" t="s">
        <v>44</v>
      </c>
      <c r="E202" s="49" t="s">
        <v>50</v>
      </c>
      <c r="F202" s="49" t="s">
        <v>58</v>
      </c>
      <c r="G202" s="49" t="s">
        <v>65</v>
      </c>
      <c r="H202" s="49">
        <v>183</v>
      </c>
      <c r="I202" s="49">
        <v>10.3</v>
      </c>
      <c r="J202" s="49">
        <v>1884.9</v>
      </c>
      <c r="K202" s="49" t="s">
        <v>184</v>
      </c>
      <c r="L202" s="49" t="s">
        <v>257</v>
      </c>
      <c r="M202" s="49" t="s">
        <v>262</v>
      </c>
      <c r="N202" s="49" t="s">
        <v>265</v>
      </c>
      <c r="O202" s="49">
        <v>12823.98</v>
      </c>
      <c r="P202" s="49" t="s">
        <v>266</v>
      </c>
      <c r="Q202" s="49">
        <v>4</v>
      </c>
      <c r="R202" s="49" t="s">
        <v>267</v>
      </c>
      <c r="S202" s="49" t="s">
        <v>268</v>
      </c>
    </row>
    <row r="203" spans="1:19" x14ac:dyDescent="0.3">
      <c r="A203" s="52" t="s">
        <v>19</v>
      </c>
      <c r="B203" s="50" t="s">
        <v>24</v>
      </c>
      <c r="C203" s="50" t="s">
        <v>32</v>
      </c>
      <c r="D203" s="50" t="s">
        <v>40</v>
      </c>
      <c r="E203" s="50" t="s">
        <v>48</v>
      </c>
      <c r="F203" s="50" t="s">
        <v>56</v>
      </c>
      <c r="G203" s="50" t="s">
        <v>68</v>
      </c>
      <c r="H203" s="50">
        <v>119</v>
      </c>
      <c r="I203" s="50">
        <v>88.59</v>
      </c>
      <c r="J203" s="50">
        <v>10542.21</v>
      </c>
      <c r="K203" s="50" t="s">
        <v>181</v>
      </c>
      <c r="L203" s="50" t="s">
        <v>258</v>
      </c>
      <c r="M203" s="50" t="s">
        <v>263</v>
      </c>
      <c r="N203" s="50" t="s">
        <v>264</v>
      </c>
      <c r="O203" s="50">
        <v>5424.44</v>
      </c>
      <c r="P203" s="50" t="s">
        <v>267</v>
      </c>
      <c r="Q203" s="50">
        <v>5</v>
      </c>
      <c r="R203" s="50" t="s">
        <v>267</v>
      </c>
      <c r="S203" s="50" t="s">
        <v>268</v>
      </c>
    </row>
    <row r="204" spans="1:19" x14ac:dyDescent="0.3">
      <c r="A204" s="51" t="s">
        <v>21</v>
      </c>
      <c r="B204" s="49" t="s">
        <v>27</v>
      </c>
      <c r="C204" s="49" t="s">
        <v>35</v>
      </c>
      <c r="D204" s="49" t="s">
        <v>43</v>
      </c>
      <c r="E204" s="49" t="s">
        <v>50</v>
      </c>
      <c r="F204" s="49" t="s">
        <v>54</v>
      </c>
      <c r="G204" s="49" t="s">
        <v>60</v>
      </c>
      <c r="H204" s="49">
        <v>162</v>
      </c>
      <c r="I204" s="49">
        <v>72.760000000000005</v>
      </c>
      <c r="J204" s="49">
        <v>11787.12</v>
      </c>
      <c r="K204" s="49" t="s">
        <v>197</v>
      </c>
      <c r="L204" s="49" t="s">
        <v>257</v>
      </c>
      <c r="M204" s="49" t="s">
        <v>263</v>
      </c>
      <c r="N204" s="49" t="s">
        <v>264</v>
      </c>
      <c r="O204" s="49">
        <v>13613.36</v>
      </c>
      <c r="P204" s="49" t="s">
        <v>266</v>
      </c>
      <c r="Q204" s="49">
        <v>3</v>
      </c>
      <c r="R204" s="49" t="s">
        <v>266</v>
      </c>
      <c r="S204" s="49" t="s">
        <v>270</v>
      </c>
    </row>
    <row r="205" spans="1:19" x14ac:dyDescent="0.3">
      <c r="A205" s="52" t="s">
        <v>19</v>
      </c>
      <c r="B205" s="50" t="s">
        <v>31</v>
      </c>
      <c r="C205" s="50" t="s">
        <v>39</v>
      </c>
      <c r="D205" s="50" t="s">
        <v>47</v>
      </c>
      <c r="E205" s="50" t="s">
        <v>52</v>
      </c>
      <c r="F205" s="50" t="s">
        <v>55</v>
      </c>
      <c r="G205" s="50" t="s">
        <v>61</v>
      </c>
      <c r="H205" s="50">
        <v>21</v>
      </c>
      <c r="I205" s="50">
        <v>10.75</v>
      </c>
      <c r="J205" s="50">
        <v>225.75</v>
      </c>
      <c r="K205" s="50" t="s">
        <v>101</v>
      </c>
      <c r="L205" s="50" t="s">
        <v>259</v>
      </c>
      <c r="M205" s="50" t="s">
        <v>261</v>
      </c>
      <c r="N205" s="50" t="s">
        <v>265</v>
      </c>
      <c r="O205" s="50">
        <v>7940.32</v>
      </c>
      <c r="P205" s="50" t="s">
        <v>266</v>
      </c>
      <c r="Q205" s="50">
        <v>5</v>
      </c>
      <c r="R205" s="50" t="s">
        <v>266</v>
      </c>
      <c r="S205" s="50" t="s">
        <v>270</v>
      </c>
    </row>
    <row r="206" spans="1:19" x14ac:dyDescent="0.3">
      <c r="A206" s="51" t="s">
        <v>22</v>
      </c>
      <c r="B206" s="49" t="s">
        <v>24</v>
      </c>
      <c r="C206" s="49" t="s">
        <v>32</v>
      </c>
      <c r="D206" s="49" t="s">
        <v>40</v>
      </c>
      <c r="E206" s="49" t="s">
        <v>51</v>
      </c>
      <c r="F206" s="49" t="s">
        <v>54</v>
      </c>
      <c r="G206" s="49" t="s">
        <v>67</v>
      </c>
      <c r="H206" s="49">
        <v>97</v>
      </c>
      <c r="I206" s="49">
        <v>32.65</v>
      </c>
      <c r="J206" s="49">
        <v>3167.05</v>
      </c>
      <c r="K206" s="49" t="s">
        <v>198</v>
      </c>
      <c r="L206" s="49" t="s">
        <v>260</v>
      </c>
      <c r="M206" s="49" t="s">
        <v>262</v>
      </c>
      <c r="N206" s="49" t="s">
        <v>264</v>
      </c>
      <c r="O206" s="49">
        <v>1331.11</v>
      </c>
      <c r="P206" s="49" t="s">
        <v>267</v>
      </c>
      <c r="Q206" s="49">
        <v>5</v>
      </c>
      <c r="R206" s="49" t="s">
        <v>267</v>
      </c>
      <c r="S206" s="49" t="s">
        <v>268</v>
      </c>
    </row>
    <row r="207" spans="1:19" x14ac:dyDescent="0.3">
      <c r="A207" s="52" t="s">
        <v>22</v>
      </c>
      <c r="B207" s="50" t="s">
        <v>27</v>
      </c>
      <c r="C207" s="50" t="s">
        <v>35</v>
      </c>
      <c r="D207" s="50" t="s">
        <v>43</v>
      </c>
      <c r="E207" s="50" t="s">
        <v>51</v>
      </c>
      <c r="F207" s="50" t="s">
        <v>59</v>
      </c>
      <c r="G207" s="50" t="s">
        <v>71</v>
      </c>
      <c r="H207" s="50">
        <v>180</v>
      </c>
      <c r="I207" s="50">
        <v>50.19</v>
      </c>
      <c r="J207" s="50">
        <v>9034.2000000000007</v>
      </c>
      <c r="K207" s="50" t="s">
        <v>199</v>
      </c>
      <c r="L207" s="50" t="s">
        <v>259</v>
      </c>
      <c r="M207" s="50" t="s">
        <v>263</v>
      </c>
      <c r="N207" s="50" t="s">
        <v>265</v>
      </c>
      <c r="O207" s="50">
        <v>9196.5499999999993</v>
      </c>
      <c r="P207" s="50" t="s">
        <v>266</v>
      </c>
      <c r="Q207" s="50">
        <v>4</v>
      </c>
      <c r="R207" s="50" t="s">
        <v>266</v>
      </c>
      <c r="S207" s="50" t="s">
        <v>270</v>
      </c>
    </row>
    <row r="208" spans="1:19" x14ac:dyDescent="0.3">
      <c r="A208" s="51" t="s">
        <v>22</v>
      </c>
      <c r="B208" s="49" t="s">
        <v>24</v>
      </c>
      <c r="C208" s="49" t="s">
        <v>32</v>
      </c>
      <c r="D208" s="49" t="s">
        <v>40</v>
      </c>
      <c r="E208" s="49" t="s">
        <v>50</v>
      </c>
      <c r="F208" s="49" t="s">
        <v>55</v>
      </c>
      <c r="G208" s="49" t="s">
        <v>61</v>
      </c>
      <c r="H208" s="49">
        <v>66</v>
      </c>
      <c r="I208" s="49">
        <v>92.4</v>
      </c>
      <c r="J208" s="49">
        <v>6098.4</v>
      </c>
      <c r="K208" s="49" t="s">
        <v>200</v>
      </c>
      <c r="L208" s="49" t="s">
        <v>255</v>
      </c>
      <c r="M208" s="49" t="s">
        <v>263</v>
      </c>
      <c r="N208" s="49" t="s">
        <v>264</v>
      </c>
      <c r="O208" s="49">
        <v>10551.7</v>
      </c>
      <c r="P208" s="49" t="s">
        <v>266</v>
      </c>
      <c r="Q208" s="49">
        <v>4</v>
      </c>
      <c r="R208" s="49" t="s">
        <v>267</v>
      </c>
      <c r="S208" s="49" t="s">
        <v>271</v>
      </c>
    </row>
    <row r="209" spans="1:19" x14ac:dyDescent="0.3">
      <c r="A209" s="52" t="s">
        <v>20</v>
      </c>
      <c r="B209" s="50" t="s">
        <v>25</v>
      </c>
      <c r="C209" s="50" t="s">
        <v>33</v>
      </c>
      <c r="D209" s="50" t="s">
        <v>41</v>
      </c>
      <c r="E209" s="50" t="s">
        <v>48</v>
      </c>
      <c r="F209" s="50" t="s">
        <v>55</v>
      </c>
      <c r="G209" s="50" t="s">
        <v>69</v>
      </c>
      <c r="H209" s="50">
        <v>11</v>
      </c>
      <c r="I209" s="50">
        <v>39.47</v>
      </c>
      <c r="J209" s="50">
        <v>434.17</v>
      </c>
      <c r="K209" s="50" t="s">
        <v>179</v>
      </c>
      <c r="L209" s="50" t="s">
        <v>259</v>
      </c>
      <c r="M209" s="50" t="s">
        <v>262</v>
      </c>
      <c r="N209" s="50" t="s">
        <v>265</v>
      </c>
      <c r="O209" s="50">
        <v>935.26</v>
      </c>
      <c r="P209" s="50" t="s">
        <v>266</v>
      </c>
      <c r="Q209" s="50">
        <v>3</v>
      </c>
      <c r="R209" s="50" t="s">
        <v>267</v>
      </c>
      <c r="S209" s="50" t="s">
        <v>270</v>
      </c>
    </row>
    <row r="210" spans="1:19" x14ac:dyDescent="0.3">
      <c r="A210" s="51" t="s">
        <v>19</v>
      </c>
      <c r="B210" s="49" t="s">
        <v>30</v>
      </c>
      <c r="C210" s="49" t="s">
        <v>38</v>
      </c>
      <c r="D210" s="49" t="s">
        <v>46</v>
      </c>
      <c r="E210" s="49" t="s">
        <v>50</v>
      </c>
      <c r="F210" s="49" t="s">
        <v>55</v>
      </c>
      <c r="G210" s="49" t="s">
        <v>64</v>
      </c>
      <c r="H210" s="49">
        <v>60</v>
      </c>
      <c r="I210" s="49">
        <v>31.99</v>
      </c>
      <c r="J210" s="49">
        <v>1919.4</v>
      </c>
      <c r="K210" s="49" t="s">
        <v>201</v>
      </c>
      <c r="L210" s="49" t="s">
        <v>259</v>
      </c>
      <c r="M210" s="49" t="s">
        <v>262</v>
      </c>
      <c r="N210" s="49" t="s">
        <v>265</v>
      </c>
      <c r="O210" s="49">
        <v>10923.13</v>
      </c>
      <c r="P210" s="49" t="s">
        <v>266</v>
      </c>
      <c r="Q210" s="49">
        <v>4</v>
      </c>
      <c r="R210" s="49" t="s">
        <v>267</v>
      </c>
      <c r="S210" s="49" t="s">
        <v>271</v>
      </c>
    </row>
    <row r="211" spans="1:19" x14ac:dyDescent="0.3">
      <c r="A211" s="52" t="s">
        <v>22</v>
      </c>
      <c r="B211" s="50" t="s">
        <v>27</v>
      </c>
      <c r="C211" s="50" t="s">
        <v>35</v>
      </c>
      <c r="D211" s="50" t="s">
        <v>43</v>
      </c>
      <c r="E211" s="50" t="s">
        <v>50</v>
      </c>
      <c r="F211" s="50" t="s">
        <v>56</v>
      </c>
      <c r="G211" s="50" t="s">
        <v>62</v>
      </c>
      <c r="H211" s="50">
        <v>45</v>
      </c>
      <c r="I211" s="50">
        <v>41</v>
      </c>
      <c r="J211" s="50">
        <v>1845</v>
      </c>
      <c r="K211" s="50" t="s">
        <v>131</v>
      </c>
      <c r="L211" s="50" t="s">
        <v>260</v>
      </c>
      <c r="M211" s="50" t="s">
        <v>262</v>
      </c>
      <c r="N211" s="50" t="s">
        <v>265</v>
      </c>
      <c r="O211" s="50">
        <v>14073.65</v>
      </c>
      <c r="P211" s="50" t="s">
        <v>266</v>
      </c>
      <c r="Q211" s="50">
        <v>4</v>
      </c>
      <c r="R211" s="50" t="s">
        <v>266</v>
      </c>
      <c r="S211" s="50" t="s">
        <v>271</v>
      </c>
    </row>
    <row r="212" spans="1:19" x14ac:dyDescent="0.3">
      <c r="A212" s="51" t="s">
        <v>19</v>
      </c>
      <c r="B212" s="49" t="s">
        <v>28</v>
      </c>
      <c r="C212" s="49" t="s">
        <v>36</v>
      </c>
      <c r="D212" s="49" t="s">
        <v>44</v>
      </c>
      <c r="E212" s="49" t="s">
        <v>53</v>
      </c>
      <c r="F212" s="49" t="s">
        <v>59</v>
      </c>
      <c r="G212" s="49" t="s">
        <v>76</v>
      </c>
      <c r="H212" s="49">
        <v>40</v>
      </c>
      <c r="I212" s="49">
        <v>18.72</v>
      </c>
      <c r="J212" s="49">
        <v>748.8</v>
      </c>
      <c r="K212" s="49" t="s">
        <v>88</v>
      </c>
      <c r="L212" s="49" t="s">
        <v>257</v>
      </c>
      <c r="M212" s="49" t="s">
        <v>262</v>
      </c>
      <c r="N212" s="49" t="s">
        <v>264</v>
      </c>
      <c r="O212" s="49">
        <v>3279.38</v>
      </c>
      <c r="P212" s="49" t="s">
        <v>266</v>
      </c>
      <c r="Q212" s="49">
        <v>4</v>
      </c>
      <c r="R212" s="49" t="s">
        <v>266</v>
      </c>
      <c r="S212" s="49" t="s">
        <v>270</v>
      </c>
    </row>
    <row r="213" spans="1:19" x14ac:dyDescent="0.3">
      <c r="A213" s="52" t="s">
        <v>19</v>
      </c>
      <c r="B213" s="50" t="s">
        <v>30</v>
      </c>
      <c r="C213" s="50" t="s">
        <v>38</v>
      </c>
      <c r="D213" s="50" t="s">
        <v>46</v>
      </c>
      <c r="E213" s="50" t="s">
        <v>49</v>
      </c>
      <c r="F213" s="50" t="s">
        <v>54</v>
      </c>
      <c r="G213" s="50" t="s">
        <v>60</v>
      </c>
      <c r="H213" s="50">
        <v>58</v>
      </c>
      <c r="I213" s="50">
        <v>86.17</v>
      </c>
      <c r="J213" s="50">
        <v>4997.8599999999997</v>
      </c>
      <c r="K213" s="50" t="s">
        <v>202</v>
      </c>
      <c r="L213" s="50" t="s">
        <v>255</v>
      </c>
      <c r="M213" s="50" t="s">
        <v>261</v>
      </c>
      <c r="N213" s="50" t="s">
        <v>264</v>
      </c>
      <c r="O213" s="50">
        <v>5251.37</v>
      </c>
      <c r="P213" s="50" t="s">
        <v>266</v>
      </c>
      <c r="Q213" s="50">
        <v>3</v>
      </c>
      <c r="R213" s="50" t="s">
        <v>266</v>
      </c>
      <c r="S213" s="50" t="s">
        <v>271</v>
      </c>
    </row>
    <row r="214" spans="1:19" x14ac:dyDescent="0.3">
      <c r="A214" s="51" t="s">
        <v>23</v>
      </c>
      <c r="B214" s="49" t="s">
        <v>27</v>
      </c>
      <c r="C214" s="49" t="s">
        <v>35</v>
      </c>
      <c r="D214" s="49" t="s">
        <v>43</v>
      </c>
      <c r="E214" s="49" t="s">
        <v>48</v>
      </c>
      <c r="F214" s="49" t="s">
        <v>54</v>
      </c>
      <c r="G214" s="49" t="s">
        <v>67</v>
      </c>
      <c r="H214" s="49">
        <v>167</v>
      </c>
      <c r="I214" s="49">
        <v>11.16</v>
      </c>
      <c r="J214" s="49">
        <v>1863.72</v>
      </c>
      <c r="K214" s="49" t="s">
        <v>115</v>
      </c>
      <c r="L214" s="49" t="s">
        <v>260</v>
      </c>
      <c r="M214" s="49" t="s">
        <v>263</v>
      </c>
      <c r="N214" s="49" t="s">
        <v>265</v>
      </c>
      <c r="O214" s="49">
        <v>11393.97</v>
      </c>
      <c r="P214" s="49" t="s">
        <v>266</v>
      </c>
      <c r="Q214" s="49">
        <v>5</v>
      </c>
      <c r="R214" s="49" t="s">
        <v>266</v>
      </c>
      <c r="S214" s="49" t="s">
        <v>268</v>
      </c>
    </row>
    <row r="215" spans="1:19" x14ac:dyDescent="0.3">
      <c r="A215" s="52" t="s">
        <v>22</v>
      </c>
      <c r="B215" s="50" t="s">
        <v>26</v>
      </c>
      <c r="C215" s="50" t="s">
        <v>34</v>
      </c>
      <c r="D215" s="50" t="s">
        <v>42</v>
      </c>
      <c r="E215" s="50" t="s">
        <v>49</v>
      </c>
      <c r="F215" s="50" t="s">
        <v>54</v>
      </c>
      <c r="G215" s="50" t="s">
        <v>60</v>
      </c>
      <c r="H215" s="50">
        <v>133</v>
      </c>
      <c r="I215" s="50">
        <v>72.989999999999995</v>
      </c>
      <c r="J215" s="50">
        <v>9707.67</v>
      </c>
      <c r="K215" s="50" t="s">
        <v>149</v>
      </c>
      <c r="L215" s="50" t="s">
        <v>260</v>
      </c>
      <c r="M215" s="50" t="s">
        <v>261</v>
      </c>
      <c r="N215" s="50" t="s">
        <v>265</v>
      </c>
      <c r="O215" s="50">
        <v>4390.8599999999997</v>
      </c>
      <c r="P215" s="50" t="s">
        <v>267</v>
      </c>
      <c r="Q215" s="50">
        <v>4</v>
      </c>
      <c r="R215" s="50" t="s">
        <v>267</v>
      </c>
      <c r="S215" s="50" t="s">
        <v>271</v>
      </c>
    </row>
    <row r="216" spans="1:19" x14ac:dyDescent="0.3">
      <c r="A216" s="51" t="s">
        <v>23</v>
      </c>
      <c r="B216" s="49" t="s">
        <v>28</v>
      </c>
      <c r="C216" s="49" t="s">
        <v>36</v>
      </c>
      <c r="D216" s="49" t="s">
        <v>44</v>
      </c>
      <c r="E216" s="49" t="s">
        <v>52</v>
      </c>
      <c r="F216" s="49" t="s">
        <v>56</v>
      </c>
      <c r="G216" s="49" t="s">
        <v>62</v>
      </c>
      <c r="H216" s="49">
        <v>118</v>
      </c>
      <c r="I216" s="49">
        <v>89.43</v>
      </c>
      <c r="J216" s="49">
        <v>10552.74</v>
      </c>
      <c r="K216" s="49" t="s">
        <v>203</v>
      </c>
      <c r="L216" s="49" t="s">
        <v>256</v>
      </c>
      <c r="M216" s="49" t="s">
        <v>263</v>
      </c>
      <c r="N216" s="49" t="s">
        <v>264</v>
      </c>
      <c r="O216" s="49">
        <v>14064.73</v>
      </c>
      <c r="P216" s="49" t="s">
        <v>266</v>
      </c>
      <c r="Q216" s="49">
        <v>4</v>
      </c>
      <c r="R216" s="49" t="s">
        <v>266</v>
      </c>
      <c r="S216" s="49" t="s">
        <v>269</v>
      </c>
    </row>
    <row r="217" spans="1:19" x14ac:dyDescent="0.3">
      <c r="A217" s="52" t="s">
        <v>20</v>
      </c>
      <c r="B217" s="50" t="s">
        <v>26</v>
      </c>
      <c r="C217" s="50" t="s">
        <v>34</v>
      </c>
      <c r="D217" s="50" t="s">
        <v>42</v>
      </c>
      <c r="E217" s="50" t="s">
        <v>52</v>
      </c>
      <c r="F217" s="50" t="s">
        <v>56</v>
      </c>
      <c r="G217" s="50" t="s">
        <v>62</v>
      </c>
      <c r="H217" s="50">
        <v>20</v>
      </c>
      <c r="I217" s="50">
        <v>49.2</v>
      </c>
      <c r="J217" s="50">
        <v>984</v>
      </c>
      <c r="K217" s="50" t="s">
        <v>204</v>
      </c>
      <c r="L217" s="50" t="s">
        <v>255</v>
      </c>
      <c r="M217" s="50" t="s">
        <v>263</v>
      </c>
      <c r="N217" s="50" t="s">
        <v>265</v>
      </c>
      <c r="O217" s="50">
        <v>6678.48</v>
      </c>
      <c r="P217" s="50" t="s">
        <v>266</v>
      </c>
      <c r="Q217" s="50">
        <v>4</v>
      </c>
      <c r="R217" s="50" t="s">
        <v>266</v>
      </c>
      <c r="S217" s="50" t="s">
        <v>268</v>
      </c>
    </row>
    <row r="218" spans="1:19" x14ac:dyDescent="0.3">
      <c r="A218" s="51" t="s">
        <v>20</v>
      </c>
      <c r="B218" s="49" t="s">
        <v>28</v>
      </c>
      <c r="C218" s="49" t="s">
        <v>36</v>
      </c>
      <c r="D218" s="49" t="s">
        <v>44</v>
      </c>
      <c r="E218" s="49" t="s">
        <v>50</v>
      </c>
      <c r="F218" s="49" t="s">
        <v>59</v>
      </c>
      <c r="G218" s="49" t="s">
        <v>76</v>
      </c>
      <c r="H218" s="49">
        <v>123</v>
      </c>
      <c r="I218" s="49">
        <v>27.21</v>
      </c>
      <c r="J218" s="49">
        <v>3346.83</v>
      </c>
      <c r="K218" s="49" t="s">
        <v>95</v>
      </c>
      <c r="L218" s="49" t="s">
        <v>259</v>
      </c>
      <c r="M218" s="49" t="s">
        <v>263</v>
      </c>
      <c r="N218" s="49" t="s">
        <v>264</v>
      </c>
      <c r="O218" s="49">
        <v>5706.85</v>
      </c>
      <c r="P218" s="49" t="s">
        <v>266</v>
      </c>
      <c r="Q218" s="49">
        <v>3</v>
      </c>
      <c r="R218" s="49" t="s">
        <v>266</v>
      </c>
      <c r="S218" s="49" t="s">
        <v>269</v>
      </c>
    </row>
    <row r="219" spans="1:19" x14ac:dyDescent="0.3">
      <c r="A219" s="52" t="s">
        <v>272</v>
      </c>
      <c r="B219" s="50" t="s">
        <v>27</v>
      </c>
      <c r="C219" s="50" t="s">
        <v>35</v>
      </c>
      <c r="D219" s="50" t="s">
        <v>43</v>
      </c>
      <c r="E219" s="50" t="s">
        <v>51</v>
      </c>
      <c r="F219" s="50" t="s">
        <v>59</v>
      </c>
      <c r="G219" s="50" t="s">
        <v>71</v>
      </c>
      <c r="H219" s="50">
        <v>149</v>
      </c>
      <c r="I219" s="50">
        <v>24.03</v>
      </c>
      <c r="J219" s="50">
        <v>3580.47</v>
      </c>
      <c r="K219" s="50" t="s">
        <v>91</v>
      </c>
      <c r="L219" s="50" t="s">
        <v>257</v>
      </c>
      <c r="M219" s="50" t="s">
        <v>262</v>
      </c>
      <c r="N219" s="50" t="s">
        <v>265</v>
      </c>
      <c r="O219" s="50">
        <v>4125.34</v>
      </c>
      <c r="P219" s="50" t="s">
        <v>266</v>
      </c>
      <c r="Q219" s="50">
        <v>5</v>
      </c>
      <c r="R219" s="50" t="s">
        <v>266</v>
      </c>
      <c r="S219" s="50" t="s">
        <v>271</v>
      </c>
    </row>
    <row r="220" spans="1:19" x14ac:dyDescent="0.3">
      <c r="A220" s="51" t="s">
        <v>22</v>
      </c>
      <c r="B220" s="49" t="s">
        <v>29</v>
      </c>
      <c r="C220" s="49" t="s">
        <v>37</v>
      </c>
      <c r="D220" s="49" t="s">
        <v>45</v>
      </c>
      <c r="E220" s="49" t="s">
        <v>50</v>
      </c>
      <c r="F220" s="49" t="s">
        <v>57</v>
      </c>
      <c r="G220" s="49" t="s">
        <v>63</v>
      </c>
      <c r="H220" s="49">
        <v>82</v>
      </c>
      <c r="I220" s="49">
        <v>83.12</v>
      </c>
      <c r="J220" s="49">
        <v>6815.84</v>
      </c>
      <c r="K220" s="49" t="s">
        <v>188</v>
      </c>
      <c r="L220" s="49" t="s">
        <v>256</v>
      </c>
      <c r="M220" s="49" t="s">
        <v>261</v>
      </c>
      <c r="N220" s="49" t="s">
        <v>265</v>
      </c>
      <c r="O220" s="49">
        <v>12416.99</v>
      </c>
      <c r="P220" s="49" t="s">
        <v>266</v>
      </c>
      <c r="Q220" s="49">
        <v>5</v>
      </c>
      <c r="R220" s="49" t="s">
        <v>267</v>
      </c>
      <c r="S220" s="49" t="s">
        <v>268</v>
      </c>
    </row>
    <row r="221" spans="1:19" x14ac:dyDescent="0.3">
      <c r="A221" s="52" t="s">
        <v>22</v>
      </c>
      <c r="B221" s="50" t="s">
        <v>25</v>
      </c>
      <c r="C221" s="50" t="s">
        <v>33</v>
      </c>
      <c r="D221" s="50" t="s">
        <v>41</v>
      </c>
      <c r="E221" s="50" t="s">
        <v>52</v>
      </c>
      <c r="F221" s="50" t="s">
        <v>57</v>
      </c>
      <c r="G221" s="50" t="s">
        <v>63</v>
      </c>
      <c r="H221" s="50">
        <v>131</v>
      </c>
      <c r="I221" s="50">
        <v>27.2</v>
      </c>
      <c r="J221" s="50">
        <v>3563.2</v>
      </c>
      <c r="K221" s="50" t="s">
        <v>151</v>
      </c>
      <c r="L221" s="50" t="s">
        <v>259</v>
      </c>
      <c r="M221" s="50" t="s">
        <v>263</v>
      </c>
      <c r="N221" s="50" t="s">
        <v>265</v>
      </c>
      <c r="O221" s="50">
        <v>10976.4</v>
      </c>
      <c r="P221" s="50" t="s">
        <v>266</v>
      </c>
      <c r="Q221" s="50">
        <v>4</v>
      </c>
      <c r="R221" s="50" t="s">
        <v>266</v>
      </c>
      <c r="S221" s="50" t="s">
        <v>269</v>
      </c>
    </row>
    <row r="222" spans="1:19" x14ac:dyDescent="0.3">
      <c r="A222" s="51" t="s">
        <v>23</v>
      </c>
      <c r="B222" s="49" t="s">
        <v>25</v>
      </c>
      <c r="C222" s="49" t="s">
        <v>33</v>
      </c>
      <c r="D222" s="49" t="s">
        <v>41</v>
      </c>
      <c r="E222" s="49" t="s">
        <v>48</v>
      </c>
      <c r="F222" s="49" t="s">
        <v>59</v>
      </c>
      <c r="G222" s="49" t="s">
        <v>71</v>
      </c>
      <c r="H222" s="49">
        <v>152</v>
      </c>
      <c r="I222" s="49">
        <v>7.86</v>
      </c>
      <c r="J222" s="49">
        <v>1194.72</v>
      </c>
      <c r="K222" s="49" t="s">
        <v>205</v>
      </c>
      <c r="L222" s="49" t="s">
        <v>258</v>
      </c>
      <c r="M222" s="49" t="s">
        <v>262</v>
      </c>
      <c r="N222" s="49" t="s">
        <v>264</v>
      </c>
      <c r="O222" s="49">
        <v>4930.79</v>
      </c>
      <c r="P222" s="49" t="s">
        <v>266</v>
      </c>
      <c r="Q222" s="49">
        <v>5</v>
      </c>
      <c r="R222" s="49" t="s">
        <v>267</v>
      </c>
      <c r="S222" s="49" t="s">
        <v>268</v>
      </c>
    </row>
    <row r="223" spans="1:19" x14ac:dyDescent="0.3">
      <c r="A223" s="52" t="s">
        <v>20</v>
      </c>
      <c r="B223" s="50" t="s">
        <v>28</v>
      </c>
      <c r="C223" s="50" t="s">
        <v>36</v>
      </c>
      <c r="D223" s="50" t="s">
        <v>44</v>
      </c>
      <c r="E223" s="50" t="s">
        <v>48</v>
      </c>
      <c r="F223" s="50" t="s">
        <v>57</v>
      </c>
      <c r="G223" s="50" t="s">
        <v>72</v>
      </c>
      <c r="H223" s="50">
        <v>113</v>
      </c>
      <c r="I223" s="50">
        <v>77.47</v>
      </c>
      <c r="J223" s="50">
        <v>8754.11</v>
      </c>
      <c r="K223" s="50" t="s">
        <v>125</v>
      </c>
      <c r="L223" s="50" t="s">
        <v>260</v>
      </c>
      <c r="M223" s="50" t="s">
        <v>263</v>
      </c>
      <c r="N223" s="50" t="s">
        <v>265</v>
      </c>
      <c r="O223" s="50">
        <v>5228.1499999999996</v>
      </c>
      <c r="P223" s="50" t="s">
        <v>267</v>
      </c>
      <c r="Q223" s="50">
        <v>3</v>
      </c>
      <c r="R223" s="50" t="s">
        <v>267</v>
      </c>
      <c r="S223" s="50" t="s">
        <v>271</v>
      </c>
    </row>
    <row r="224" spans="1:19" x14ac:dyDescent="0.3">
      <c r="A224" s="51" t="s">
        <v>21</v>
      </c>
      <c r="B224" s="49" t="s">
        <v>28</v>
      </c>
      <c r="C224" s="49" t="s">
        <v>36</v>
      </c>
      <c r="D224" s="49" t="s">
        <v>44</v>
      </c>
      <c r="E224" s="49" t="s">
        <v>52</v>
      </c>
      <c r="F224" s="49" t="s">
        <v>56</v>
      </c>
      <c r="G224" s="49" t="s">
        <v>75</v>
      </c>
      <c r="H224" s="49">
        <v>26</v>
      </c>
      <c r="I224" s="49">
        <v>55.78</v>
      </c>
      <c r="J224" s="49">
        <v>1450.28</v>
      </c>
      <c r="K224" s="49" t="s">
        <v>186</v>
      </c>
      <c r="L224" s="49" t="s">
        <v>258</v>
      </c>
      <c r="M224" s="49" t="s">
        <v>262</v>
      </c>
      <c r="N224" s="49" t="s">
        <v>265</v>
      </c>
      <c r="O224" s="49">
        <v>2075.2600000000002</v>
      </c>
      <c r="P224" s="49" t="s">
        <v>266</v>
      </c>
      <c r="Q224" s="49">
        <v>5</v>
      </c>
      <c r="R224" s="49" t="s">
        <v>266</v>
      </c>
      <c r="S224" s="49" t="s">
        <v>270</v>
      </c>
    </row>
    <row r="225" spans="1:19" x14ac:dyDescent="0.3">
      <c r="A225" s="52" t="s">
        <v>272</v>
      </c>
      <c r="B225" s="50" t="s">
        <v>30</v>
      </c>
      <c r="C225" s="50" t="s">
        <v>38</v>
      </c>
      <c r="D225" s="50" t="s">
        <v>46</v>
      </c>
      <c r="E225" s="50" t="s">
        <v>53</v>
      </c>
      <c r="F225" s="50" t="s">
        <v>58</v>
      </c>
      <c r="G225" s="50" t="s">
        <v>73</v>
      </c>
      <c r="H225" s="50">
        <v>135</v>
      </c>
      <c r="I225" s="50">
        <v>7.55</v>
      </c>
      <c r="J225" s="50">
        <v>1019.25</v>
      </c>
      <c r="K225" s="50" t="s">
        <v>198</v>
      </c>
      <c r="L225" s="50" t="s">
        <v>260</v>
      </c>
      <c r="M225" s="50" t="s">
        <v>262</v>
      </c>
      <c r="N225" s="50" t="s">
        <v>264</v>
      </c>
      <c r="O225" s="50">
        <v>13714.51</v>
      </c>
      <c r="P225" s="50" t="s">
        <v>266</v>
      </c>
      <c r="Q225" s="50">
        <v>4</v>
      </c>
      <c r="R225" s="50" t="s">
        <v>266</v>
      </c>
      <c r="S225" s="50" t="s">
        <v>271</v>
      </c>
    </row>
    <row r="226" spans="1:19" x14ac:dyDescent="0.3">
      <c r="A226" s="51" t="s">
        <v>19</v>
      </c>
      <c r="B226" s="49" t="s">
        <v>27</v>
      </c>
      <c r="C226" s="49" t="s">
        <v>35</v>
      </c>
      <c r="D226" s="49" t="s">
        <v>43</v>
      </c>
      <c r="E226" s="49" t="s">
        <v>48</v>
      </c>
      <c r="F226" s="49" t="s">
        <v>56</v>
      </c>
      <c r="G226" s="49" t="s">
        <v>75</v>
      </c>
      <c r="H226" s="49">
        <v>104</v>
      </c>
      <c r="I226" s="49">
        <v>54.26</v>
      </c>
      <c r="J226" s="49">
        <v>5643.04</v>
      </c>
      <c r="K226" s="49" t="s">
        <v>120</v>
      </c>
      <c r="L226" s="49" t="s">
        <v>257</v>
      </c>
      <c r="M226" s="49" t="s">
        <v>262</v>
      </c>
      <c r="N226" s="49" t="s">
        <v>265</v>
      </c>
      <c r="O226" s="49">
        <v>12965.76</v>
      </c>
      <c r="P226" s="49" t="s">
        <v>266</v>
      </c>
      <c r="Q226" s="49">
        <v>4</v>
      </c>
      <c r="R226" s="49" t="s">
        <v>266</v>
      </c>
      <c r="S226" s="49" t="s">
        <v>271</v>
      </c>
    </row>
    <row r="227" spans="1:19" x14ac:dyDescent="0.3">
      <c r="A227" s="52" t="s">
        <v>21</v>
      </c>
      <c r="B227" s="50" t="s">
        <v>24</v>
      </c>
      <c r="C227" s="50" t="s">
        <v>32</v>
      </c>
      <c r="D227" s="50" t="s">
        <v>40</v>
      </c>
      <c r="E227" s="50" t="s">
        <v>53</v>
      </c>
      <c r="F227" s="50" t="s">
        <v>58</v>
      </c>
      <c r="G227" s="50" t="s">
        <v>73</v>
      </c>
      <c r="H227" s="50">
        <v>109</v>
      </c>
      <c r="I227" s="50">
        <v>95.73</v>
      </c>
      <c r="J227" s="50">
        <v>10434.57</v>
      </c>
      <c r="K227" s="50" t="s">
        <v>206</v>
      </c>
      <c r="L227" s="50" t="s">
        <v>257</v>
      </c>
      <c r="M227" s="50" t="s">
        <v>262</v>
      </c>
      <c r="N227" s="50" t="s">
        <v>264</v>
      </c>
      <c r="O227" s="50">
        <v>13121.51</v>
      </c>
      <c r="P227" s="50" t="s">
        <v>266</v>
      </c>
      <c r="Q227" s="50">
        <v>4</v>
      </c>
      <c r="R227" s="50" t="s">
        <v>266</v>
      </c>
      <c r="S227" s="50" t="s">
        <v>268</v>
      </c>
    </row>
    <row r="228" spans="1:19" x14ac:dyDescent="0.3">
      <c r="A228" s="51" t="s">
        <v>21</v>
      </c>
      <c r="B228" s="49" t="s">
        <v>25</v>
      </c>
      <c r="C228" s="49" t="s">
        <v>33</v>
      </c>
      <c r="D228" s="49" t="s">
        <v>41</v>
      </c>
      <c r="E228" s="49" t="s">
        <v>49</v>
      </c>
      <c r="F228" s="49" t="s">
        <v>56</v>
      </c>
      <c r="G228" s="49" t="s">
        <v>68</v>
      </c>
      <c r="H228" s="49">
        <v>127</v>
      </c>
      <c r="I228" s="49">
        <v>31.17</v>
      </c>
      <c r="J228" s="49">
        <v>3958.59</v>
      </c>
      <c r="K228" s="49" t="s">
        <v>125</v>
      </c>
      <c r="L228" s="49" t="s">
        <v>260</v>
      </c>
      <c r="M228" s="49" t="s">
        <v>262</v>
      </c>
      <c r="N228" s="49" t="s">
        <v>264</v>
      </c>
      <c r="O228" s="49">
        <v>6963.11</v>
      </c>
      <c r="P228" s="49" t="s">
        <v>266</v>
      </c>
      <c r="Q228" s="49">
        <v>4</v>
      </c>
      <c r="R228" s="49" t="s">
        <v>267</v>
      </c>
      <c r="S228" s="49" t="s">
        <v>270</v>
      </c>
    </row>
    <row r="229" spans="1:19" x14ac:dyDescent="0.3">
      <c r="A229" s="52" t="s">
        <v>23</v>
      </c>
      <c r="B229" s="50" t="s">
        <v>30</v>
      </c>
      <c r="C229" s="50" t="s">
        <v>38</v>
      </c>
      <c r="D229" s="50" t="s">
        <v>46</v>
      </c>
      <c r="E229" s="50" t="s">
        <v>53</v>
      </c>
      <c r="F229" s="50" t="s">
        <v>54</v>
      </c>
      <c r="G229" s="50" t="s">
        <v>60</v>
      </c>
      <c r="H229" s="50">
        <v>83</v>
      </c>
      <c r="I229" s="50">
        <v>66.400000000000006</v>
      </c>
      <c r="J229" s="50">
        <v>5511.2</v>
      </c>
      <c r="K229" s="50" t="s">
        <v>207</v>
      </c>
      <c r="L229" s="50" t="s">
        <v>257</v>
      </c>
      <c r="M229" s="50" t="s">
        <v>261</v>
      </c>
      <c r="N229" s="50" t="s">
        <v>265</v>
      </c>
      <c r="O229" s="50">
        <v>10654.59</v>
      </c>
      <c r="P229" s="50" t="s">
        <v>266</v>
      </c>
      <c r="Q229" s="50">
        <v>5</v>
      </c>
      <c r="R229" s="50" t="s">
        <v>266</v>
      </c>
      <c r="S229" s="50" t="s">
        <v>268</v>
      </c>
    </row>
    <row r="230" spans="1:19" x14ac:dyDescent="0.3">
      <c r="A230" s="51" t="s">
        <v>23</v>
      </c>
      <c r="B230" s="49" t="s">
        <v>31</v>
      </c>
      <c r="C230" s="49" t="s">
        <v>39</v>
      </c>
      <c r="D230" s="49" t="s">
        <v>47</v>
      </c>
      <c r="E230" s="49" t="s">
        <v>49</v>
      </c>
      <c r="F230" s="49" t="s">
        <v>54</v>
      </c>
      <c r="G230" s="49" t="s">
        <v>70</v>
      </c>
      <c r="H230" s="49">
        <v>127</v>
      </c>
      <c r="I230" s="49">
        <v>41.54</v>
      </c>
      <c r="J230" s="49">
        <v>5275.58</v>
      </c>
      <c r="K230" s="49" t="s">
        <v>117</v>
      </c>
      <c r="L230" s="49" t="s">
        <v>258</v>
      </c>
      <c r="M230" s="49" t="s">
        <v>263</v>
      </c>
      <c r="N230" s="49" t="s">
        <v>264</v>
      </c>
      <c r="O230" s="49">
        <v>10628.57</v>
      </c>
      <c r="P230" s="49" t="s">
        <v>266</v>
      </c>
      <c r="Q230" s="49">
        <v>3</v>
      </c>
      <c r="R230" s="49" t="s">
        <v>266</v>
      </c>
      <c r="S230" s="49" t="s">
        <v>269</v>
      </c>
    </row>
    <row r="231" spans="1:19" x14ac:dyDescent="0.3">
      <c r="A231" s="52" t="s">
        <v>20</v>
      </c>
      <c r="B231" s="50" t="s">
        <v>29</v>
      </c>
      <c r="C231" s="50" t="s">
        <v>37</v>
      </c>
      <c r="D231" s="50" t="s">
        <v>45</v>
      </c>
      <c r="E231" s="50" t="s">
        <v>53</v>
      </c>
      <c r="F231" s="50" t="s">
        <v>56</v>
      </c>
      <c r="G231" s="50" t="s">
        <v>62</v>
      </c>
      <c r="H231" s="50">
        <v>188</v>
      </c>
      <c r="I231" s="50">
        <v>74.02</v>
      </c>
      <c r="J231" s="50">
        <v>13915.76</v>
      </c>
      <c r="K231" s="50" t="s">
        <v>206</v>
      </c>
      <c r="L231" s="50" t="s">
        <v>257</v>
      </c>
      <c r="M231" s="50" t="s">
        <v>262</v>
      </c>
      <c r="N231" s="50" t="s">
        <v>265</v>
      </c>
      <c r="O231" s="50">
        <v>6463.53</v>
      </c>
      <c r="P231" s="50" t="s">
        <v>267</v>
      </c>
      <c r="Q231" s="50">
        <v>5</v>
      </c>
      <c r="R231" s="50" t="s">
        <v>267</v>
      </c>
      <c r="S231" s="50" t="s">
        <v>270</v>
      </c>
    </row>
    <row r="232" spans="1:19" x14ac:dyDescent="0.3">
      <c r="A232" s="51" t="s">
        <v>21</v>
      </c>
      <c r="B232" s="49" t="s">
        <v>28</v>
      </c>
      <c r="C232" s="49" t="s">
        <v>36</v>
      </c>
      <c r="D232" s="49" t="s">
        <v>44</v>
      </c>
      <c r="E232" s="49" t="s">
        <v>48</v>
      </c>
      <c r="F232" s="49" t="s">
        <v>58</v>
      </c>
      <c r="G232" s="49" t="s">
        <v>73</v>
      </c>
      <c r="H232" s="49">
        <v>74</v>
      </c>
      <c r="I232" s="49">
        <v>24.7</v>
      </c>
      <c r="J232" s="49">
        <v>1827.8</v>
      </c>
      <c r="K232" s="49" t="s">
        <v>140</v>
      </c>
      <c r="L232" s="49" t="s">
        <v>259</v>
      </c>
      <c r="M232" s="49" t="s">
        <v>262</v>
      </c>
      <c r="N232" s="49" t="s">
        <v>265</v>
      </c>
      <c r="O232" s="49">
        <v>887.41</v>
      </c>
      <c r="P232" s="49" t="s">
        <v>267</v>
      </c>
      <c r="Q232" s="49">
        <v>5</v>
      </c>
      <c r="R232" s="49" t="s">
        <v>266</v>
      </c>
      <c r="S232" s="49" t="s">
        <v>268</v>
      </c>
    </row>
    <row r="233" spans="1:19" x14ac:dyDescent="0.3">
      <c r="A233" s="52" t="s">
        <v>23</v>
      </c>
      <c r="B233" s="50" t="s">
        <v>28</v>
      </c>
      <c r="C233" s="50" t="s">
        <v>36</v>
      </c>
      <c r="D233" s="50" t="s">
        <v>44</v>
      </c>
      <c r="E233" s="50" t="s">
        <v>50</v>
      </c>
      <c r="F233" s="50" t="s">
        <v>59</v>
      </c>
      <c r="G233" s="50" t="s">
        <v>74</v>
      </c>
      <c r="H233" s="50">
        <v>74</v>
      </c>
      <c r="I233" s="50">
        <v>15.89</v>
      </c>
      <c r="J233" s="50">
        <v>1175.8599999999999</v>
      </c>
      <c r="K233" s="50" t="s">
        <v>187</v>
      </c>
      <c r="L233" s="50" t="s">
        <v>257</v>
      </c>
      <c r="M233" s="50" t="s">
        <v>262</v>
      </c>
      <c r="N233" s="50" t="s">
        <v>265</v>
      </c>
      <c r="O233" s="50">
        <v>10219.290000000001</v>
      </c>
      <c r="P233" s="50" t="s">
        <v>266</v>
      </c>
      <c r="Q233" s="50">
        <v>4</v>
      </c>
      <c r="R233" s="50" t="s">
        <v>266</v>
      </c>
      <c r="S233" s="50" t="s">
        <v>268</v>
      </c>
    </row>
    <row r="234" spans="1:19" x14ac:dyDescent="0.3">
      <c r="A234" s="51" t="s">
        <v>21</v>
      </c>
      <c r="B234" s="49" t="s">
        <v>24</v>
      </c>
      <c r="C234" s="49" t="s">
        <v>32</v>
      </c>
      <c r="D234" s="49" t="s">
        <v>40</v>
      </c>
      <c r="E234" s="49" t="s">
        <v>52</v>
      </c>
      <c r="F234" s="49" t="s">
        <v>58</v>
      </c>
      <c r="G234" s="49" t="s">
        <v>73</v>
      </c>
      <c r="H234" s="49">
        <v>81</v>
      </c>
      <c r="I234" s="49">
        <v>84.95</v>
      </c>
      <c r="J234" s="49">
        <v>6880.95</v>
      </c>
      <c r="K234" s="49" t="s">
        <v>108</v>
      </c>
      <c r="L234" s="49" t="s">
        <v>255</v>
      </c>
      <c r="M234" s="49" t="s">
        <v>262</v>
      </c>
      <c r="N234" s="49" t="s">
        <v>264</v>
      </c>
      <c r="O234" s="49">
        <v>9301.33</v>
      </c>
      <c r="P234" s="49" t="s">
        <v>266</v>
      </c>
      <c r="Q234" s="49">
        <v>3</v>
      </c>
      <c r="R234" s="49" t="s">
        <v>266</v>
      </c>
      <c r="S234" s="49" t="s">
        <v>269</v>
      </c>
    </row>
    <row r="235" spans="1:19" x14ac:dyDescent="0.3">
      <c r="A235" s="52" t="s">
        <v>23</v>
      </c>
      <c r="B235" s="50" t="s">
        <v>27</v>
      </c>
      <c r="C235" s="50" t="s">
        <v>35</v>
      </c>
      <c r="D235" s="50" t="s">
        <v>43</v>
      </c>
      <c r="E235" s="50" t="s">
        <v>53</v>
      </c>
      <c r="F235" s="50" t="s">
        <v>54</v>
      </c>
      <c r="G235" s="50" t="s">
        <v>67</v>
      </c>
      <c r="H235" s="50">
        <v>183</v>
      </c>
      <c r="I235" s="50">
        <v>30.96</v>
      </c>
      <c r="J235" s="50">
        <v>5665.68</v>
      </c>
      <c r="K235" s="50" t="s">
        <v>187</v>
      </c>
      <c r="L235" s="50" t="s">
        <v>257</v>
      </c>
      <c r="M235" s="50" t="s">
        <v>261</v>
      </c>
      <c r="N235" s="50" t="s">
        <v>265</v>
      </c>
      <c r="O235" s="50">
        <v>3080.13</v>
      </c>
      <c r="P235" s="50" t="s">
        <v>267</v>
      </c>
      <c r="Q235" s="50">
        <v>5</v>
      </c>
      <c r="R235" s="50" t="s">
        <v>267</v>
      </c>
      <c r="S235" s="50" t="s">
        <v>271</v>
      </c>
    </row>
    <row r="236" spans="1:19" x14ac:dyDescent="0.3">
      <c r="A236" s="51" t="s">
        <v>272</v>
      </c>
      <c r="B236" s="49" t="s">
        <v>27</v>
      </c>
      <c r="C236" s="49" t="s">
        <v>35</v>
      </c>
      <c r="D236" s="49" t="s">
        <v>43</v>
      </c>
      <c r="E236" s="49" t="s">
        <v>48</v>
      </c>
      <c r="F236" s="49" t="s">
        <v>55</v>
      </c>
      <c r="G236" s="49" t="s">
        <v>69</v>
      </c>
      <c r="H236" s="49">
        <v>88</v>
      </c>
      <c r="I236" s="49">
        <v>47.18</v>
      </c>
      <c r="J236" s="49">
        <v>4151.84</v>
      </c>
      <c r="K236" s="49" t="s">
        <v>208</v>
      </c>
      <c r="L236" s="49" t="s">
        <v>260</v>
      </c>
      <c r="M236" s="49" t="s">
        <v>263</v>
      </c>
      <c r="N236" s="49" t="s">
        <v>264</v>
      </c>
      <c r="O236" s="49">
        <v>1205.6400000000001</v>
      </c>
      <c r="P236" s="49" t="s">
        <v>267</v>
      </c>
      <c r="Q236" s="49">
        <v>4</v>
      </c>
      <c r="R236" s="49" t="s">
        <v>267</v>
      </c>
      <c r="S236" s="49" t="s">
        <v>271</v>
      </c>
    </row>
    <row r="237" spans="1:19" x14ac:dyDescent="0.3">
      <c r="A237" s="52" t="s">
        <v>22</v>
      </c>
      <c r="B237" s="50" t="s">
        <v>30</v>
      </c>
      <c r="C237" s="50" t="s">
        <v>38</v>
      </c>
      <c r="D237" s="50" t="s">
        <v>46</v>
      </c>
      <c r="E237" s="50" t="s">
        <v>48</v>
      </c>
      <c r="F237" s="50" t="s">
        <v>59</v>
      </c>
      <c r="G237" s="50" t="s">
        <v>71</v>
      </c>
      <c r="H237" s="50">
        <v>13</v>
      </c>
      <c r="I237" s="50">
        <v>37.03</v>
      </c>
      <c r="J237" s="50">
        <v>481.39</v>
      </c>
      <c r="K237" s="50" t="s">
        <v>209</v>
      </c>
      <c r="L237" s="50" t="s">
        <v>257</v>
      </c>
      <c r="M237" s="50" t="s">
        <v>262</v>
      </c>
      <c r="N237" s="50" t="s">
        <v>264</v>
      </c>
      <c r="O237" s="50">
        <v>3698.23</v>
      </c>
      <c r="P237" s="50" t="s">
        <v>266</v>
      </c>
      <c r="Q237" s="50">
        <v>3</v>
      </c>
      <c r="R237" s="50" t="s">
        <v>267</v>
      </c>
      <c r="S237" s="50" t="s">
        <v>271</v>
      </c>
    </row>
    <row r="238" spans="1:19" x14ac:dyDescent="0.3">
      <c r="A238" s="51" t="s">
        <v>21</v>
      </c>
      <c r="B238" s="49" t="s">
        <v>26</v>
      </c>
      <c r="C238" s="49" t="s">
        <v>34</v>
      </c>
      <c r="D238" s="49" t="s">
        <v>42</v>
      </c>
      <c r="E238" s="49" t="s">
        <v>51</v>
      </c>
      <c r="F238" s="49" t="s">
        <v>58</v>
      </c>
      <c r="G238" s="49" t="s">
        <v>65</v>
      </c>
      <c r="H238" s="49">
        <v>170</v>
      </c>
      <c r="I238" s="49">
        <v>23.01</v>
      </c>
      <c r="J238" s="49">
        <v>3911.7</v>
      </c>
      <c r="K238" s="49" t="s">
        <v>173</v>
      </c>
      <c r="L238" s="49" t="s">
        <v>255</v>
      </c>
      <c r="M238" s="49" t="s">
        <v>262</v>
      </c>
      <c r="N238" s="49" t="s">
        <v>265</v>
      </c>
      <c r="O238" s="49">
        <v>14114.39</v>
      </c>
      <c r="P238" s="49" t="s">
        <v>266</v>
      </c>
      <c r="Q238" s="49">
        <v>3</v>
      </c>
      <c r="R238" s="49" t="s">
        <v>267</v>
      </c>
      <c r="S238" s="49" t="s">
        <v>271</v>
      </c>
    </row>
    <row r="239" spans="1:19" x14ac:dyDescent="0.3">
      <c r="A239" s="52" t="s">
        <v>20</v>
      </c>
      <c r="B239" s="50" t="s">
        <v>30</v>
      </c>
      <c r="C239" s="50" t="s">
        <v>38</v>
      </c>
      <c r="D239" s="50" t="s">
        <v>46</v>
      </c>
      <c r="E239" s="50" t="s">
        <v>48</v>
      </c>
      <c r="F239" s="50" t="s">
        <v>58</v>
      </c>
      <c r="G239" s="50" t="s">
        <v>65</v>
      </c>
      <c r="H239" s="50">
        <v>90</v>
      </c>
      <c r="I239" s="50">
        <v>6.14</v>
      </c>
      <c r="J239" s="50">
        <v>552.6</v>
      </c>
      <c r="K239" s="50" t="s">
        <v>183</v>
      </c>
      <c r="L239" s="50" t="s">
        <v>260</v>
      </c>
      <c r="M239" s="50" t="s">
        <v>262</v>
      </c>
      <c r="N239" s="50" t="s">
        <v>265</v>
      </c>
      <c r="O239" s="50">
        <v>3691.39</v>
      </c>
      <c r="P239" s="50" t="s">
        <v>266</v>
      </c>
      <c r="Q239" s="50">
        <v>5</v>
      </c>
      <c r="R239" s="50" t="s">
        <v>266</v>
      </c>
      <c r="S239" s="50" t="s">
        <v>270</v>
      </c>
    </row>
    <row r="240" spans="1:19" x14ac:dyDescent="0.3">
      <c r="A240" s="51" t="s">
        <v>22</v>
      </c>
      <c r="B240" s="49" t="s">
        <v>29</v>
      </c>
      <c r="C240" s="49" t="s">
        <v>37</v>
      </c>
      <c r="D240" s="49" t="s">
        <v>45</v>
      </c>
      <c r="E240" s="49" t="s">
        <v>49</v>
      </c>
      <c r="F240" s="49" t="s">
        <v>58</v>
      </c>
      <c r="G240" s="49" t="s">
        <v>73</v>
      </c>
      <c r="H240" s="49">
        <v>36</v>
      </c>
      <c r="I240" s="49">
        <v>72.69</v>
      </c>
      <c r="J240" s="49">
        <v>2616.84</v>
      </c>
      <c r="K240" s="49" t="s">
        <v>118</v>
      </c>
      <c r="L240" s="49" t="s">
        <v>255</v>
      </c>
      <c r="M240" s="49" t="s">
        <v>263</v>
      </c>
      <c r="N240" s="49" t="s">
        <v>264</v>
      </c>
      <c r="O240" s="49">
        <v>4153.13</v>
      </c>
      <c r="P240" s="49" t="s">
        <v>266</v>
      </c>
      <c r="Q240" s="49">
        <v>3</v>
      </c>
      <c r="R240" s="49" t="s">
        <v>266</v>
      </c>
      <c r="S240" s="49" t="s">
        <v>268</v>
      </c>
    </row>
    <row r="241" spans="1:19" x14ac:dyDescent="0.3">
      <c r="A241" s="52" t="s">
        <v>22</v>
      </c>
      <c r="B241" s="50" t="s">
        <v>31</v>
      </c>
      <c r="C241" s="50" t="s">
        <v>39</v>
      </c>
      <c r="D241" s="50" t="s">
        <v>47</v>
      </c>
      <c r="E241" s="50" t="s">
        <v>53</v>
      </c>
      <c r="F241" s="50" t="s">
        <v>57</v>
      </c>
      <c r="G241" s="50" t="s">
        <v>63</v>
      </c>
      <c r="H241" s="50">
        <v>91</v>
      </c>
      <c r="I241" s="50">
        <v>97.91</v>
      </c>
      <c r="J241" s="50">
        <v>8909.81</v>
      </c>
      <c r="K241" s="50" t="s">
        <v>208</v>
      </c>
      <c r="L241" s="50" t="s">
        <v>260</v>
      </c>
      <c r="M241" s="50" t="s">
        <v>263</v>
      </c>
      <c r="N241" s="50" t="s">
        <v>265</v>
      </c>
      <c r="O241" s="50">
        <v>1478.95</v>
      </c>
      <c r="P241" s="50" t="s">
        <v>267</v>
      </c>
      <c r="Q241" s="50">
        <v>3</v>
      </c>
      <c r="R241" s="50" t="s">
        <v>266</v>
      </c>
      <c r="S241" s="50" t="s">
        <v>268</v>
      </c>
    </row>
    <row r="242" spans="1:19" x14ac:dyDescent="0.3">
      <c r="A242" s="51" t="s">
        <v>19</v>
      </c>
      <c r="B242" s="49" t="s">
        <v>30</v>
      </c>
      <c r="C242" s="49" t="s">
        <v>38</v>
      </c>
      <c r="D242" s="49" t="s">
        <v>46</v>
      </c>
      <c r="E242" s="49" t="s">
        <v>52</v>
      </c>
      <c r="F242" s="49" t="s">
        <v>54</v>
      </c>
      <c r="G242" s="49" t="s">
        <v>67</v>
      </c>
      <c r="H242" s="49">
        <v>167</v>
      </c>
      <c r="I242" s="49">
        <v>77.099999999999994</v>
      </c>
      <c r="J242" s="49">
        <v>12875.7</v>
      </c>
      <c r="K242" s="49" t="s">
        <v>210</v>
      </c>
      <c r="L242" s="49" t="s">
        <v>257</v>
      </c>
      <c r="M242" s="49" t="s">
        <v>262</v>
      </c>
      <c r="N242" s="49" t="s">
        <v>265</v>
      </c>
      <c r="O242" s="49">
        <v>3927.75</v>
      </c>
      <c r="P242" s="49" t="s">
        <v>267</v>
      </c>
      <c r="Q242" s="49">
        <v>4</v>
      </c>
      <c r="R242" s="49" t="s">
        <v>267</v>
      </c>
      <c r="S242" s="49" t="s">
        <v>269</v>
      </c>
    </row>
    <row r="243" spans="1:19" x14ac:dyDescent="0.3">
      <c r="A243" s="52" t="s">
        <v>20</v>
      </c>
      <c r="B243" s="50" t="s">
        <v>29</v>
      </c>
      <c r="C243" s="50" t="s">
        <v>37</v>
      </c>
      <c r="D243" s="50" t="s">
        <v>45</v>
      </c>
      <c r="E243" s="50" t="s">
        <v>52</v>
      </c>
      <c r="F243" s="50" t="s">
        <v>58</v>
      </c>
      <c r="G243" s="50" t="s">
        <v>73</v>
      </c>
      <c r="H243" s="50">
        <v>106</v>
      </c>
      <c r="I243" s="50">
        <v>24.42</v>
      </c>
      <c r="J243" s="50">
        <v>2588.52</v>
      </c>
      <c r="K243" s="50" t="s">
        <v>172</v>
      </c>
      <c r="L243" s="50" t="s">
        <v>259</v>
      </c>
      <c r="M243" s="50" t="s">
        <v>262</v>
      </c>
      <c r="N243" s="50" t="s">
        <v>264</v>
      </c>
      <c r="O243" s="50">
        <v>13889.43</v>
      </c>
      <c r="P243" s="50" t="s">
        <v>266</v>
      </c>
      <c r="Q243" s="50">
        <v>5</v>
      </c>
      <c r="R243" s="50" t="s">
        <v>266</v>
      </c>
      <c r="S243" s="50" t="s">
        <v>270</v>
      </c>
    </row>
    <row r="244" spans="1:19" x14ac:dyDescent="0.3">
      <c r="A244" s="51" t="s">
        <v>20</v>
      </c>
      <c r="B244" s="49" t="s">
        <v>28</v>
      </c>
      <c r="C244" s="49" t="s">
        <v>36</v>
      </c>
      <c r="D244" s="49" t="s">
        <v>44</v>
      </c>
      <c r="E244" s="49" t="s">
        <v>53</v>
      </c>
      <c r="F244" s="49" t="s">
        <v>56</v>
      </c>
      <c r="G244" s="49" t="s">
        <v>75</v>
      </c>
      <c r="H244" s="49">
        <v>16</v>
      </c>
      <c r="I244" s="49">
        <v>26.76</v>
      </c>
      <c r="J244" s="49">
        <v>428.16</v>
      </c>
      <c r="K244" s="49" t="s">
        <v>155</v>
      </c>
      <c r="L244" s="49" t="s">
        <v>256</v>
      </c>
      <c r="M244" s="49" t="s">
        <v>263</v>
      </c>
      <c r="N244" s="49" t="s">
        <v>265</v>
      </c>
      <c r="O244" s="49">
        <v>5469.56</v>
      </c>
      <c r="P244" s="49" t="s">
        <v>266</v>
      </c>
      <c r="Q244" s="49">
        <v>3</v>
      </c>
      <c r="R244" s="49" t="s">
        <v>267</v>
      </c>
      <c r="S244" s="49" t="s">
        <v>271</v>
      </c>
    </row>
    <row r="245" spans="1:19" x14ac:dyDescent="0.3">
      <c r="A245" s="52" t="s">
        <v>19</v>
      </c>
      <c r="B245" s="50" t="s">
        <v>28</v>
      </c>
      <c r="C245" s="50" t="s">
        <v>36</v>
      </c>
      <c r="D245" s="50" t="s">
        <v>44</v>
      </c>
      <c r="E245" s="50" t="s">
        <v>49</v>
      </c>
      <c r="F245" s="50" t="s">
        <v>57</v>
      </c>
      <c r="G245" s="50" t="s">
        <v>63</v>
      </c>
      <c r="H245" s="50">
        <v>56</v>
      </c>
      <c r="I245" s="50">
        <v>47.02</v>
      </c>
      <c r="J245" s="50">
        <v>2633.12</v>
      </c>
      <c r="K245" s="50" t="s">
        <v>81</v>
      </c>
      <c r="L245" s="50" t="s">
        <v>256</v>
      </c>
      <c r="M245" s="50" t="s">
        <v>262</v>
      </c>
      <c r="N245" s="50" t="s">
        <v>264</v>
      </c>
      <c r="O245" s="50">
        <v>13113.07</v>
      </c>
      <c r="P245" s="50" t="s">
        <v>266</v>
      </c>
      <c r="Q245" s="50">
        <v>3</v>
      </c>
      <c r="R245" s="50" t="s">
        <v>267</v>
      </c>
      <c r="S245" s="50" t="s">
        <v>269</v>
      </c>
    </row>
    <row r="246" spans="1:19" x14ac:dyDescent="0.3">
      <c r="A246" s="51" t="s">
        <v>22</v>
      </c>
      <c r="B246" s="49" t="s">
        <v>27</v>
      </c>
      <c r="C246" s="49" t="s">
        <v>35</v>
      </c>
      <c r="D246" s="49" t="s">
        <v>43</v>
      </c>
      <c r="E246" s="49" t="s">
        <v>52</v>
      </c>
      <c r="F246" s="49" t="s">
        <v>57</v>
      </c>
      <c r="G246" s="49" t="s">
        <v>77</v>
      </c>
      <c r="H246" s="49">
        <v>150</v>
      </c>
      <c r="I246" s="49">
        <v>83.97</v>
      </c>
      <c r="J246" s="49">
        <v>12595.5</v>
      </c>
      <c r="K246" s="49" t="s">
        <v>99</v>
      </c>
      <c r="L246" s="49" t="s">
        <v>260</v>
      </c>
      <c r="M246" s="49" t="s">
        <v>262</v>
      </c>
      <c r="N246" s="49" t="s">
        <v>264</v>
      </c>
      <c r="O246" s="49">
        <v>7857.66</v>
      </c>
      <c r="P246" s="49" t="s">
        <v>267</v>
      </c>
      <c r="Q246" s="49">
        <v>4</v>
      </c>
      <c r="R246" s="49" t="s">
        <v>266</v>
      </c>
      <c r="S246" s="49" t="s">
        <v>270</v>
      </c>
    </row>
    <row r="247" spans="1:19" x14ac:dyDescent="0.3">
      <c r="A247" s="52" t="s">
        <v>22</v>
      </c>
      <c r="B247" s="50" t="s">
        <v>28</v>
      </c>
      <c r="C247" s="50" t="s">
        <v>36</v>
      </c>
      <c r="D247" s="50" t="s">
        <v>44</v>
      </c>
      <c r="E247" s="50" t="s">
        <v>52</v>
      </c>
      <c r="F247" s="50" t="s">
        <v>56</v>
      </c>
      <c r="G247" s="50" t="s">
        <v>68</v>
      </c>
      <c r="H247" s="50">
        <v>73</v>
      </c>
      <c r="I247" s="50">
        <v>33.79</v>
      </c>
      <c r="J247" s="50">
        <v>2466.67</v>
      </c>
      <c r="K247" s="50" t="s">
        <v>211</v>
      </c>
      <c r="L247" s="50" t="s">
        <v>260</v>
      </c>
      <c r="M247" s="50" t="s">
        <v>263</v>
      </c>
      <c r="N247" s="50" t="s">
        <v>265</v>
      </c>
      <c r="O247" s="50">
        <v>14532.02</v>
      </c>
      <c r="P247" s="50" t="s">
        <v>266</v>
      </c>
      <c r="Q247" s="50">
        <v>3</v>
      </c>
      <c r="R247" s="50" t="s">
        <v>266</v>
      </c>
      <c r="S247" s="50" t="s">
        <v>268</v>
      </c>
    </row>
    <row r="248" spans="1:19" x14ac:dyDescent="0.3">
      <c r="A248" s="51" t="s">
        <v>23</v>
      </c>
      <c r="B248" s="49" t="s">
        <v>31</v>
      </c>
      <c r="C248" s="49" t="s">
        <v>39</v>
      </c>
      <c r="D248" s="49" t="s">
        <v>47</v>
      </c>
      <c r="E248" s="49" t="s">
        <v>48</v>
      </c>
      <c r="F248" s="49" t="s">
        <v>58</v>
      </c>
      <c r="G248" s="49" t="s">
        <v>65</v>
      </c>
      <c r="H248" s="49">
        <v>118</v>
      </c>
      <c r="I248" s="49">
        <v>53</v>
      </c>
      <c r="J248" s="49">
        <v>6254</v>
      </c>
      <c r="K248" s="49" t="s">
        <v>212</v>
      </c>
      <c r="L248" s="49" t="s">
        <v>258</v>
      </c>
      <c r="M248" s="49" t="s">
        <v>263</v>
      </c>
      <c r="N248" s="49" t="s">
        <v>265</v>
      </c>
      <c r="O248" s="49">
        <v>11524.7</v>
      </c>
      <c r="P248" s="49" t="s">
        <v>266</v>
      </c>
      <c r="Q248" s="49">
        <v>4</v>
      </c>
      <c r="R248" s="49" t="s">
        <v>267</v>
      </c>
      <c r="S248" s="49" t="s">
        <v>268</v>
      </c>
    </row>
    <row r="249" spans="1:19" x14ac:dyDescent="0.3">
      <c r="A249" s="52" t="s">
        <v>20</v>
      </c>
      <c r="B249" s="50" t="s">
        <v>31</v>
      </c>
      <c r="C249" s="50" t="s">
        <v>39</v>
      </c>
      <c r="D249" s="50" t="s">
        <v>47</v>
      </c>
      <c r="E249" s="50" t="s">
        <v>49</v>
      </c>
      <c r="F249" s="50" t="s">
        <v>55</v>
      </c>
      <c r="G249" s="50" t="s">
        <v>64</v>
      </c>
      <c r="H249" s="50">
        <v>75</v>
      </c>
      <c r="I249" s="50">
        <v>41.14</v>
      </c>
      <c r="J249" s="50">
        <v>3085.5</v>
      </c>
      <c r="K249" s="50" t="s">
        <v>213</v>
      </c>
      <c r="L249" s="50" t="s">
        <v>259</v>
      </c>
      <c r="M249" s="50" t="s">
        <v>261</v>
      </c>
      <c r="N249" s="50" t="s">
        <v>265</v>
      </c>
      <c r="O249" s="50">
        <v>4606.7700000000004</v>
      </c>
      <c r="P249" s="50" t="s">
        <v>266</v>
      </c>
      <c r="Q249" s="50">
        <v>5</v>
      </c>
      <c r="R249" s="50" t="s">
        <v>266</v>
      </c>
      <c r="S249" s="50" t="s">
        <v>269</v>
      </c>
    </row>
    <row r="250" spans="1:19" x14ac:dyDescent="0.3">
      <c r="A250" s="51" t="s">
        <v>19</v>
      </c>
      <c r="B250" s="49" t="s">
        <v>25</v>
      </c>
      <c r="C250" s="49" t="s">
        <v>33</v>
      </c>
      <c r="D250" s="49" t="s">
        <v>41</v>
      </c>
      <c r="E250" s="49" t="s">
        <v>52</v>
      </c>
      <c r="F250" s="49" t="s">
        <v>59</v>
      </c>
      <c r="G250" s="49" t="s">
        <v>71</v>
      </c>
      <c r="H250" s="49">
        <v>11</v>
      </c>
      <c r="I250" s="49">
        <v>6.22</v>
      </c>
      <c r="J250" s="49">
        <v>68.42</v>
      </c>
      <c r="K250" s="49" t="s">
        <v>199</v>
      </c>
      <c r="L250" s="49" t="s">
        <v>259</v>
      </c>
      <c r="M250" s="49" t="s">
        <v>263</v>
      </c>
      <c r="N250" s="49" t="s">
        <v>265</v>
      </c>
      <c r="O250" s="49">
        <v>7626.08</v>
      </c>
      <c r="P250" s="49" t="s">
        <v>266</v>
      </c>
      <c r="Q250" s="49">
        <v>4</v>
      </c>
      <c r="R250" s="49" t="s">
        <v>266</v>
      </c>
      <c r="S250" s="49" t="s">
        <v>270</v>
      </c>
    </row>
    <row r="251" spans="1:19" x14ac:dyDescent="0.3">
      <c r="A251" s="52" t="s">
        <v>20</v>
      </c>
      <c r="B251" s="50" t="s">
        <v>28</v>
      </c>
      <c r="C251" s="50" t="s">
        <v>36</v>
      </c>
      <c r="D251" s="50" t="s">
        <v>44</v>
      </c>
      <c r="E251" s="50" t="s">
        <v>50</v>
      </c>
      <c r="F251" s="50" t="s">
        <v>55</v>
      </c>
      <c r="G251" s="50" t="s">
        <v>61</v>
      </c>
      <c r="H251" s="50">
        <v>108</v>
      </c>
      <c r="I251" s="50">
        <v>93.55</v>
      </c>
      <c r="J251" s="50">
        <v>10103.4</v>
      </c>
      <c r="K251" s="50" t="s">
        <v>185</v>
      </c>
      <c r="L251" s="50" t="s">
        <v>259</v>
      </c>
      <c r="M251" s="50" t="s">
        <v>262</v>
      </c>
      <c r="N251" s="50" t="s">
        <v>264</v>
      </c>
      <c r="O251" s="50">
        <v>11562.79</v>
      </c>
      <c r="P251" s="50" t="s">
        <v>266</v>
      </c>
      <c r="Q251" s="50">
        <v>4</v>
      </c>
      <c r="R251" s="50" t="s">
        <v>266</v>
      </c>
      <c r="S251" s="50" t="s">
        <v>268</v>
      </c>
    </row>
    <row r="252" spans="1:19" x14ac:dyDescent="0.3">
      <c r="A252" s="51" t="s">
        <v>20</v>
      </c>
      <c r="B252" s="49" t="s">
        <v>28</v>
      </c>
      <c r="C252" s="49" t="s">
        <v>36</v>
      </c>
      <c r="D252" s="49" t="s">
        <v>44</v>
      </c>
      <c r="E252" s="49" t="s">
        <v>48</v>
      </c>
      <c r="F252" s="49" t="s">
        <v>57</v>
      </c>
      <c r="G252" s="49" t="s">
        <v>63</v>
      </c>
      <c r="H252" s="49">
        <v>72</v>
      </c>
      <c r="I252" s="49">
        <v>50.38</v>
      </c>
      <c r="J252" s="49">
        <v>3627.36</v>
      </c>
      <c r="K252" s="49" t="s">
        <v>214</v>
      </c>
      <c r="L252" s="49" t="s">
        <v>256</v>
      </c>
      <c r="M252" s="49" t="s">
        <v>261</v>
      </c>
      <c r="N252" s="49" t="s">
        <v>264</v>
      </c>
      <c r="O252" s="49">
        <v>10613.34</v>
      </c>
      <c r="P252" s="49" t="s">
        <v>266</v>
      </c>
      <c r="Q252" s="49">
        <v>5</v>
      </c>
      <c r="R252" s="49" t="s">
        <v>267</v>
      </c>
      <c r="S252" s="49" t="s">
        <v>270</v>
      </c>
    </row>
    <row r="253" spans="1:19" x14ac:dyDescent="0.3">
      <c r="A253" s="52" t="s">
        <v>19</v>
      </c>
      <c r="B253" s="50" t="s">
        <v>29</v>
      </c>
      <c r="C253" s="50" t="s">
        <v>37</v>
      </c>
      <c r="D253" s="50" t="s">
        <v>45</v>
      </c>
      <c r="E253" s="50" t="s">
        <v>52</v>
      </c>
      <c r="F253" s="50" t="s">
        <v>54</v>
      </c>
      <c r="G253" s="50" t="s">
        <v>60</v>
      </c>
      <c r="H253" s="50">
        <v>158</v>
      </c>
      <c r="I253" s="50">
        <v>95.42</v>
      </c>
      <c r="J253" s="50">
        <v>15076.36</v>
      </c>
      <c r="K253" s="50" t="s">
        <v>198</v>
      </c>
      <c r="L253" s="50" t="s">
        <v>260</v>
      </c>
      <c r="M253" s="50" t="s">
        <v>262</v>
      </c>
      <c r="N253" s="50" t="s">
        <v>264</v>
      </c>
      <c r="O253" s="50">
        <v>2192.59</v>
      </c>
      <c r="P253" s="50" t="s">
        <v>267</v>
      </c>
      <c r="Q253" s="50">
        <v>3</v>
      </c>
      <c r="R253" s="50" t="s">
        <v>266</v>
      </c>
      <c r="S253" s="50" t="s">
        <v>268</v>
      </c>
    </row>
    <row r="254" spans="1:19" x14ac:dyDescent="0.3">
      <c r="A254" s="51" t="s">
        <v>272</v>
      </c>
      <c r="B254" s="49" t="s">
        <v>25</v>
      </c>
      <c r="C254" s="49" t="s">
        <v>33</v>
      </c>
      <c r="D254" s="49" t="s">
        <v>41</v>
      </c>
      <c r="E254" s="49" t="s">
        <v>48</v>
      </c>
      <c r="F254" s="49" t="s">
        <v>57</v>
      </c>
      <c r="G254" s="49" t="s">
        <v>63</v>
      </c>
      <c r="H254" s="49">
        <v>119</v>
      </c>
      <c r="I254" s="49">
        <v>29.02</v>
      </c>
      <c r="J254" s="49">
        <v>3453.38</v>
      </c>
      <c r="K254" s="49" t="s">
        <v>140</v>
      </c>
      <c r="L254" s="49" t="s">
        <v>259</v>
      </c>
      <c r="M254" s="49" t="s">
        <v>261</v>
      </c>
      <c r="N254" s="49" t="s">
        <v>265</v>
      </c>
      <c r="O254" s="49">
        <v>8998.16</v>
      </c>
      <c r="P254" s="49" t="s">
        <v>266</v>
      </c>
      <c r="Q254" s="49">
        <v>5</v>
      </c>
      <c r="R254" s="49" t="s">
        <v>266</v>
      </c>
      <c r="S254" s="49" t="s">
        <v>269</v>
      </c>
    </row>
    <row r="255" spans="1:19" x14ac:dyDescent="0.3">
      <c r="A255" s="52" t="s">
        <v>21</v>
      </c>
      <c r="B255" s="50" t="s">
        <v>31</v>
      </c>
      <c r="C255" s="50" t="s">
        <v>39</v>
      </c>
      <c r="D255" s="50" t="s">
        <v>47</v>
      </c>
      <c r="E255" s="50" t="s">
        <v>51</v>
      </c>
      <c r="F255" s="50" t="s">
        <v>58</v>
      </c>
      <c r="G255" s="50" t="s">
        <v>66</v>
      </c>
      <c r="H255" s="50">
        <v>111</v>
      </c>
      <c r="I255" s="50">
        <v>71.41</v>
      </c>
      <c r="J255" s="50">
        <v>7926.51</v>
      </c>
      <c r="K255" s="50" t="s">
        <v>151</v>
      </c>
      <c r="L255" s="50" t="s">
        <v>259</v>
      </c>
      <c r="M255" s="50" t="s">
        <v>262</v>
      </c>
      <c r="N255" s="50" t="s">
        <v>264</v>
      </c>
      <c r="O255" s="50">
        <v>12337.65</v>
      </c>
      <c r="P255" s="50" t="s">
        <v>266</v>
      </c>
      <c r="Q255" s="50">
        <v>3</v>
      </c>
      <c r="R255" s="50" t="s">
        <v>267</v>
      </c>
      <c r="S255" s="50" t="s">
        <v>269</v>
      </c>
    </row>
    <row r="256" spans="1:19" x14ac:dyDescent="0.3">
      <c r="A256" s="51" t="s">
        <v>21</v>
      </c>
      <c r="B256" s="49" t="s">
        <v>29</v>
      </c>
      <c r="C256" s="49" t="s">
        <v>37</v>
      </c>
      <c r="D256" s="49" t="s">
        <v>45</v>
      </c>
      <c r="E256" s="49" t="s">
        <v>53</v>
      </c>
      <c r="F256" s="49" t="s">
        <v>57</v>
      </c>
      <c r="G256" s="49" t="s">
        <v>72</v>
      </c>
      <c r="H256" s="49">
        <v>53</v>
      </c>
      <c r="I256" s="49">
        <v>21.76</v>
      </c>
      <c r="J256" s="49">
        <v>1153.28</v>
      </c>
      <c r="K256" s="49" t="s">
        <v>117</v>
      </c>
      <c r="L256" s="49" t="s">
        <v>258</v>
      </c>
      <c r="M256" s="49" t="s">
        <v>262</v>
      </c>
      <c r="N256" s="49" t="s">
        <v>264</v>
      </c>
      <c r="O256" s="49">
        <v>3371.3</v>
      </c>
      <c r="P256" s="49" t="s">
        <v>266</v>
      </c>
      <c r="Q256" s="49">
        <v>3</v>
      </c>
      <c r="R256" s="49" t="s">
        <v>267</v>
      </c>
      <c r="S256" s="49" t="s">
        <v>268</v>
      </c>
    </row>
    <row r="257" spans="1:19" x14ac:dyDescent="0.3">
      <c r="A257" s="52" t="s">
        <v>22</v>
      </c>
      <c r="B257" s="50" t="s">
        <v>30</v>
      </c>
      <c r="C257" s="50" t="s">
        <v>38</v>
      </c>
      <c r="D257" s="50" t="s">
        <v>46</v>
      </c>
      <c r="E257" s="50" t="s">
        <v>53</v>
      </c>
      <c r="F257" s="50" t="s">
        <v>54</v>
      </c>
      <c r="G257" s="50" t="s">
        <v>70</v>
      </c>
      <c r="H257" s="50">
        <v>59</v>
      </c>
      <c r="I257" s="50">
        <v>29.64</v>
      </c>
      <c r="J257" s="50">
        <v>1748.76</v>
      </c>
      <c r="K257" s="50" t="s">
        <v>97</v>
      </c>
      <c r="L257" s="50" t="s">
        <v>259</v>
      </c>
      <c r="M257" s="50" t="s">
        <v>261</v>
      </c>
      <c r="N257" s="50" t="s">
        <v>265</v>
      </c>
      <c r="O257" s="50">
        <v>9589.14</v>
      </c>
      <c r="P257" s="50" t="s">
        <v>266</v>
      </c>
      <c r="Q257" s="50">
        <v>5</v>
      </c>
      <c r="R257" s="50" t="s">
        <v>267</v>
      </c>
      <c r="S257" s="50" t="s">
        <v>271</v>
      </c>
    </row>
    <row r="258" spans="1:19" x14ac:dyDescent="0.3">
      <c r="A258" s="51" t="s">
        <v>272</v>
      </c>
      <c r="B258" s="49" t="s">
        <v>27</v>
      </c>
      <c r="C258" s="49" t="s">
        <v>35</v>
      </c>
      <c r="D258" s="49" t="s">
        <v>43</v>
      </c>
      <c r="E258" s="49" t="s">
        <v>51</v>
      </c>
      <c r="F258" s="49" t="s">
        <v>58</v>
      </c>
      <c r="G258" s="49" t="s">
        <v>65</v>
      </c>
      <c r="H258" s="49">
        <v>97</v>
      </c>
      <c r="I258" s="49">
        <v>7.82</v>
      </c>
      <c r="J258" s="49">
        <v>758.54</v>
      </c>
      <c r="K258" s="49" t="s">
        <v>88</v>
      </c>
      <c r="L258" s="49" t="s">
        <v>257</v>
      </c>
      <c r="M258" s="49" t="s">
        <v>262</v>
      </c>
      <c r="N258" s="49" t="s">
        <v>265</v>
      </c>
      <c r="O258" s="49">
        <v>7535.32</v>
      </c>
      <c r="P258" s="49" t="s">
        <v>266</v>
      </c>
      <c r="Q258" s="49">
        <v>3</v>
      </c>
      <c r="R258" s="49" t="s">
        <v>267</v>
      </c>
      <c r="S258" s="49" t="s">
        <v>269</v>
      </c>
    </row>
    <row r="259" spans="1:19" x14ac:dyDescent="0.3">
      <c r="A259" s="52" t="s">
        <v>19</v>
      </c>
      <c r="B259" s="50" t="s">
        <v>27</v>
      </c>
      <c r="C259" s="50" t="s">
        <v>35</v>
      </c>
      <c r="D259" s="50" t="s">
        <v>43</v>
      </c>
      <c r="E259" s="50" t="s">
        <v>52</v>
      </c>
      <c r="F259" s="50" t="s">
        <v>59</v>
      </c>
      <c r="G259" s="50" t="s">
        <v>71</v>
      </c>
      <c r="H259" s="50">
        <v>11</v>
      </c>
      <c r="I259" s="50">
        <v>40.69</v>
      </c>
      <c r="J259" s="50">
        <v>447.59</v>
      </c>
      <c r="K259" s="50" t="s">
        <v>157</v>
      </c>
      <c r="L259" s="50" t="s">
        <v>255</v>
      </c>
      <c r="M259" s="50" t="s">
        <v>263</v>
      </c>
      <c r="N259" s="50" t="s">
        <v>265</v>
      </c>
      <c r="O259" s="50">
        <v>14015.86</v>
      </c>
      <c r="P259" s="50" t="s">
        <v>266</v>
      </c>
      <c r="Q259" s="50">
        <v>4</v>
      </c>
      <c r="R259" s="50" t="s">
        <v>266</v>
      </c>
      <c r="S259" s="50" t="s">
        <v>268</v>
      </c>
    </row>
    <row r="260" spans="1:19" x14ac:dyDescent="0.3">
      <c r="A260" s="51" t="s">
        <v>19</v>
      </c>
      <c r="B260" s="49" t="s">
        <v>26</v>
      </c>
      <c r="C260" s="49" t="s">
        <v>34</v>
      </c>
      <c r="D260" s="49" t="s">
        <v>42</v>
      </c>
      <c r="E260" s="49" t="s">
        <v>52</v>
      </c>
      <c r="F260" s="49" t="s">
        <v>59</v>
      </c>
      <c r="G260" s="49" t="s">
        <v>76</v>
      </c>
      <c r="H260" s="49">
        <v>180</v>
      </c>
      <c r="I260" s="49">
        <v>42.85</v>
      </c>
      <c r="J260" s="49">
        <v>7713</v>
      </c>
      <c r="K260" s="49" t="s">
        <v>215</v>
      </c>
      <c r="L260" s="49" t="s">
        <v>258</v>
      </c>
      <c r="M260" s="49" t="s">
        <v>263</v>
      </c>
      <c r="N260" s="49" t="s">
        <v>264</v>
      </c>
      <c r="O260" s="49">
        <v>14641.92</v>
      </c>
      <c r="P260" s="49" t="s">
        <v>266</v>
      </c>
      <c r="Q260" s="49">
        <v>4</v>
      </c>
      <c r="R260" s="49" t="s">
        <v>267</v>
      </c>
      <c r="S260" s="49" t="s">
        <v>269</v>
      </c>
    </row>
    <row r="261" spans="1:19" x14ac:dyDescent="0.3">
      <c r="A261" s="52" t="s">
        <v>23</v>
      </c>
      <c r="B261" s="50" t="s">
        <v>30</v>
      </c>
      <c r="C261" s="50" t="s">
        <v>38</v>
      </c>
      <c r="D261" s="50" t="s">
        <v>46</v>
      </c>
      <c r="E261" s="50" t="s">
        <v>49</v>
      </c>
      <c r="F261" s="50" t="s">
        <v>55</v>
      </c>
      <c r="G261" s="50" t="s">
        <v>69</v>
      </c>
      <c r="H261" s="50">
        <v>145</v>
      </c>
      <c r="I261" s="50">
        <v>31.55</v>
      </c>
      <c r="J261" s="50">
        <v>4574.75</v>
      </c>
      <c r="K261" s="50" t="s">
        <v>185</v>
      </c>
      <c r="L261" s="50" t="s">
        <v>259</v>
      </c>
      <c r="M261" s="50" t="s">
        <v>263</v>
      </c>
      <c r="N261" s="50" t="s">
        <v>264</v>
      </c>
      <c r="O261" s="50">
        <v>5842.23</v>
      </c>
      <c r="P261" s="50" t="s">
        <v>266</v>
      </c>
      <c r="Q261" s="50">
        <v>5</v>
      </c>
      <c r="R261" s="50" t="s">
        <v>266</v>
      </c>
      <c r="S261" s="50" t="s">
        <v>268</v>
      </c>
    </row>
    <row r="262" spans="1:19" x14ac:dyDescent="0.3">
      <c r="A262" s="51" t="s">
        <v>272</v>
      </c>
      <c r="B262" s="49" t="s">
        <v>30</v>
      </c>
      <c r="C262" s="49" t="s">
        <v>38</v>
      </c>
      <c r="D262" s="49" t="s">
        <v>46</v>
      </c>
      <c r="E262" s="49" t="s">
        <v>53</v>
      </c>
      <c r="F262" s="49" t="s">
        <v>57</v>
      </c>
      <c r="G262" s="49" t="s">
        <v>77</v>
      </c>
      <c r="H262" s="49">
        <v>21</v>
      </c>
      <c r="I262" s="49">
        <v>97.11</v>
      </c>
      <c r="J262" s="49">
        <v>2039.31</v>
      </c>
      <c r="K262" s="49" t="s">
        <v>215</v>
      </c>
      <c r="L262" s="49" t="s">
        <v>258</v>
      </c>
      <c r="M262" s="49" t="s">
        <v>263</v>
      </c>
      <c r="N262" s="49" t="s">
        <v>265</v>
      </c>
      <c r="O262" s="49">
        <v>10329.98</v>
      </c>
      <c r="P262" s="49" t="s">
        <v>266</v>
      </c>
      <c r="Q262" s="49">
        <v>3</v>
      </c>
      <c r="R262" s="49" t="s">
        <v>266</v>
      </c>
      <c r="S262" s="49" t="s">
        <v>268</v>
      </c>
    </row>
    <row r="263" spans="1:19" x14ac:dyDescent="0.3">
      <c r="A263" s="52" t="s">
        <v>272</v>
      </c>
      <c r="B263" s="50" t="s">
        <v>28</v>
      </c>
      <c r="C263" s="50" t="s">
        <v>36</v>
      </c>
      <c r="D263" s="50" t="s">
        <v>44</v>
      </c>
      <c r="E263" s="50" t="s">
        <v>48</v>
      </c>
      <c r="F263" s="50" t="s">
        <v>57</v>
      </c>
      <c r="G263" s="50" t="s">
        <v>63</v>
      </c>
      <c r="H263" s="50">
        <v>189</v>
      </c>
      <c r="I263" s="50">
        <v>90.99</v>
      </c>
      <c r="J263" s="50">
        <v>17197.11</v>
      </c>
      <c r="K263" s="50" t="s">
        <v>216</v>
      </c>
      <c r="L263" s="50" t="s">
        <v>260</v>
      </c>
      <c r="M263" s="50" t="s">
        <v>263</v>
      </c>
      <c r="N263" s="50" t="s">
        <v>265</v>
      </c>
      <c r="O263" s="50">
        <v>4761.01</v>
      </c>
      <c r="P263" s="50" t="s">
        <v>267</v>
      </c>
      <c r="Q263" s="50">
        <v>3</v>
      </c>
      <c r="R263" s="50" t="s">
        <v>267</v>
      </c>
      <c r="S263" s="50" t="s">
        <v>269</v>
      </c>
    </row>
    <row r="264" spans="1:19" x14ac:dyDescent="0.3">
      <c r="A264" s="51" t="s">
        <v>272</v>
      </c>
      <c r="B264" s="49" t="s">
        <v>24</v>
      </c>
      <c r="C264" s="49" t="s">
        <v>32</v>
      </c>
      <c r="D264" s="49" t="s">
        <v>40</v>
      </c>
      <c r="E264" s="49" t="s">
        <v>52</v>
      </c>
      <c r="F264" s="49" t="s">
        <v>56</v>
      </c>
      <c r="G264" s="49" t="s">
        <v>75</v>
      </c>
      <c r="H264" s="49">
        <v>39</v>
      </c>
      <c r="I264" s="49">
        <v>50.81</v>
      </c>
      <c r="J264" s="49">
        <v>1981.59</v>
      </c>
      <c r="K264" s="49" t="s">
        <v>217</v>
      </c>
      <c r="L264" s="49" t="s">
        <v>258</v>
      </c>
      <c r="M264" s="49" t="s">
        <v>263</v>
      </c>
      <c r="N264" s="49" t="s">
        <v>264</v>
      </c>
      <c r="O264" s="49">
        <v>4028.66</v>
      </c>
      <c r="P264" s="49" t="s">
        <v>266</v>
      </c>
      <c r="Q264" s="49">
        <v>3</v>
      </c>
      <c r="R264" s="49" t="s">
        <v>267</v>
      </c>
      <c r="S264" s="49" t="s">
        <v>269</v>
      </c>
    </row>
    <row r="265" spans="1:19" x14ac:dyDescent="0.3">
      <c r="A265" s="52" t="s">
        <v>272</v>
      </c>
      <c r="B265" s="50" t="s">
        <v>26</v>
      </c>
      <c r="C265" s="50" t="s">
        <v>34</v>
      </c>
      <c r="D265" s="50" t="s">
        <v>42</v>
      </c>
      <c r="E265" s="50" t="s">
        <v>48</v>
      </c>
      <c r="F265" s="50" t="s">
        <v>55</v>
      </c>
      <c r="G265" s="50" t="s">
        <v>69</v>
      </c>
      <c r="H265" s="50">
        <v>66</v>
      </c>
      <c r="I265" s="50">
        <v>73.319999999999993</v>
      </c>
      <c r="J265" s="50">
        <v>4839.12</v>
      </c>
      <c r="K265" s="50" t="s">
        <v>79</v>
      </c>
      <c r="L265" s="50" t="s">
        <v>256</v>
      </c>
      <c r="M265" s="50" t="s">
        <v>263</v>
      </c>
      <c r="N265" s="50" t="s">
        <v>265</v>
      </c>
      <c r="O265" s="50">
        <v>14296.81</v>
      </c>
      <c r="P265" s="50" t="s">
        <v>266</v>
      </c>
      <c r="Q265" s="50">
        <v>5</v>
      </c>
      <c r="R265" s="50" t="s">
        <v>267</v>
      </c>
      <c r="S265" s="50" t="s">
        <v>271</v>
      </c>
    </row>
    <row r="266" spans="1:19" x14ac:dyDescent="0.3">
      <c r="A266" s="51" t="s">
        <v>19</v>
      </c>
      <c r="B266" s="49" t="s">
        <v>27</v>
      </c>
      <c r="C266" s="49" t="s">
        <v>35</v>
      </c>
      <c r="D266" s="49" t="s">
        <v>43</v>
      </c>
      <c r="E266" s="49" t="s">
        <v>53</v>
      </c>
      <c r="F266" s="49" t="s">
        <v>54</v>
      </c>
      <c r="G266" s="49" t="s">
        <v>67</v>
      </c>
      <c r="H266" s="49">
        <v>67</v>
      </c>
      <c r="I266" s="49">
        <v>93.52</v>
      </c>
      <c r="J266" s="49">
        <v>6265.84</v>
      </c>
      <c r="K266" s="49" t="s">
        <v>116</v>
      </c>
      <c r="L266" s="49" t="s">
        <v>256</v>
      </c>
      <c r="M266" s="49" t="s">
        <v>263</v>
      </c>
      <c r="N266" s="49" t="s">
        <v>264</v>
      </c>
      <c r="O266" s="49">
        <v>9837.7999999999993</v>
      </c>
      <c r="P266" s="49" t="s">
        <v>266</v>
      </c>
      <c r="Q266" s="49">
        <v>4</v>
      </c>
      <c r="R266" s="49" t="s">
        <v>266</v>
      </c>
      <c r="S266" s="49" t="s">
        <v>268</v>
      </c>
    </row>
    <row r="267" spans="1:19" x14ac:dyDescent="0.3">
      <c r="A267" s="52" t="s">
        <v>20</v>
      </c>
      <c r="B267" s="50" t="s">
        <v>29</v>
      </c>
      <c r="C267" s="50" t="s">
        <v>37</v>
      </c>
      <c r="D267" s="50" t="s">
        <v>45</v>
      </c>
      <c r="E267" s="50" t="s">
        <v>50</v>
      </c>
      <c r="F267" s="50" t="s">
        <v>56</v>
      </c>
      <c r="G267" s="50" t="s">
        <v>62</v>
      </c>
      <c r="H267" s="50">
        <v>32</v>
      </c>
      <c r="I267" s="50">
        <v>37.32</v>
      </c>
      <c r="J267" s="50">
        <v>1194.24</v>
      </c>
      <c r="K267" s="50" t="s">
        <v>180</v>
      </c>
      <c r="L267" s="50" t="s">
        <v>257</v>
      </c>
      <c r="M267" s="50" t="s">
        <v>263</v>
      </c>
      <c r="N267" s="50" t="s">
        <v>264</v>
      </c>
      <c r="O267" s="50">
        <v>11296.96</v>
      </c>
      <c r="P267" s="50" t="s">
        <v>266</v>
      </c>
      <c r="Q267" s="50">
        <v>3</v>
      </c>
      <c r="R267" s="50" t="s">
        <v>266</v>
      </c>
      <c r="S267" s="50" t="s">
        <v>271</v>
      </c>
    </row>
    <row r="268" spans="1:19" x14ac:dyDescent="0.3">
      <c r="A268" s="51" t="s">
        <v>21</v>
      </c>
      <c r="B268" s="49" t="s">
        <v>29</v>
      </c>
      <c r="C268" s="49" t="s">
        <v>37</v>
      </c>
      <c r="D268" s="49" t="s">
        <v>45</v>
      </c>
      <c r="E268" s="49" t="s">
        <v>50</v>
      </c>
      <c r="F268" s="49" t="s">
        <v>59</v>
      </c>
      <c r="G268" s="49" t="s">
        <v>76</v>
      </c>
      <c r="H268" s="49">
        <v>147</v>
      </c>
      <c r="I268" s="49">
        <v>23.04</v>
      </c>
      <c r="J268" s="49">
        <v>3386.88</v>
      </c>
      <c r="K268" s="49" t="s">
        <v>99</v>
      </c>
      <c r="L268" s="49" t="s">
        <v>260</v>
      </c>
      <c r="M268" s="49" t="s">
        <v>261</v>
      </c>
      <c r="N268" s="49" t="s">
        <v>265</v>
      </c>
      <c r="O268" s="49">
        <v>5134.82</v>
      </c>
      <c r="P268" s="49" t="s">
        <v>266</v>
      </c>
      <c r="Q268" s="49">
        <v>4</v>
      </c>
      <c r="R268" s="49" t="s">
        <v>267</v>
      </c>
      <c r="S268" s="49" t="s">
        <v>271</v>
      </c>
    </row>
    <row r="269" spans="1:19" x14ac:dyDescent="0.3">
      <c r="A269" s="52" t="s">
        <v>272</v>
      </c>
      <c r="B269" s="50" t="s">
        <v>24</v>
      </c>
      <c r="C269" s="50" t="s">
        <v>32</v>
      </c>
      <c r="D269" s="50" t="s">
        <v>40</v>
      </c>
      <c r="E269" s="50" t="s">
        <v>51</v>
      </c>
      <c r="F269" s="50" t="s">
        <v>58</v>
      </c>
      <c r="G269" s="50" t="s">
        <v>65</v>
      </c>
      <c r="H269" s="50">
        <v>85</v>
      </c>
      <c r="I269" s="50">
        <v>84.54</v>
      </c>
      <c r="J269" s="50">
        <v>7185.9</v>
      </c>
      <c r="K269" s="50" t="s">
        <v>218</v>
      </c>
      <c r="L269" s="50" t="s">
        <v>259</v>
      </c>
      <c r="M269" s="50" t="s">
        <v>261</v>
      </c>
      <c r="N269" s="50" t="s">
        <v>265</v>
      </c>
      <c r="O269" s="50">
        <v>2637.67</v>
      </c>
      <c r="P269" s="50" t="s">
        <v>267</v>
      </c>
      <c r="Q269" s="50">
        <v>4</v>
      </c>
      <c r="R269" s="50" t="s">
        <v>267</v>
      </c>
      <c r="S269" s="50" t="s">
        <v>269</v>
      </c>
    </row>
    <row r="270" spans="1:19" x14ac:dyDescent="0.3">
      <c r="A270" s="51" t="s">
        <v>20</v>
      </c>
      <c r="B270" s="49" t="s">
        <v>27</v>
      </c>
      <c r="C270" s="49" t="s">
        <v>35</v>
      </c>
      <c r="D270" s="49" t="s">
        <v>43</v>
      </c>
      <c r="E270" s="49" t="s">
        <v>51</v>
      </c>
      <c r="F270" s="49" t="s">
        <v>54</v>
      </c>
      <c r="G270" s="49" t="s">
        <v>60</v>
      </c>
      <c r="H270" s="49">
        <v>156</v>
      </c>
      <c r="I270" s="49">
        <v>50.44</v>
      </c>
      <c r="J270" s="49">
        <v>7868.64</v>
      </c>
      <c r="K270" s="49" t="s">
        <v>219</v>
      </c>
      <c r="L270" s="49" t="s">
        <v>260</v>
      </c>
      <c r="M270" s="49" t="s">
        <v>262</v>
      </c>
      <c r="N270" s="49" t="s">
        <v>265</v>
      </c>
      <c r="O270" s="49">
        <v>4726.68</v>
      </c>
      <c r="P270" s="49" t="s">
        <v>267</v>
      </c>
      <c r="Q270" s="49">
        <v>4</v>
      </c>
      <c r="R270" s="49" t="s">
        <v>267</v>
      </c>
      <c r="S270" s="49" t="s">
        <v>270</v>
      </c>
    </row>
    <row r="271" spans="1:19" x14ac:dyDescent="0.3">
      <c r="A271" s="52" t="s">
        <v>22</v>
      </c>
      <c r="B271" s="50" t="s">
        <v>30</v>
      </c>
      <c r="C271" s="50" t="s">
        <v>38</v>
      </c>
      <c r="D271" s="50" t="s">
        <v>46</v>
      </c>
      <c r="E271" s="50" t="s">
        <v>52</v>
      </c>
      <c r="F271" s="50" t="s">
        <v>56</v>
      </c>
      <c r="G271" s="50" t="s">
        <v>68</v>
      </c>
      <c r="H271" s="50">
        <v>196</v>
      </c>
      <c r="I271" s="50">
        <v>42.22</v>
      </c>
      <c r="J271" s="50">
        <v>8275.1200000000008</v>
      </c>
      <c r="K271" s="50" t="s">
        <v>220</v>
      </c>
      <c r="L271" s="50" t="s">
        <v>255</v>
      </c>
      <c r="M271" s="50" t="s">
        <v>263</v>
      </c>
      <c r="N271" s="50" t="s">
        <v>264</v>
      </c>
      <c r="O271" s="50">
        <v>14870.42</v>
      </c>
      <c r="P271" s="50" t="s">
        <v>266</v>
      </c>
      <c r="Q271" s="50">
        <v>5</v>
      </c>
      <c r="R271" s="50" t="s">
        <v>266</v>
      </c>
      <c r="S271" s="50" t="s">
        <v>270</v>
      </c>
    </row>
    <row r="272" spans="1:19" x14ac:dyDescent="0.3">
      <c r="A272" s="51" t="s">
        <v>23</v>
      </c>
      <c r="B272" s="49" t="s">
        <v>28</v>
      </c>
      <c r="C272" s="49" t="s">
        <v>36</v>
      </c>
      <c r="D272" s="49" t="s">
        <v>44</v>
      </c>
      <c r="E272" s="49" t="s">
        <v>48</v>
      </c>
      <c r="F272" s="49" t="s">
        <v>55</v>
      </c>
      <c r="G272" s="49" t="s">
        <v>69</v>
      </c>
      <c r="H272" s="49">
        <v>145</v>
      </c>
      <c r="I272" s="49">
        <v>74.040000000000006</v>
      </c>
      <c r="J272" s="49">
        <v>10735.8</v>
      </c>
      <c r="K272" s="49" t="s">
        <v>175</v>
      </c>
      <c r="L272" s="49" t="s">
        <v>257</v>
      </c>
      <c r="M272" s="49" t="s">
        <v>261</v>
      </c>
      <c r="N272" s="49" t="s">
        <v>264</v>
      </c>
      <c r="O272" s="49">
        <v>10666.08</v>
      </c>
      <c r="P272" s="49" t="s">
        <v>267</v>
      </c>
      <c r="Q272" s="49">
        <v>5</v>
      </c>
      <c r="R272" s="49" t="s">
        <v>266</v>
      </c>
      <c r="S272" s="49" t="s">
        <v>269</v>
      </c>
    </row>
    <row r="273" spans="1:19" x14ac:dyDescent="0.3">
      <c r="A273" s="52" t="s">
        <v>21</v>
      </c>
      <c r="B273" s="50" t="s">
        <v>29</v>
      </c>
      <c r="C273" s="50" t="s">
        <v>37</v>
      </c>
      <c r="D273" s="50" t="s">
        <v>45</v>
      </c>
      <c r="E273" s="50" t="s">
        <v>48</v>
      </c>
      <c r="F273" s="50" t="s">
        <v>56</v>
      </c>
      <c r="G273" s="50" t="s">
        <v>75</v>
      </c>
      <c r="H273" s="50">
        <v>51</v>
      </c>
      <c r="I273" s="50">
        <v>59.83</v>
      </c>
      <c r="J273" s="50">
        <v>3051.33</v>
      </c>
      <c r="K273" s="50" t="s">
        <v>183</v>
      </c>
      <c r="L273" s="50" t="s">
        <v>260</v>
      </c>
      <c r="M273" s="50" t="s">
        <v>261</v>
      </c>
      <c r="N273" s="50" t="s">
        <v>265</v>
      </c>
      <c r="O273" s="50">
        <v>4720.68</v>
      </c>
      <c r="P273" s="50" t="s">
        <v>266</v>
      </c>
      <c r="Q273" s="50">
        <v>3</v>
      </c>
      <c r="R273" s="50" t="s">
        <v>267</v>
      </c>
      <c r="S273" s="50" t="s">
        <v>271</v>
      </c>
    </row>
    <row r="274" spans="1:19" x14ac:dyDescent="0.3">
      <c r="A274" s="51" t="s">
        <v>19</v>
      </c>
      <c r="B274" s="49" t="s">
        <v>26</v>
      </c>
      <c r="C274" s="49" t="s">
        <v>34</v>
      </c>
      <c r="D274" s="49" t="s">
        <v>42</v>
      </c>
      <c r="E274" s="49" t="s">
        <v>53</v>
      </c>
      <c r="F274" s="49" t="s">
        <v>57</v>
      </c>
      <c r="G274" s="49" t="s">
        <v>77</v>
      </c>
      <c r="H274" s="49">
        <v>36</v>
      </c>
      <c r="I274" s="49">
        <v>69.44</v>
      </c>
      <c r="J274" s="49">
        <v>2499.84</v>
      </c>
      <c r="K274" s="49" t="s">
        <v>92</v>
      </c>
      <c r="L274" s="49" t="s">
        <v>255</v>
      </c>
      <c r="M274" s="49" t="s">
        <v>262</v>
      </c>
      <c r="N274" s="49" t="s">
        <v>265</v>
      </c>
      <c r="O274" s="49">
        <v>14280.77</v>
      </c>
      <c r="P274" s="49" t="s">
        <v>266</v>
      </c>
      <c r="Q274" s="49">
        <v>4</v>
      </c>
      <c r="R274" s="49" t="s">
        <v>267</v>
      </c>
      <c r="S274" s="49" t="s">
        <v>269</v>
      </c>
    </row>
    <row r="275" spans="1:19" x14ac:dyDescent="0.3">
      <c r="A275" s="52" t="s">
        <v>23</v>
      </c>
      <c r="B275" s="50" t="s">
        <v>30</v>
      </c>
      <c r="C275" s="50" t="s">
        <v>38</v>
      </c>
      <c r="D275" s="50" t="s">
        <v>46</v>
      </c>
      <c r="E275" s="50" t="s">
        <v>50</v>
      </c>
      <c r="F275" s="50" t="s">
        <v>58</v>
      </c>
      <c r="G275" s="50" t="s">
        <v>65</v>
      </c>
      <c r="H275" s="50">
        <v>176</v>
      </c>
      <c r="I275" s="50">
        <v>37.159999999999997</v>
      </c>
      <c r="J275" s="50">
        <v>6540.16</v>
      </c>
      <c r="K275" s="50" t="s">
        <v>177</v>
      </c>
      <c r="L275" s="50" t="s">
        <v>255</v>
      </c>
      <c r="M275" s="50" t="s">
        <v>261</v>
      </c>
      <c r="N275" s="50" t="s">
        <v>264</v>
      </c>
      <c r="O275" s="50">
        <v>9591.1</v>
      </c>
      <c r="P275" s="50" t="s">
        <v>266</v>
      </c>
      <c r="Q275" s="50">
        <v>4</v>
      </c>
      <c r="R275" s="50" t="s">
        <v>267</v>
      </c>
      <c r="S275" s="50" t="s">
        <v>269</v>
      </c>
    </row>
    <row r="276" spans="1:19" x14ac:dyDescent="0.3">
      <c r="A276" s="51" t="s">
        <v>23</v>
      </c>
      <c r="B276" s="49" t="s">
        <v>29</v>
      </c>
      <c r="C276" s="49" t="s">
        <v>37</v>
      </c>
      <c r="D276" s="49" t="s">
        <v>45</v>
      </c>
      <c r="E276" s="49" t="s">
        <v>53</v>
      </c>
      <c r="F276" s="49" t="s">
        <v>58</v>
      </c>
      <c r="G276" s="49" t="s">
        <v>73</v>
      </c>
      <c r="H276" s="49">
        <v>54</v>
      </c>
      <c r="I276" s="49">
        <v>67.02</v>
      </c>
      <c r="J276" s="49">
        <v>3619.08</v>
      </c>
      <c r="K276" s="49" t="s">
        <v>221</v>
      </c>
      <c r="L276" s="49" t="s">
        <v>260</v>
      </c>
      <c r="M276" s="49" t="s">
        <v>261</v>
      </c>
      <c r="N276" s="49" t="s">
        <v>264</v>
      </c>
      <c r="O276" s="49">
        <v>11777.1</v>
      </c>
      <c r="P276" s="49" t="s">
        <v>266</v>
      </c>
      <c r="Q276" s="49">
        <v>5</v>
      </c>
      <c r="R276" s="49" t="s">
        <v>266</v>
      </c>
      <c r="S276" s="49" t="s">
        <v>270</v>
      </c>
    </row>
    <row r="277" spans="1:19" x14ac:dyDescent="0.3">
      <c r="A277" s="52" t="s">
        <v>23</v>
      </c>
      <c r="B277" s="50" t="s">
        <v>30</v>
      </c>
      <c r="C277" s="50" t="s">
        <v>38</v>
      </c>
      <c r="D277" s="50" t="s">
        <v>46</v>
      </c>
      <c r="E277" s="50" t="s">
        <v>50</v>
      </c>
      <c r="F277" s="50" t="s">
        <v>57</v>
      </c>
      <c r="G277" s="50" t="s">
        <v>63</v>
      </c>
      <c r="H277" s="50">
        <v>31</v>
      </c>
      <c r="I277" s="50">
        <v>16.59</v>
      </c>
      <c r="J277" s="50">
        <v>514.29</v>
      </c>
      <c r="K277" s="50" t="s">
        <v>222</v>
      </c>
      <c r="L277" s="50" t="s">
        <v>257</v>
      </c>
      <c r="M277" s="50" t="s">
        <v>263</v>
      </c>
      <c r="N277" s="50" t="s">
        <v>264</v>
      </c>
      <c r="O277" s="50">
        <v>833.89</v>
      </c>
      <c r="P277" s="50" t="s">
        <v>266</v>
      </c>
      <c r="Q277" s="50">
        <v>5</v>
      </c>
      <c r="R277" s="50" t="s">
        <v>266</v>
      </c>
      <c r="S277" s="50" t="s">
        <v>270</v>
      </c>
    </row>
    <row r="278" spans="1:19" x14ac:dyDescent="0.3">
      <c r="A278" s="51" t="s">
        <v>272</v>
      </c>
      <c r="B278" s="49" t="s">
        <v>28</v>
      </c>
      <c r="C278" s="49" t="s">
        <v>36</v>
      </c>
      <c r="D278" s="49" t="s">
        <v>44</v>
      </c>
      <c r="E278" s="49" t="s">
        <v>48</v>
      </c>
      <c r="F278" s="49" t="s">
        <v>57</v>
      </c>
      <c r="G278" s="49" t="s">
        <v>63</v>
      </c>
      <c r="H278" s="49">
        <v>189</v>
      </c>
      <c r="I278" s="49">
        <v>46.2</v>
      </c>
      <c r="J278" s="49">
        <v>8731.7999999999993</v>
      </c>
      <c r="K278" s="49" t="s">
        <v>168</v>
      </c>
      <c r="L278" s="49" t="s">
        <v>260</v>
      </c>
      <c r="M278" s="49" t="s">
        <v>263</v>
      </c>
      <c r="N278" s="49" t="s">
        <v>264</v>
      </c>
      <c r="O278" s="49">
        <v>1941.9</v>
      </c>
      <c r="P278" s="49" t="s">
        <v>267</v>
      </c>
      <c r="Q278" s="49">
        <v>3</v>
      </c>
      <c r="R278" s="49" t="s">
        <v>267</v>
      </c>
      <c r="S278" s="49" t="s">
        <v>268</v>
      </c>
    </row>
    <row r="279" spans="1:19" x14ac:dyDescent="0.3">
      <c r="A279" s="52" t="s">
        <v>23</v>
      </c>
      <c r="B279" s="50" t="s">
        <v>24</v>
      </c>
      <c r="C279" s="50" t="s">
        <v>32</v>
      </c>
      <c r="D279" s="50" t="s">
        <v>40</v>
      </c>
      <c r="E279" s="50" t="s">
        <v>50</v>
      </c>
      <c r="F279" s="50" t="s">
        <v>57</v>
      </c>
      <c r="G279" s="50" t="s">
        <v>77</v>
      </c>
      <c r="H279" s="50">
        <v>159</v>
      </c>
      <c r="I279" s="50">
        <v>56.2</v>
      </c>
      <c r="J279" s="50">
        <v>8935.7999999999993</v>
      </c>
      <c r="K279" s="50" t="s">
        <v>223</v>
      </c>
      <c r="L279" s="50" t="s">
        <v>255</v>
      </c>
      <c r="M279" s="50" t="s">
        <v>263</v>
      </c>
      <c r="N279" s="50" t="s">
        <v>264</v>
      </c>
      <c r="O279" s="50">
        <v>11425.87</v>
      </c>
      <c r="P279" s="50" t="s">
        <v>266</v>
      </c>
      <c r="Q279" s="50">
        <v>3</v>
      </c>
      <c r="R279" s="50" t="s">
        <v>267</v>
      </c>
      <c r="S279" s="50" t="s">
        <v>271</v>
      </c>
    </row>
    <row r="280" spans="1:19" x14ac:dyDescent="0.3">
      <c r="A280" s="51" t="s">
        <v>22</v>
      </c>
      <c r="B280" s="49" t="s">
        <v>24</v>
      </c>
      <c r="C280" s="49" t="s">
        <v>32</v>
      </c>
      <c r="D280" s="49" t="s">
        <v>40</v>
      </c>
      <c r="E280" s="49" t="s">
        <v>51</v>
      </c>
      <c r="F280" s="49" t="s">
        <v>54</v>
      </c>
      <c r="G280" s="49" t="s">
        <v>67</v>
      </c>
      <c r="H280" s="49">
        <v>20</v>
      </c>
      <c r="I280" s="49">
        <v>17.239999999999998</v>
      </c>
      <c r="J280" s="49">
        <v>344.8</v>
      </c>
      <c r="K280" s="49" t="s">
        <v>185</v>
      </c>
      <c r="L280" s="49" t="s">
        <v>259</v>
      </c>
      <c r="M280" s="49" t="s">
        <v>262</v>
      </c>
      <c r="N280" s="49" t="s">
        <v>264</v>
      </c>
      <c r="O280" s="49">
        <v>1773.4</v>
      </c>
      <c r="P280" s="49" t="s">
        <v>266</v>
      </c>
      <c r="Q280" s="49">
        <v>4</v>
      </c>
      <c r="R280" s="49" t="s">
        <v>267</v>
      </c>
      <c r="S280" s="49" t="s">
        <v>269</v>
      </c>
    </row>
    <row r="281" spans="1:19" x14ac:dyDescent="0.3">
      <c r="A281" s="52" t="s">
        <v>20</v>
      </c>
      <c r="B281" s="50" t="s">
        <v>31</v>
      </c>
      <c r="C281" s="50" t="s">
        <v>39</v>
      </c>
      <c r="D281" s="50" t="s">
        <v>47</v>
      </c>
      <c r="E281" s="50" t="s">
        <v>48</v>
      </c>
      <c r="F281" s="50" t="s">
        <v>58</v>
      </c>
      <c r="G281" s="50" t="s">
        <v>66</v>
      </c>
      <c r="H281" s="50">
        <v>10</v>
      </c>
      <c r="I281" s="50">
        <v>28.59</v>
      </c>
      <c r="J281" s="50">
        <v>285.89999999999998</v>
      </c>
      <c r="K281" s="50" t="s">
        <v>216</v>
      </c>
      <c r="L281" s="50" t="s">
        <v>260</v>
      </c>
      <c r="M281" s="50" t="s">
        <v>262</v>
      </c>
      <c r="N281" s="50" t="s">
        <v>265</v>
      </c>
      <c r="O281" s="50">
        <v>10057.780000000001</v>
      </c>
      <c r="P281" s="50" t="s">
        <v>266</v>
      </c>
      <c r="Q281" s="50">
        <v>4</v>
      </c>
      <c r="R281" s="50" t="s">
        <v>267</v>
      </c>
      <c r="S281" s="50" t="s">
        <v>268</v>
      </c>
    </row>
    <row r="282" spans="1:19" x14ac:dyDescent="0.3">
      <c r="A282" s="51" t="s">
        <v>21</v>
      </c>
      <c r="B282" s="49" t="s">
        <v>25</v>
      </c>
      <c r="C282" s="49" t="s">
        <v>33</v>
      </c>
      <c r="D282" s="49" t="s">
        <v>41</v>
      </c>
      <c r="E282" s="49" t="s">
        <v>53</v>
      </c>
      <c r="F282" s="49" t="s">
        <v>57</v>
      </c>
      <c r="G282" s="49" t="s">
        <v>72</v>
      </c>
      <c r="H282" s="49">
        <v>179</v>
      </c>
      <c r="I282" s="49">
        <v>82.88</v>
      </c>
      <c r="J282" s="49">
        <v>14835.52</v>
      </c>
      <c r="K282" s="49" t="s">
        <v>160</v>
      </c>
      <c r="L282" s="49" t="s">
        <v>257</v>
      </c>
      <c r="M282" s="49" t="s">
        <v>262</v>
      </c>
      <c r="N282" s="49" t="s">
        <v>264</v>
      </c>
      <c r="O282" s="49">
        <v>3227.07</v>
      </c>
      <c r="P282" s="49" t="s">
        <v>267</v>
      </c>
      <c r="Q282" s="49">
        <v>4</v>
      </c>
      <c r="R282" s="49" t="s">
        <v>267</v>
      </c>
      <c r="S282" s="49" t="s">
        <v>271</v>
      </c>
    </row>
    <row r="283" spans="1:19" x14ac:dyDescent="0.3">
      <c r="A283" s="52" t="s">
        <v>22</v>
      </c>
      <c r="B283" s="50" t="s">
        <v>29</v>
      </c>
      <c r="C283" s="50" t="s">
        <v>37</v>
      </c>
      <c r="D283" s="50" t="s">
        <v>45</v>
      </c>
      <c r="E283" s="50" t="s">
        <v>52</v>
      </c>
      <c r="F283" s="50" t="s">
        <v>54</v>
      </c>
      <c r="G283" s="50" t="s">
        <v>67</v>
      </c>
      <c r="H283" s="50">
        <v>118</v>
      </c>
      <c r="I283" s="50">
        <v>12.06</v>
      </c>
      <c r="J283" s="50">
        <v>1423.08</v>
      </c>
      <c r="K283" s="50" t="s">
        <v>224</v>
      </c>
      <c r="L283" s="50" t="s">
        <v>260</v>
      </c>
      <c r="M283" s="50" t="s">
        <v>261</v>
      </c>
      <c r="N283" s="50" t="s">
        <v>265</v>
      </c>
      <c r="O283" s="50">
        <v>6035.84</v>
      </c>
      <c r="P283" s="50" t="s">
        <v>266</v>
      </c>
      <c r="Q283" s="50">
        <v>3</v>
      </c>
      <c r="R283" s="50" t="s">
        <v>266</v>
      </c>
      <c r="S283" s="50" t="s">
        <v>268</v>
      </c>
    </row>
    <row r="284" spans="1:19" x14ac:dyDescent="0.3">
      <c r="A284" s="51" t="s">
        <v>19</v>
      </c>
      <c r="B284" s="49" t="s">
        <v>31</v>
      </c>
      <c r="C284" s="49" t="s">
        <v>39</v>
      </c>
      <c r="D284" s="49" t="s">
        <v>47</v>
      </c>
      <c r="E284" s="49" t="s">
        <v>49</v>
      </c>
      <c r="F284" s="49" t="s">
        <v>58</v>
      </c>
      <c r="G284" s="49" t="s">
        <v>65</v>
      </c>
      <c r="H284" s="49">
        <v>28</v>
      </c>
      <c r="I284" s="49">
        <v>64.81</v>
      </c>
      <c r="J284" s="49">
        <v>1814.68</v>
      </c>
      <c r="K284" s="49" t="s">
        <v>138</v>
      </c>
      <c r="L284" s="49" t="s">
        <v>259</v>
      </c>
      <c r="M284" s="49" t="s">
        <v>261</v>
      </c>
      <c r="N284" s="49" t="s">
        <v>264</v>
      </c>
      <c r="O284" s="49">
        <v>10859.45</v>
      </c>
      <c r="P284" s="49" t="s">
        <v>266</v>
      </c>
      <c r="Q284" s="49">
        <v>5</v>
      </c>
      <c r="R284" s="49" t="s">
        <v>267</v>
      </c>
      <c r="S284" s="49" t="s">
        <v>268</v>
      </c>
    </row>
    <row r="285" spans="1:19" x14ac:dyDescent="0.3">
      <c r="A285" s="52" t="s">
        <v>23</v>
      </c>
      <c r="B285" s="50" t="s">
        <v>30</v>
      </c>
      <c r="C285" s="50" t="s">
        <v>38</v>
      </c>
      <c r="D285" s="50" t="s">
        <v>46</v>
      </c>
      <c r="E285" s="50" t="s">
        <v>49</v>
      </c>
      <c r="F285" s="50" t="s">
        <v>56</v>
      </c>
      <c r="G285" s="50" t="s">
        <v>75</v>
      </c>
      <c r="H285" s="50">
        <v>29</v>
      </c>
      <c r="I285" s="50">
        <v>30.66</v>
      </c>
      <c r="J285" s="50">
        <v>889.14</v>
      </c>
      <c r="K285" s="50" t="s">
        <v>214</v>
      </c>
      <c r="L285" s="50" t="s">
        <v>256</v>
      </c>
      <c r="M285" s="50" t="s">
        <v>263</v>
      </c>
      <c r="N285" s="50" t="s">
        <v>264</v>
      </c>
      <c r="O285" s="50">
        <v>10417.700000000001</v>
      </c>
      <c r="P285" s="50" t="s">
        <v>266</v>
      </c>
      <c r="Q285" s="50">
        <v>4</v>
      </c>
      <c r="R285" s="50" t="s">
        <v>267</v>
      </c>
      <c r="S285" s="50" t="s">
        <v>270</v>
      </c>
    </row>
    <row r="286" spans="1:19" x14ac:dyDescent="0.3">
      <c r="A286" s="51" t="s">
        <v>20</v>
      </c>
      <c r="B286" s="49" t="s">
        <v>29</v>
      </c>
      <c r="C286" s="49" t="s">
        <v>37</v>
      </c>
      <c r="D286" s="49" t="s">
        <v>45</v>
      </c>
      <c r="E286" s="49" t="s">
        <v>52</v>
      </c>
      <c r="F286" s="49" t="s">
        <v>57</v>
      </c>
      <c r="G286" s="49" t="s">
        <v>77</v>
      </c>
      <c r="H286" s="49">
        <v>80</v>
      </c>
      <c r="I286" s="49">
        <v>5.94</v>
      </c>
      <c r="J286" s="49">
        <v>475.2</v>
      </c>
      <c r="K286" s="49" t="s">
        <v>225</v>
      </c>
      <c r="L286" s="49" t="s">
        <v>259</v>
      </c>
      <c r="M286" s="49" t="s">
        <v>261</v>
      </c>
      <c r="N286" s="49" t="s">
        <v>264</v>
      </c>
      <c r="O286" s="49">
        <v>5990.17</v>
      </c>
      <c r="P286" s="49" t="s">
        <v>266</v>
      </c>
      <c r="Q286" s="49">
        <v>3</v>
      </c>
      <c r="R286" s="49" t="s">
        <v>267</v>
      </c>
      <c r="S286" s="49" t="s">
        <v>271</v>
      </c>
    </row>
    <row r="287" spans="1:19" x14ac:dyDescent="0.3">
      <c r="A287" s="52" t="s">
        <v>20</v>
      </c>
      <c r="B287" s="50" t="s">
        <v>27</v>
      </c>
      <c r="C287" s="50" t="s">
        <v>35</v>
      </c>
      <c r="D287" s="50" t="s">
        <v>43</v>
      </c>
      <c r="E287" s="50" t="s">
        <v>49</v>
      </c>
      <c r="F287" s="50" t="s">
        <v>54</v>
      </c>
      <c r="G287" s="50" t="s">
        <v>67</v>
      </c>
      <c r="H287" s="50">
        <v>189</v>
      </c>
      <c r="I287" s="50">
        <v>59.36</v>
      </c>
      <c r="J287" s="50">
        <v>11219.04</v>
      </c>
      <c r="K287" s="50" t="s">
        <v>98</v>
      </c>
      <c r="L287" s="50" t="s">
        <v>256</v>
      </c>
      <c r="M287" s="50" t="s">
        <v>261</v>
      </c>
      <c r="N287" s="50" t="s">
        <v>265</v>
      </c>
      <c r="O287" s="50">
        <v>9308.27</v>
      </c>
      <c r="P287" s="50" t="s">
        <v>267</v>
      </c>
      <c r="Q287" s="50">
        <v>3</v>
      </c>
      <c r="R287" s="50" t="s">
        <v>267</v>
      </c>
      <c r="S287" s="50" t="s">
        <v>270</v>
      </c>
    </row>
    <row r="288" spans="1:19" x14ac:dyDescent="0.3">
      <c r="A288" s="51" t="s">
        <v>20</v>
      </c>
      <c r="B288" s="49" t="s">
        <v>28</v>
      </c>
      <c r="C288" s="49" t="s">
        <v>36</v>
      </c>
      <c r="D288" s="49" t="s">
        <v>44</v>
      </c>
      <c r="E288" s="49" t="s">
        <v>48</v>
      </c>
      <c r="F288" s="49" t="s">
        <v>55</v>
      </c>
      <c r="G288" s="49" t="s">
        <v>64</v>
      </c>
      <c r="H288" s="49">
        <v>42</v>
      </c>
      <c r="I288" s="49">
        <v>29.61</v>
      </c>
      <c r="J288" s="49">
        <v>1243.6199999999999</v>
      </c>
      <c r="K288" s="49" t="s">
        <v>99</v>
      </c>
      <c r="L288" s="49" t="s">
        <v>260</v>
      </c>
      <c r="M288" s="49" t="s">
        <v>263</v>
      </c>
      <c r="N288" s="49" t="s">
        <v>264</v>
      </c>
      <c r="O288" s="49">
        <v>10034.66</v>
      </c>
      <c r="P288" s="49" t="s">
        <v>266</v>
      </c>
      <c r="Q288" s="49">
        <v>3</v>
      </c>
      <c r="R288" s="49" t="s">
        <v>266</v>
      </c>
      <c r="S288" s="49" t="s">
        <v>270</v>
      </c>
    </row>
    <row r="289" spans="1:19" x14ac:dyDescent="0.3">
      <c r="A289" s="52" t="s">
        <v>19</v>
      </c>
      <c r="B289" s="50" t="s">
        <v>25</v>
      </c>
      <c r="C289" s="50" t="s">
        <v>33</v>
      </c>
      <c r="D289" s="50" t="s">
        <v>41</v>
      </c>
      <c r="E289" s="50" t="s">
        <v>53</v>
      </c>
      <c r="F289" s="50" t="s">
        <v>58</v>
      </c>
      <c r="G289" s="50" t="s">
        <v>66</v>
      </c>
      <c r="H289" s="50">
        <v>117</v>
      </c>
      <c r="I289" s="50">
        <v>72.14</v>
      </c>
      <c r="J289" s="50">
        <v>8440.3799999999992</v>
      </c>
      <c r="K289" s="50" t="s">
        <v>211</v>
      </c>
      <c r="L289" s="50" t="s">
        <v>260</v>
      </c>
      <c r="M289" s="50" t="s">
        <v>262</v>
      </c>
      <c r="N289" s="50" t="s">
        <v>265</v>
      </c>
      <c r="O289" s="50">
        <v>14800.57</v>
      </c>
      <c r="P289" s="50" t="s">
        <v>266</v>
      </c>
      <c r="Q289" s="50">
        <v>4</v>
      </c>
      <c r="R289" s="50" t="s">
        <v>266</v>
      </c>
      <c r="S289" s="50" t="s">
        <v>270</v>
      </c>
    </row>
    <row r="290" spans="1:19" x14ac:dyDescent="0.3">
      <c r="A290" s="51" t="s">
        <v>19</v>
      </c>
      <c r="B290" s="49" t="s">
        <v>29</v>
      </c>
      <c r="C290" s="49" t="s">
        <v>37</v>
      </c>
      <c r="D290" s="49" t="s">
        <v>45</v>
      </c>
      <c r="E290" s="49" t="s">
        <v>53</v>
      </c>
      <c r="F290" s="49" t="s">
        <v>55</v>
      </c>
      <c r="G290" s="49" t="s">
        <v>69</v>
      </c>
      <c r="H290" s="49">
        <v>88</v>
      </c>
      <c r="I290" s="49">
        <v>43.62</v>
      </c>
      <c r="J290" s="49">
        <v>3838.56</v>
      </c>
      <c r="K290" s="49" t="s">
        <v>137</v>
      </c>
      <c r="L290" s="49" t="s">
        <v>257</v>
      </c>
      <c r="M290" s="49" t="s">
        <v>261</v>
      </c>
      <c r="N290" s="49" t="s">
        <v>264</v>
      </c>
      <c r="O290" s="49">
        <v>9702.81</v>
      </c>
      <c r="P290" s="49" t="s">
        <v>266</v>
      </c>
      <c r="Q290" s="49">
        <v>3</v>
      </c>
      <c r="R290" s="49" t="s">
        <v>267</v>
      </c>
      <c r="S290" s="49" t="s">
        <v>269</v>
      </c>
    </row>
    <row r="291" spans="1:19" x14ac:dyDescent="0.3">
      <c r="A291" s="52" t="s">
        <v>272</v>
      </c>
      <c r="B291" s="50" t="s">
        <v>29</v>
      </c>
      <c r="C291" s="50" t="s">
        <v>37</v>
      </c>
      <c r="D291" s="50" t="s">
        <v>45</v>
      </c>
      <c r="E291" s="50" t="s">
        <v>49</v>
      </c>
      <c r="F291" s="50" t="s">
        <v>56</v>
      </c>
      <c r="G291" s="50" t="s">
        <v>68</v>
      </c>
      <c r="H291" s="50">
        <v>12</v>
      </c>
      <c r="I291" s="50">
        <v>96.41</v>
      </c>
      <c r="J291" s="50">
        <v>1156.92</v>
      </c>
      <c r="K291" s="50" t="s">
        <v>200</v>
      </c>
      <c r="L291" s="50" t="s">
        <v>255</v>
      </c>
      <c r="M291" s="50" t="s">
        <v>261</v>
      </c>
      <c r="N291" s="50" t="s">
        <v>264</v>
      </c>
      <c r="O291" s="50">
        <v>7455.01</v>
      </c>
      <c r="P291" s="50" t="s">
        <v>266</v>
      </c>
      <c r="Q291" s="50">
        <v>5</v>
      </c>
      <c r="R291" s="50" t="s">
        <v>267</v>
      </c>
      <c r="S291" s="50" t="s">
        <v>268</v>
      </c>
    </row>
    <row r="292" spans="1:19" x14ac:dyDescent="0.3">
      <c r="A292" s="51" t="s">
        <v>22</v>
      </c>
      <c r="B292" s="49" t="s">
        <v>28</v>
      </c>
      <c r="C292" s="49" t="s">
        <v>36</v>
      </c>
      <c r="D292" s="49" t="s">
        <v>44</v>
      </c>
      <c r="E292" s="49" t="s">
        <v>53</v>
      </c>
      <c r="F292" s="49" t="s">
        <v>58</v>
      </c>
      <c r="G292" s="49" t="s">
        <v>66</v>
      </c>
      <c r="H292" s="49">
        <v>98</v>
      </c>
      <c r="I292" s="49">
        <v>28.2</v>
      </c>
      <c r="J292" s="49">
        <v>2763.6</v>
      </c>
      <c r="K292" s="49" t="s">
        <v>112</v>
      </c>
      <c r="L292" s="49" t="s">
        <v>255</v>
      </c>
      <c r="M292" s="49" t="s">
        <v>263</v>
      </c>
      <c r="N292" s="49" t="s">
        <v>264</v>
      </c>
      <c r="O292" s="49">
        <v>9306.92</v>
      </c>
      <c r="P292" s="49" t="s">
        <v>266</v>
      </c>
      <c r="Q292" s="49">
        <v>3</v>
      </c>
      <c r="R292" s="49" t="s">
        <v>267</v>
      </c>
      <c r="S292" s="49" t="s">
        <v>271</v>
      </c>
    </row>
    <row r="293" spans="1:19" x14ac:dyDescent="0.3">
      <c r="A293" s="52" t="s">
        <v>22</v>
      </c>
      <c r="B293" s="50" t="s">
        <v>26</v>
      </c>
      <c r="C293" s="50" t="s">
        <v>34</v>
      </c>
      <c r="D293" s="50" t="s">
        <v>42</v>
      </c>
      <c r="E293" s="50" t="s">
        <v>50</v>
      </c>
      <c r="F293" s="50" t="s">
        <v>58</v>
      </c>
      <c r="G293" s="50" t="s">
        <v>65</v>
      </c>
      <c r="H293" s="50">
        <v>136</v>
      </c>
      <c r="I293" s="50">
        <v>41.01</v>
      </c>
      <c r="J293" s="50">
        <v>5577.36</v>
      </c>
      <c r="K293" s="50" t="s">
        <v>165</v>
      </c>
      <c r="L293" s="50" t="s">
        <v>258</v>
      </c>
      <c r="M293" s="50" t="s">
        <v>261</v>
      </c>
      <c r="N293" s="50" t="s">
        <v>264</v>
      </c>
      <c r="O293" s="50">
        <v>5400.4</v>
      </c>
      <c r="P293" s="50" t="s">
        <v>267</v>
      </c>
      <c r="Q293" s="50">
        <v>5</v>
      </c>
      <c r="R293" s="50" t="s">
        <v>267</v>
      </c>
      <c r="S293" s="50" t="s">
        <v>269</v>
      </c>
    </row>
    <row r="294" spans="1:19" x14ac:dyDescent="0.3">
      <c r="A294" s="51" t="s">
        <v>23</v>
      </c>
      <c r="B294" s="49" t="s">
        <v>29</v>
      </c>
      <c r="C294" s="49" t="s">
        <v>37</v>
      </c>
      <c r="D294" s="49" t="s">
        <v>45</v>
      </c>
      <c r="E294" s="49" t="s">
        <v>52</v>
      </c>
      <c r="F294" s="49" t="s">
        <v>59</v>
      </c>
      <c r="G294" s="49" t="s">
        <v>76</v>
      </c>
      <c r="H294" s="49">
        <v>198</v>
      </c>
      <c r="I294" s="49">
        <v>64.959999999999994</v>
      </c>
      <c r="J294" s="49">
        <v>12862.08</v>
      </c>
      <c r="K294" s="49" t="s">
        <v>84</v>
      </c>
      <c r="L294" s="49" t="s">
        <v>257</v>
      </c>
      <c r="M294" s="49" t="s">
        <v>261</v>
      </c>
      <c r="N294" s="49" t="s">
        <v>264</v>
      </c>
      <c r="O294" s="49">
        <v>13884.32</v>
      </c>
      <c r="P294" s="49" t="s">
        <v>266</v>
      </c>
      <c r="Q294" s="49">
        <v>5</v>
      </c>
      <c r="R294" s="49" t="s">
        <v>267</v>
      </c>
      <c r="S294" s="49" t="s">
        <v>268</v>
      </c>
    </row>
    <row r="295" spans="1:19" x14ac:dyDescent="0.3">
      <c r="A295" s="52" t="s">
        <v>272</v>
      </c>
      <c r="B295" s="50" t="s">
        <v>30</v>
      </c>
      <c r="C295" s="50" t="s">
        <v>38</v>
      </c>
      <c r="D295" s="50" t="s">
        <v>46</v>
      </c>
      <c r="E295" s="50" t="s">
        <v>49</v>
      </c>
      <c r="F295" s="50" t="s">
        <v>54</v>
      </c>
      <c r="G295" s="50" t="s">
        <v>60</v>
      </c>
      <c r="H295" s="50">
        <v>94</v>
      </c>
      <c r="I295" s="50">
        <v>33.340000000000003</v>
      </c>
      <c r="J295" s="50">
        <v>3133.96</v>
      </c>
      <c r="K295" s="50" t="s">
        <v>87</v>
      </c>
      <c r="L295" s="50" t="s">
        <v>258</v>
      </c>
      <c r="M295" s="50" t="s">
        <v>262</v>
      </c>
      <c r="N295" s="50" t="s">
        <v>264</v>
      </c>
      <c r="O295" s="50">
        <v>5570.96</v>
      </c>
      <c r="P295" s="50" t="s">
        <v>266</v>
      </c>
      <c r="Q295" s="50">
        <v>5</v>
      </c>
      <c r="R295" s="50" t="s">
        <v>267</v>
      </c>
      <c r="S295" s="50" t="s">
        <v>268</v>
      </c>
    </row>
    <row r="296" spans="1:19" x14ac:dyDescent="0.3">
      <c r="A296" s="51" t="s">
        <v>272</v>
      </c>
      <c r="B296" s="49" t="s">
        <v>24</v>
      </c>
      <c r="C296" s="49" t="s">
        <v>32</v>
      </c>
      <c r="D296" s="49" t="s">
        <v>40</v>
      </c>
      <c r="E296" s="49" t="s">
        <v>52</v>
      </c>
      <c r="F296" s="49" t="s">
        <v>59</v>
      </c>
      <c r="G296" s="49" t="s">
        <v>71</v>
      </c>
      <c r="H296" s="49">
        <v>145</v>
      </c>
      <c r="I296" s="49">
        <v>53.86</v>
      </c>
      <c r="J296" s="49">
        <v>7809.7</v>
      </c>
      <c r="K296" s="49" t="s">
        <v>167</v>
      </c>
      <c r="L296" s="49" t="s">
        <v>257</v>
      </c>
      <c r="M296" s="49" t="s">
        <v>262</v>
      </c>
      <c r="N296" s="49" t="s">
        <v>265</v>
      </c>
      <c r="O296" s="49">
        <v>2295.7199999999998</v>
      </c>
      <c r="P296" s="49" t="s">
        <v>267</v>
      </c>
      <c r="Q296" s="49">
        <v>4</v>
      </c>
      <c r="R296" s="49" t="s">
        <v>267</v>
      </c>
      <c r="S296" s="49" t="s">
        <v>271</v>
      </c>
    </row>
    <row r="297" spans="1:19" x14ac:dyDescent="0.3">
      <c r="A297" s="52" t="s">
        <v>22</v>
      </c>
      <c r="B297" s="50" t="s">
        <v>28</v>
      </c>
      <c r="C297" s="50" t="s">
        <v>36</v>
      </c>
      <c r="D297" s="50" t="s">
        <v>44</v>
      </c>
      <c r="E297" s="50" t="s">
        <v>51</v>
      </c>
      <c r="F297" s="50" t="s">
        <v>57</v>
      </c>
      <c r="G297" s="50" t="s">
        <v>72</v>
      </c>
      <c r="H297" s="50">
        <v>103</v>
      </c>
      <c r="I297" s="50">
        <v>45.69</v>
      </c>
      <c r="J297" s="50">
        <v>4706.07</v>
      </c>
      <c r="K297" s="50" t="s">
        <v>188</v>
      </c>
      <c r="L297" s="50" t="s">
        <v>256</v>
      </c>
      <c r="M297" s="50" t="s">
        <v>262</v>
      </c>
      <c r="N297" s="50" t="s">
        <v>265</v>
      </c>
      <c r="O297" s="50">
        <v>2076.08</v>
      </c>
      <c r="P297" s="50" t="s">
        <v>267</v>
      </c>
      <c r="Q297" s="50">
        <v>4</v>
      </c>
      <c r="R297" s="50" t="s">
        <v>266</v>
      </c>
      <c r="S297" s="50" t="s">
        <v>271</v>
      </c>
    </row>
    <row r="298" spans="1:19" x14ac:dyDescent="0.3">
      <c r="A298" s="51" t="s">
        <v>19</v>
      </c>
      <c r="B298" s="49" t="s">
        <v>30</v>
      </c>
      <c r="C298" s="49" t="s">
        <v>38</v>
      </c>
      <c r="D298" s="49" t="s">
        <v>46</v>
      </c>
      <c r="E298" s="49" t="s">
        <v>51</v>
      </c>
      <c r="F298" s="49" t="s">
        <v>56</v>
      </c>
      <c r="G298" s="49" t="s">
        <v>75</v>
      </c>
      <c r="H298" s="49">
        <v>38</v>
      </c>
      <c r="I298" s="49">
        <v>23.01</v>
      </c>
      <c r="J298" s="49">
        <v>874.38</v>
      </c>
      <c r="K298" s="49" t="s">
        <v>201</v>
      </c>
      <c r="L298" s="49" t="s">
        <v>259</v>
      </c>
      <c r="M298" s="49" t="s">
        <v>262</v>
      </c>
      <c r="N298" s="49" t="s">
        <v>264</v>
      </c>
      <c r="O298" s="49">
        <v>6220.92</v>
      </c>
      <c r="P298" s="49" t="s">
        <v>266</v>
      </c>
      <c r="Q298" s="49">
        <v>5</v>
      </c>
      <c r="R298" s="49" t="s">
        <v>266</v>
      </c>
      <c r="S298" s="49" t="s">
        <v>269</v>
      </c>
    </row>
    <row r="299" spans="1:19" x14ac:dyDescent="0.3">
      <c r="A299" s="52" t="s">
        <v>22</v>
      </c>
      <c r="B299" s="50" t="s">
        <v>29</v>
      </c>
      <c r="C299" s="50" t="s">
        <v>37</v>
      </c>
      <c r="D299" s="50" t="s">
        <v>45</v>
      </c>
      <c r="E299" s="50" t="s">
        <v>50</v>
      </c>
      <c r="F299" s="50" t="s">
        <v>56</v>
      </c>
      <c r="G299" s="50" t="s">
        <v>68</v>
      </c>
      <c r="H299" s="50">
        <v>135</v>
      </c>
      <c r="I299" s="50">
        <v>57.26</v>
      </c>
      <c r="J299" s="50">
        <v>7730.1</v>
      </c>
      <c r="K299" s="50" t="s">
        <v>226</v>
      </c>
      <c r="L299" s="50" t="s">
        <v>258</v>
      </c>
      <c r="M299" s="50" t="s">
        <v>263</v>
      </c>
      <c r="N299" s="50" t="s">
        <v>264</v>
      </c>
      <c r="O299" s="50">
        <v>5210.87</v>
      </c>
      <c r="P299" s="50" t="s">
        <v>267</v>
      </c>
      <c r="Q299" s="50">
        <v>4</v>
      </c>
      <c r="R299" s="50" t="s">
        <v>266</v>
      </c>
      <c r="S299" s="50" t="s">
        <v>271</v>
      </c>
    </row>
    <row r="300" spans="1:19" x14ac:dyDescent="0.3">
      <c r="A300" s="51" t="s">
        <v>272</v>
      </c>
      <c r="B300" s="49" t="s">
        <v>31</v>
      </c>
      <c r="C300" s="49" t="s">
        <v>39</v>
      </c>
      <c r="D300" s="49" t="s">
        <v>47</v>
      </c>
      <c r="E300" s="49" t="s">
        <v>51</v>
      </c>
      <c r="F300" s="49" t="s">
        <v>58</v>
      </c>
      <c r="G300" s="49" t="s">
        <v>73</v>
      </c>
      <c r="H300" s="49">
        <v>13</v>
      </c>
      <c r="I300" s="49">
        <v>77.900000000000006</v>
      </c>
      <c r="J300" s="49">
        <v>1012.7</v>
      </c>
      <c r="K300" s="49" t="s">
        <v>227</v>
      </c>
      <c r="L300" s="49" t="s">
        <v>255</v>
      </c>
      <c r="M300" s="49" t="s">
        <v>262</v>
      </c>
      <c r="N300" s="49" t="s">
        <v>264</v>
      </c>
      <c r="O300" s="49">
        <v>10335.5</v>
      </c>
      <c r="P300" s="49" t="s">
        <v>266</v>
      </c>
      <c r="Q300" s="49">
        <v>4</v>
      </c>
      <c r="R300" s="49" t="s">
        <v>266</v>
      </c>
      <c r="S300" s="49" t="s">
        <v>269</v>
      </c>
    </row>
    <row r="301" spans="1:19" x14ac:dyDescent="0.3">
      <c r="A301" s="52" t="s">
        <v>20</v>
      </c>
      <c r="B301" s="50" t="s">
        <v>24</v>
      </c>
      <c r="C301" s="50" t="s">
        <v>32</v>
      </c>
      <c r="D301" s="50" t="s">
        <v>40</v>
      </c>
      <c r="E301" s="50" t="s">
        <v>50</v>
      </c>
      <c r="F301" s="50" t="s">
        <v>55</v>
      </c>
      <c r="G301" s="50" t="s">
        <v>61</v>
      </c>
      <c r="H301" s="50">
        <v>73</v>
      </c>
      <c r="I301" s="50">
        <v>63.67</v>
      </c>
      <c r="J301" s="50">
        <v>4647.91</v>
      </c>
      <c r="K301" s="50" t="s">
        <v>133</v>
      </c>
      <c r="L301" s="50" t="s">
        <v>258</v>
      </c>
      <c r="M301" s="50" t="s">
        <v>263</v>
      </c>
      <c r="N301" s="50" t="s">
        <v>264</v>
      </c>
      <c r="O301" s="50">
        <v>4117.2700000000004</v>
      </c>
      <c r="P301" s="50" t="s">
        <v>267</v>
      </c>
      <c r="Q301" s="50">
        <v>3</v>
      </c>
      <c r="R301" s="50" t="s">
        <v>266</v>
      </c>
      <c r="S301" s="50" t="s">
        <v>271</v>
      </c>
    </row>
    <row r="302" spans="1:19" x14ac:dyDescent="0.3">
      <c r="A302" s="51" t="s">
        <v>22</v>
      </c>
      <c r="B302" s="49" t="s">
        <v>27</v>
      </c>
      <c r="C302" s="49" t="s">
        <v>35</v>
      </c>
      <c r="D302" s="49" t="s">
        <v>43</v>
      </c>
      <c r="E302" s="49" t="s">
        <v>53</v>
      </c>
      <c r="F302" s="49" t="s">
        <v>57</v>
      </c>
      <c r="G302" s="49" t="s">
        <v>72</v>
      </c>
      <c r="H302" s="49">
        <v>166</v>
      </c>
      <c r="I302" s="49">
        <v>22.21</v>
      </c>
      <c r="J302" s="49">
        <v>3686.86</v>
      </c>
      <c r="K302" s="49" t="s">
        <v>227</v>
      </c>
      <c r="L302" s="49" t="s">
        <v>255</v>
      </c>
      <c r="M302" s="49" t="s">
        <v>263</v>
      </c>
      <c r="N302" s="49" t="s">
        <v>264</v>
      </c>
      <c r="O302" s="49">
        <v>3826.07</v>
      </c>
      <c r="P302" s="49" t="s">
        <v>266</v>
      </c>
      <c r="Q302" s="49">
        <v>3</v>
      </c>
      <c r="R302" s="49" t="s">
        <v>266</v>
      </c>
      <c r="S302" s="49" t="s">
        <v>269</v>
      </c>
    </row>
    <row r="303" spans="1:19" x14ac:dyDescent="0.3">
      <c r="A303" s="52" t="s">
        <v>22</v>
      </c>
      <c r="B303" s="50" t="s">
        <v>30</v>
      </c>
      <c r="C303" s="50" t="s">
        <v>38</v>
      </c>
      <c r="D303" s="50" t="s">
        <v>46</v>
      </c>
      <c r="E303" s="50" t="s">
        <v>49</v>
      </c>
      <c r="F303" s="50" t="s">
        <v>59</v>
      </c>
      <c r="G303" s="50" t="s">
        <v>71</v>
      </c>
      <c r="H303" s="50">
        <v>33</v>
      </c>
      <c r="I303" s="50">
        <v>87.11</v>
      </c>
      <c r="J303" s="50">
        <v>2874.63</v>
      </c>
      <c r="K303" s="50" t="s">
        <v>85</v>
      </c>
      <c r="L303" s="50" t="s">
        <v>259</v>
      </c>
      <c r="M303" s="50" t="s">
        <v>261</v>
      </c>
      <c r="N303" s="50" t="s">
        <v>265</v>
      </c>
      <c r="O303" s="50">
        <v>8112.08</v>
      </c>
      <c r="P303" s="50" t="s">
        <v>266</v>
      </c>
      <c r="Q303" s="50">
        <v>5</v>
      </c>
      <c r="R303" s="50" t="s">
        <v>267</v>
      </c>
      <c r="S303" s="50" t="s">
        <v>271</v>
      </c>
    </row>
    <row r="304" spans="1:19" x14ac:dyDescent="0.3">
      <c r="A304" s="51" t="s">
        <v>23</v>
      </c>
      <c r="B304" s="49" t="s">
        <v>28</v>
      </c>
      <c r="C304" s="49" t="s">
        <v>36</v>
      </c>
      <c r="D304" s="49" t="s">
        <v>44</v>
      </c>
      <c r="E304" s="49" t="s">
        <v>53</v>
      </c>
      <c r="F304" s="49" t="s">
        <v>59</v>
      </c>
      <c r="G304" s="49" t="s">
        <v>76</v>
      </c>
      <c r="H304" s="49">
        <v>87</v>
      </c>
      <c r="I304" s="49">
        <v>15.46</v>
      </c>
      <c r="J304" s="49">
        <v>1345.02</v>
      </c>
      <c r="K304" s="49" t="s">
        <v>130</v>
      </c>
      <c r="L304" s="49" t="s">
        <v>257</v>
      </c>
      <c r="M304" s="49" t="s">
        <v>261</v>
      </c>
      <c r="N304" s="49" t="s">
        <v>265</v>
      </c>
      <c r="O304" s="49">
        <v>14173.48</v>
      </c>
      <c r="P304" s="49" t="s">
        <v>266</v>
      </c>
      <c r="Q304" s="49">
        <v>5</v>
      </c>
      <c r="R304" s="49" t="s">
        <v>266</v>
      </c>
      <c r="S304" s="49" t="s">
        <v>271</v>
      </c>
    </row>
    <row r="305" spans="1:19" x14ac:dyDescent="0.3">
      <c r="A305" s="52" t="s">
        <v>22</v>
      </c>
      <c r="B305" s="50" t="s">
        <v>30</v>
      </c>
      <c r="C305" s="50" t="s">
        <v>38</v>
      </c>
      <c r="D305" s="50" t="s">
        <v>46</v>
      </c>
      <c r="E305" s="50" t="s">
        <v>50</v>
      </c>
      <c r="F305" s="50" t="s">
        <v>59</v>
      </c>
      <c r="G305" s="50" t="s">
        <v>71</v>
      </c>
      <c r="H305" s="50">
        <v>200</v>
      </c>
      <c r="I305" s="50">
        <v>35.56</v>
      </c>
      <c r="J305" s="50">
        <v>7112</v>
      </c>
      <c r="K305" s="50" t="s">
        <v>115</v>
      </c>
      <c r="L305" s="50" t="s">
        <v>260</v>
      </c>
      <c r="M305" s="50" t="s">
        <v>261</v>
      </c>
      <c r="N305" s="50" t="s">
        <v>265</v>
      </c>
      <c r="O305" s="50">
        <v>4562.3100000000004</v>
      </c>
      <c r="P305" s="50" t="s">
        <v>267</v>
      </c>
      <c r="Q305" s="50">
        <v>5</v>
      </c>
      <c r="R305" s="50" t="s">
        <v>267</v>
      </c>
      <c r="S305" s="50" t="s">
        <v>268</v>
      </c>
    </row>
    <row r="306" spans="1:19" x14ac:dyDescent="0.3">
      <c r="A306" s="51" t="s">
        <v>23</v>
      </c>
      <c r="B306" s="49" t="s">
        <v>26</v>
      </c>
      <c r="C306" s="49" t="s">
        <v>34</v>
      </c>
      <c r="D306" s="49" t="s">
        <v>42</v>
      </c>
      <c r="E306" s="49" t="s">
        <v>51</v>
      </c>
      <c r="F306" s="49" t="s">
        <v>56</v>
      </c>
      <c r="G306" s="49" t="s">
        <v>75</v>
      </c>
      <c r="H306" s="49">
        <v>34</v>
      </c>
      <c r="I306" s="49">
        <v>68.55</v>
      </c>
      <c r="J306" s="49">
        <v>2330.6999999999998</v>
      </c>
      <c r="K306" s="49" t="s">
        <v>180</v>
      </c>
      <c r="L306" s="49" t="s">
        <v>257</v>
      </c>
      <c r="M306" s="49" t="s">
        <v>263</v>
      </c>
      <c r="N306" s="49" t="s">
        <v>264</v>
      </c>
      <c r="O306" s="49">
        <v>5302.57</v>
      </c>
      <c r="P306" s="49" t="s">
        <v>266</v>
      </c>
      <c r="Q306" s="49">
        <v>5</v>
      </c>
      <c r="R306" s="49" t="s">
        <v>266</v>
      </c>
      <c r="S306" s="49" t="s">
        <v>270</v>
      </c>
    </row>
    <row r="307" spans="1:19" x14ac:dyDescent="0.3">
      <c r="A307" s="52" t="s">
        <v>20</v>
      </c>
      <c r="B307" s="50" t="s">
        <v>28</v>
      </c>
      <c r="C307" s="50" t="s">
        <v>36</v>
      </c>
      <c r="D307" s="50" t="s">
        <v>44</v>
      </c>
      <c r="E307" s="50" t="s">
        <v>50</v>
      </c>
      <c r="F307" s="50" t="s">
        <v>56</v>
      </c>
      <c r="G307" s="50" t="s">
        <v>68</v>
      </c>
      <c r="H307" s="50">
        <v>43</v>
      </c>
      <c r="I307" s="50">
        <v>64.81</v>
      </c>
      <c r="J307" s="50">
        <v>2786.83</v>
      </c>
      <c r="K307" s="50" t="s">
        <v>196</v>
      </c>
      <c r="L307" s="50" t="s">
        <v>257</v>
      </c>
      <c r="M307" s="50" t="s">
        <v>263</v>
      </c>
      <c r="N307" s="50" t="s">
        <v>264</v>
      </c>
      <c r="O307" s="50">
        <v>1095.06</v>
      </c>
      <c r="P307" s="50" t="s">
        <v>267</v>
      </c>
      <c r="Q307" s="50">
        <v>5</v>
      </c>
      <c r="R307" s="50" t="s">
        <v>267</v>
      </c>
      <c r="S307" s="50" t="s">
        <v>271</v>
      </c>
    </row>
    <row r="308" spans="1:19" x14ac:dyDescent="0.3">
      <c r="A308" s="51" t="s">
        <v>272</v>
      </c>
      <c r="B308" s="49" t="s">
        <v>26</v>
      </c>
      <c r="C308" s="49" t="s">
        <v>34</v>
      </c>
      <c r="D308" s="49" t="s">
        <v>42</v>
      </c>
      <c r="E308" s="49" t="s">
        <v>51</v>
      </c>
      <c r="F308" s="49" t="s">
        <v>57</v>
      </c>
      <c r="G308" s="49" t="s">
        <v>72</v>
      </c>
      <c r="H308" s="49">
        <v>61</v>
      </c>
      <c r="I308" s="49">
        <v>55.69</v>
      </c>
      <c r="J308" s="49">
        <v>3397.09</v>
      </c>
      <c r="K308" s="49" t="s">
        <v>228</v>
      </c>
      <c r="L308" s="49" t="s">
        <v>255</v>
      </c>
      <c r="M308" s="49" t="s">
        <v>262</v>
      </c>
      <c r="N308" s="49" t="s">
        <v>264</v>
      </c>
      <c r="O308" s="49">
        <v>2353.56</v>
      </c>
      <c r="P308" s="49" t="s">
        <v>267</v>
      </c>
      <c r="Q308" s="49">
        <v>4</v>
      </c>
      <c r="R308" s="49" t="s">
        <v>266</v>
      </c>
      <c r="S308" s="49" t="s">
        <v>270</v>
      </c>
    </row>
    <row r="309" spans="1:19" x14ac:dyDescent="0.3">
      <c r="A309" s="52" t="s">
        <v>19</v>
      </c>
      <c r="B309" s="50" t="s">
        <v>28</v>
      </c>
      <c r="C309" s="50" t="s">
        <v>36</v>
      </c>
      <c r="D309" s="50" t="s">
        <v>44</v>
      </c>
      <c r="E309" s="50" t="s">
        <v>50</v>
      </c>
      <c r="F309" s="50" t="s">
        <v>59</v>
      </c>
      <c r="G309" s="50" t="s">
        <v>76</v>
      </c>
      <c r="H309" s="50">
        <v>117</v>
      </c>
      <c r="I309" s="50">
        <v>54.76</v>
      </c>
      <c r="J309" s="50">
        <v>6406.92</v>
      </c>
      <c r="K309" s="50" t="s">
        <v>229</v>
      </c>
      <c r="L309" s="50" t="s">
        <v>255</v>
      </c>
      <c r="M309" s="50" t="s">
        <v>263</v>
      </c>
      <c r="N309" s="50" t="s">
        <v>264</v>
      </c>
      <c r="O309" s="50">
        <v>2920.56</v>
      </c>
      <c r="P309" s="50" t="s">
        <v>267</v>
      </c>
      <c r="Q309" s="50">
        <v>4</v>
      </c>
      <c r="R309" s="50" t="s">
        <v>267</v>
      </c>
      <c r="S309" s="50" t="s">
        <v>270</v>
      </c>
    </row>
    <row r="310" spans="1:19" x14ac:dyDescent="0.3">
      <c r="A310" s="51" t="s">
        <v>272</v>
      </c>
      <c r="B310" s="49" t="s">
        <v>28</v>
      </c>
      <c r="C310" s="49" t="s">
        <v>36</v>
      </c>
      <c r="D310" s="49" t="s">
        <v>44</v>
      </c>
      <c r="E310" s="49" t="s">
        <v>48</v>
      </c>
      <c r="F310" s="49" t="s">
        <v>58</v>
      </c>
      <c r="G310" s="49" t="s">
        <v>66</v>
      </c>
      <c r="H310" s="49">
        <v>146</v>
      </c>
      <c r="I310" s="49">
        <v>87.67</v>
      </c>
      <c r="J310" s="49">
        <v>12799.82</v>
      </c>
      <c r="K310" s="49" t="s">
        <v>125</v>
      </c>
      <c r="L310" s="49" t="s">
        <v>260</v>
      </c>
      <c r="M310" s="49" t="s">
        <v>262</v>
      </c>
      <c r="N310" s="49" t="s">
        <v>264</v>
      </c>
      <c r="O310" s="49">
        <v>6847.3</v>
      </c>
      <c r="P310" s="49" t="s">
        <v>267</v>
      </c>
      <c r="Q310" s="49">
        <v>5</v>
      </c>
      <c r="R310" s="49" t="s">
        <v>266</v>
      </c>
      <c r="S310" s="49" t="s">
        <v>268</v>
      </c>
    </row>
    <row r="311" spans="1:19" x14ac:dyDescent="0.3">
      <c r="A311" s="52" t="s">
        <v>20</v>
      </c>
      <c r="B311" s="50" t="s">
        <v>31</v>
      </c>
      <c r="C311" s="50" t="s">
        <v>39</v>
      </c>
      <c r="D311" s="50" t="s">
        <v>47</v>
      </c>
      <c r="E311" s="50" t="s">
        <v>50</v>
      </c>
      <c r="F311" s="50" t="s">
        <v>55</v>
      </c>
      <c r="G311" s="50" t="s">
        <v>69</v>
      </c>
      <c r="H311" s="50">
        <v>156</v>
      </c>
      <c r="I311" s="50">
        <v>25.69</v>
      </c>
      <c r="J311" s="50">
        <v>4007.64</v>
      </c>
      <c r="K311" s="50" t="s">
        <v>132</v>
      </c>
      <c r="L311" s="50" t="s">
        <v>259</v>
      </c>
      <c r="M311" s="50" t="s">
        <v>263</v>
      </c>
      <c r="N311" s="50" t="s">
        <v>264</v>
      </c>
      <c r="O311" s="50">
        <v>13247.75</v>
      </c>
      <c r="P311" s="50" t="s">
        <v>266</v>
      </c>
      <c r="Q311" s="50">
        <v>5</v>
      </c>
      <c r="R311" s="50" t="s">
        <v>266</v>
      </c>
      <c r="S311" s="50" t="s">
        <v>270</v>
      </c>
    </row>
    <row r="312" spans="1:19" x14ac:dyDescent="0.3">
      <c r="A312" s="51" t="s">
        <v>20</v>
      </c>
      <c r="B312" s="49" t="s">
        <v>27</v>
      </c>
      <c r="C312" s="49" t="s">
        <v>35</v>
      </c>
      <c r="D312" s="49" t="s">
        <v>43</v>
      </c>
      <c r="E312" s="49" t="s">
        <v>52</v>
      </c>
      <c r="F312" s="49" t="s">
        <v>59</v>
      </c>
      <c r="G312" s="49" t="s">
        <v>71</v>
      </c>
      <c r="H312" s="49">
        <v>21</v>
      </c>
      <c r="I312" s="49">
        <v>55.69</v>
      </c>
      <c r="J312" s="49">
        <v>1169.49</v>
      </c>
      <c r="K312" s="49" t="s">
        <v>225</v>
      </c>
      <c r="L312" s="49" t="s">
        <v>259</v>
      </c>
      <c r="M312" s="49" t="s">
        <v>261</v>
      </c>
      <c r="N312" s="49" t="s">
        <v>264</v>
      </c>
      <c r="O312" s="49">
        <v>9774.42</v>
      </c>
      <c r="P312" s="49" t="s">
        <v>266</v>
      </c>
      <c r="Q312" s="49">
        <v>4</v>
      </c>
      <c r="R312" s="49" t="s">
        <v>267</v>
      </c>
      <c r="S312" s="49" t="s">
        <v>270</v>
      </c>
    </row>
    <row r="313" spans="1:19" x14ac:dyDescent="0.3">
      <c r="A313" s="52" t="s">
        <v>22</v>
      </c>
      <c r="B313" s="50" t="s">
        <v>27</v>
      </c>
      <c r="C313" s="50" t="s">
        <v>35</v>
      </c>
      <c r="D313" s="50" t="s">
        <v>43</v>
      </c>
      <c r="E313" s="50" t="s">
        <v>50</v>
      </c>
      <c r="F313" s="50" t="s">
        <v>58</v>
      </c>
      <c r="G313" s="50" t="s">
        <v>66</v>
      </c>
      <c r="H313" s="50">
        <v>98</v>
      </c>
      <c r="I313" s="50">
        <v>65.099999999999994</v>
      </c>
      <c r="J313" s="50">
        <v>6379.8</v>
      </c>
      <c r="K313" s="50" t="s">
        <v>230</v>
      </c>
      <c r="L313" s="50" t="s">
        <v>260</v>
      </c>
      <c r="M313" s="50" t="s">
        <v>261</v>
      </c>
      <c r="N313" s="50" t="s">
        <v>265</v>
      </c>
      <c r="O313" s="50">
        <v>1707.07</v>
      </c>
      <c r="P313" s="50" t="s">
        <v>267</v>
      </c>
      <c r="Q313" s="50">
        <v>5</v>
      </c>
      <c r="R313" s="50" t="s">
        <v>266</v>
      </c>
      <c r="S313" s="50" t="s">
        <v>271</v>
      </c>
    </row>
    <row r="314" spans="1:19" x14ac:dyDescent="0.3">
      <c r="A314" s="51" t="s">
        <v>20</v>
      </c>
      <c r="B314" s="49" t="s">
        <v>30</v>
      </c>
      <c r="C314" s="49" t="s">
        <v>38</v>
      </c>
      <c r="D314" s="49" t="s">
        <v>46</v>
      </c>
      <c r="E314" s="49" t="s">
        <v>53</v>
      </c>
      <c r="F314" s="49" t="s">
        <v>55</v>
      </c>
      <c r="G314" s="49" t="s">
        <v>69</v>
      </c>
      <c r="H314" s="49">
        <v>101</v>
      </c>
      <c r="I314" s="49">
        <v>25.83</v>
      </c>
      <c r="J314" s="49">
        <v>2608.83</v>
      </c>
      <c r="K314" s="49" t="s">
        <v>187</v>
      </c>
      <c r="L314" s="49" t="s">
        <v>257</v>
      </c>
      <c r="M314" s="49" t="s">
        <v>261</v>
      </c>
      <c r="N314" s="49" t="s">
        <v>264</v>
      </c>
      <c r="O314" s="49">
        <v>4211.8100000000004</v>
      </c>
      <c r="P314" s="49" t="s">
        <v>266</v>
      </c>
      <c r="Q314" s="49">
        <v>3</v>
      </c>
      <c r="R314" s="49" t="s">
        <v>267</v>
      </c>
      <c r="S314" s="49" t="s">
        <v>268</v>
      </c>
    </row>
    <row r="315" spans="1:19" x14ac:dyDescent="0.3">
      <c r="A315" s="52" t="s">
        <v>19</v>
      </c>
      <c r="B315" s="50" t="s">
        <v>24</v>
      </c>
      <c r="C315" s="50" t="s">
        <v>32</v>
      </c>
      <c r="D315" s="50" t="s">
        <v>40</v>
      </c>
      <c r="E315" s="50" t="s">
        <v>52</v>
      </c>
      <c r="F315" s="50" t="s">
        <v>57</v>
      </c>
      <c r="G315" s="50" t="s">
        <v>72</v>
      </c>
      <c r="H315" s="50">
        <v>78</v>
      </c>
      <c r="I315" s="50">
        <v>24.37</v>
      </c>
      <c r="J315" s="50">
        <v>1900.86</v>
      </c>
      <c r="K315" s="50" t="s">
        <v>159</v>
      </c>
      <c r="L315" s="50" t="s">
        <v>256</v>
      </c>
      <c r="M315" s="50" t="s">
        <v>263</v>
      </c>
      <c r="N315" s="50" t="s">
        <v>265</v>
      </c>
      <c r="O315" s="50">
        <v>2756.8</v>
      </c>
      <c r="P315" s="50" t="s">
        <v>266</v>
      </c>
      <c r="Q315" s="50">
        <v>3</v>
      </c>
      <c r="R315" s="50" t="s">
        <v>266</v>
      </c>
      <c r="S315" s="50" t="s">
        <v>270</v>
      </c>
    </row>
    <row r="316" spans="1:19" x14ac:dyDescent="0.3">
      <c r="A316" s="51" t="s">
        <v>272</v>
      </c>
      <c r="B316" s="49" t="s">
        <v>31</v>
      </c>
      <c r="C316" s="49" t="s">
        <v>39</v>
      </c>
      <c r="D316" s="49" t="s">
        <v>47</v>
      </c>
      <c r="E316" s="49" t="s">
        <v>48</v>
      </c>
      <c r="F316" s="49" t="s">
        <v>56</v>
      </c>
      <c r="G316" s="49" t="s">
        <v>75</v>
      </c>
      <c r="H316" s="49">
        <v>55</v>
      </c>
      <c r="I316" s="49">
        <v>22.94</v>
      </c>
      <c r="J316" s="49">
        <v>1261.7</v>
      </c>
      <c r="K316" s="49" t="s">
        <v>179</v>
      </c>
      <c r="L316" s="49" t="s">
        <v>259</v>
      </c>
      <c r="M316" s="49" t="s">
        <v>261</v>
      </c>
      <c r="N316" s="49" t="s">
        <v>264</v>
      </c>
      <c r="O316" s="49">
        <v>9889.68</v>
      </c>
      <c r="P316" s="49" t="s">
        <v>266</v>
      </c>
      <c r="Q316" s="49">
        <v>3</v>
      </c>
      <c r="R316" s="49" t="s">
        <v>266</v>
      </c>
      <c r="S316" s="49" t="s">
        <v>271</v>
      </c>
    </row>
    <row r="317" spans="1:19" x14ac:dyDescent="0.3">
      <c r="A317" s="52" t="s">
        <v>19</v>
      </c>
      <c r="B317" s="50" t="s">
        <v>27</v>
      </c>
      <c r="C317" s="50" t="s">
        <v>35</v>
      </c>
      <c r="D317" s="50" t="s">
        <v>43</v>
      </c>
      <c r="E317" s="50" t="s">
        <v>52</v>
      </c>
      <c r="F317" s="50" t="s">
        <v>56</v>
      </c>
      <c r="G317" s="50" t="s">
        <v>75</v>
      </c>
      <c r="H317" s="50">
        <v>119</v>
      </c>
      <c r="I317" s="50">
        <v>28.3</v>
      </c>
      <c r="J317" s="50">
        <v>3367.7</v>
      </c>
      <c r="K317" s="50" t="s">
        <v>175</v>
      </c>
      <c r="L317" s="50" t="s">
        <v>257</v>
      </c>
      <c r="M317" s="50" t="s">
        <v>263</v>
      </c>
      <c r="N317" s="50" t="s">
        <v>265</v>
      </c>
      <c r="O317" s="50">
        <v>1953.39</v>
      </c>
      <c r="P317" s="50" t="s">
        <v>267</v>
      </c>
      <c r="Q317" s="50">
        <v>5</v>
      </c>
      <c r="R317" s="50" t="s">
        <v>267</v>
      </c>
      <c r="S317" s="50" t="s">
        <v>269</v>
      </c>
    </row>
    <row r="318" spans="1:19" x14ac:dyDescent="0.3">
      <c r="A318" s="51" t="s">
        <v>23</v>
      </c>
      <c r="B318" s="49" t="s">
        <v>30</v>
      </c>
      <c r="C318" s="49" t="s">
        <v>38</v>
      </c>
      <c r="D318" s="49" t="s">
        <v>46</v>
      </c>
      <c r="E318" s="49" t="s">
        <v>50</v>
      </c>
      <c r="F318" s="49" t="s">
        <v>54</v>
      </c>
      <c r="G318" s="49" t="s">
        <v>70</v>
      </c>
      <c r="H318" s="49">
        <v>174</v>
      </c>
      <c r="I318" s="49">
        <v>93.79</v>
      </c>
      <c r="J318" s="49">
        <v>16319.46</v>
      </c>
      <c r="K318" s="49" t="s">
        <v>197</v>
      </c>
      <c r="L318" s="49" t="s">
        <v>257</v>
      </c>
      <c r="M318" s="49" t="s">
        <v>262</v>
      </c>
      <c r="N318" s="49" t="s">
        <v>264</v>
      </c>
      <c r="O318" s="49">
        <v>11666.71</v>
      </c>
      <c r="P318" s="49" t="s">
        <v>267</v>
      </c>
      <c r="Q318" s="49">
        <v>4</v>
      </c>
      <c r="R318" s="49" t="s">
        <v>267</v>
      </c>
      <c r="S318" s="49" t="s">
        <v>269</v>
      </c>
    </row>
    <row r="319" spans="1:19" x14ac:dyDescent="0.3">
      <c r="A319" s="52" t="s">
        <v>21</v>
      </c>
      <c r="B319" s="50" t="s">
        <v>27</v>
      </c>
      <c r="C319" s="50" t="s">
        <v>35</v>
      </c>
      <c r="D319" s="50" t="s">
        <v>43</v>
      </c>
      <c r="E319" s="50" t="s">
        <v>52</v>
      </c>
      <c r="F319" s="50" t="s">
        <v>58</v>
      </c>
      <c r="G319" s="50" t="s">
        <v>73</v>
      </c>
      <c r="H319" s="50">
        <v>132</v>
      </c>
      <c r="I319" s="50">
        <v>77.17</v>
      </c>
      <c r="J319" s="50">
        <v>10186.44</v>
      </c>
      <c r="K319" s="50" t="s">
        <v>101</v>
      </c>
      <c r="L319" s="50" t="s">
        <v>259</v>
      </c>
      <c r="M319" s="50" t="s">
        <v>261</v>
      </c>
      <c r="N319" s="50" t="s">
        <v>264</v>
      </c>
      <c r="O319" s="50">
        <v>4957.08</v>
      </c>
      <c r="P319" s="50" t="s">
        <v>267</v>
      </c>
      <c r="Q319" s="50">
        <v>4</v>
      </c>
      <c r="R319" s="50" t="s">
        <v>267</v>
      </c>
      <c r="S319" s="50" t="s">
        <v>271</v>
      </c>
    </row>
    <row r="320" spans="1:19" x14ac:dyDescent="0.3">
      <c r="A320" s="51" t="s">
        <v>19</v>
      </c>
      <c r="B320" s="49" t="s">
        <v>27</v>
      </c>
      <c r="C320" s="49" t="s">
        <v>35</v>
      </c>
      <c r="D320" s="49" t="s">
        <v>43</v>
      </c>
      <c r="E320" s="49" t="s">
        <v>50</v>
      </c>
      <c r="F320" s="49" t="s">
        <v>58</v>
      </c>
      <c r="G320" s="49" t="s">
        <v>66</v>
      </c>
      <c r="H320" s="49">
        <v>36</v>
      </c>
      <c r="I320" s="49">
        <v>56.74</v>
      </c>
      <c r="J320" s="49">
        <v>2042.64</v>
      </c>
      <c r="K320" s="49" t="s">
        <v>195</v>
      </c>
      <c r="L320" s="49" t="s">
        <v>257</v>
      </c>
      <c r="M320" s="49" t="s">
        <v>262</v>
      </c>
      <c r="N320" s="49" t="s">
        <v>265</v>
      </c>
      <c r="O320" s="49">
        <v>2556.61</v>
      </c>
      <c r="P320" s="49" t="s">
        <v>266</v>
      </c>
      <c r="Q320" s="49">
        <v>3</v>
      </c>
      <c r="R320" s="49" t="s">
        <v>267</v>
      </c>
      <c r="S320" s="49" t="s">
        <v>271</v>
      </c>
    </row>
    <row r="321" spans="1:19" x14ac:dyDescent="0.3">
      <c r="A321" s="52" t="s">
        <v>22</v>
      </c>
      <c r="B321" s="50" t="s">
        <v>29</v>
      </c>
      <c r="C321" s="50" t="s">
        <v>37</v>
      </c>
      <c r="D321" s="50" t="s">
        <v>45</v>
      </c>
      <c r="E321" s="50" t="s">
        <v>52</v>
      </c>
      <c r="F321" s="50" t="s">
        <v>55</v>
      </c>
      <c r="G321" s="50" t="s">
        <v>61</v>
      </c>
      <c r="H321" s="50">
        <v>108</v>
      </c>
      <c r="I321" s="50">
        <v>70.239999999999995</v>
      </c>
      <c r="J321" s="50">
        <v>7585.92</v>
      </c>
      <c r="K321" s="50" t="s">
        <v>125</v>
      </c>
      <c r="L321" s="50" t="s">
        <v>260</v>
      </c>
      <c r="M321" s="50" t="s">
        <v>263</v>
      </c>
      <c r="N321" s="50" t="s">
        <v>264</v>
      </c>
      <c r="O321" s="50">
        <v>7631.4</v>
      </c>
      <c r="P321" s="50" t="s">
        <v>266</v>
      </c>
      <c r="Q321" s="50">
        <v>3</v>
      </c>
      <c r="R321" s="50" t="s">
        <v>267</v>
      </c>
      <c r="S321" s="50" t="s">
        <v>269</v>
      </c>
    </row>
    <row r="322" spans="1:19" x14ac:dyDescent="0.3">
      <c r="A322" s="51" t="s">
        <v>272</v>
      </c>
      <c r="B322" s="49" t="s">
        <v>27</v>
      </c>
      <c r="C322" s="49" t="s">
        <v>35</v>
      </c>
      <c r="D322" s="49" t="s">
        <v>43</v>
      </c>
      <c r="E322" s="49" t="s">
        <v>51</v>
      </c>
      <c r="F322" s="49" t="s">
        <v>59</v>
      </c>
      <c r="G322" s="49" t="s">
        <v>76</v>
      </c>
      <c r="H322" s="49">
        <v>21</v>
      </c>
      <c r="I322" s="49">
        <v>62.43</v>
      </c>
      <c r="J322" s="49">
        <v>1311.03</v>
      </c>
      <c r="K322" s="49" t="s">
        <v>167</v>
      </c>
      <c r="L322" s="49" t="s">
        <v>257</v>
      </c>
      <c r="M322" s="49" t="s">
        <v>262</v>
      </c>
      <c r="N322" s="49" t="s">
        <v>265</v>
      </c>
      <c r="O322" s="49">
        <v>8191.97</v>
      </c>
      <c r="P322" s="49" t="s">
        <v>266</v>
      </c>
      <c r="Q322" s="49">
        <v>5</v>
      </c>
      <c r="R322" s="49" t="s">
        <v>267</v>
      </c>
      <c r="S322" s="49" t="s">
        <v>268</v>
      </c>
    </row>
    <row r="323" spans="1:19" x14ac:dyDescent="0.3">
      <c r="A323" s="52" t="s">
        <v>19</v>
      </c>
      <c r="B323" s="50" t="s">
        <v>29</v>
      </c>
      <c r="C323" s="50" t="s">
        <v>37</v>
      </c>
      <c r="D323" s="50" t="s">
        <v>45</v>
      </c>
      <c r="E323" s="50" t="s">
        <v>51</v>
      </c>
      <c r="F323" s="50" t="s">
        <v>56</v>
      </c>
      <c r="G323" s="50" t="s">
        <v>68</v>
      </c>
      <c r="H323" s="50">
        <v>79</v>
      </c>
      <c r="I323" s="50">
        <v>92.04</v>
      </c>
      <c r="J323" s="50">
        <v>7271.16</v>
      </c>
      <c r="K323" s="50" t="s">
        <v>184</v>
      </c>
      <c r="L323" s="50" t="s">
        <v>257</v>
      </c>
      <c r="M323" s="50" t="s">
        <v>263</v>
      </c>
      <c r="N323" s="50" t="s">
        <v>265</v>
      </c>
      <c r="O323" s="50">
        <v>14026.79</v>
      </c>
      <c r="P323" s="50" t="s">
        <v>266</v>
      </c>
      <c r="Q323" s="50">
        <v>5</v>
      </c>
      <c r="R323" s="50" t="s">
        <v>267</v>
      </c>
      <c r="S323" s="50" t="s">
        <v>269</v>
      </c>
    </row>
    <row r="324" spans="1:19" x14ac:dyDescent="0.3">
      <c r="A324" s="51" t="s">
        <v>22</v>
      </c>
      <c r="B324" s="49" t="s">
        <v>31</v>
      </c>
      <c r="C324" s="49" t="s">
        <v>39</v>
      </c>
      <c r="D324" s="49" t="s">
        <v>47</v>
      </c>
      <c r="E324" s="49" t="s">
        <v>48</v>
      </c>
      <c r="F324" s="49" t="s">
        <v>56</v>
      </c>
      <c r="G324" s="49" t="s">
        <v>68</v>
      </c>
      <c r="H324" s="49">
        <v>194</v>
      </c>
      <c r="I324" s="49">
        <v>80.7</v>
      </c>
      <c r="J324" s="49">
        <v>15655.8</v>
      </c>
      <c r="K324" s="49" t="s">
        <v>217</v>
      </c>
      <c r="L324" s="49" t="s">
        <v>258</v>
      </c>
      <c r="M324" s="49" t="s">
        <v>261</v>
      </c>
      <c r="N324" s="49" t="s">
        <v>264</v>
      </c>
      <c r="O324" s="49">
        <v>2140.88</v>
      </c>
      <c r="P324" s="49" t="s">
        <v>267</v>
      </c>
      <c r="Q324" s="49">
        <v>4</v>
      </c>
      <c r="R324" s="49" t="s">
        <v>266</v>
      </c>
      <c r="S324" s="49" t="s">
        <v>271</v>
      </c>
    </row>
    <row r="325" spans="1:19" x14ac:dyDescent="0.3">
      <c r="A325" s="52" t="s">
        <v>22</v>
      </c>
      <c r="B325" s="50" t="s">
        <v>28</v>
      </c>
      <c r="C325" s="50" t="s">
        <v>36</v>
      </c>
      <c r="D325" s="50" t="s">
        <v>44</v>
      </c>
      <c r="E325" s="50" t="s">
        <v>51</v>
      </c>
      <c r="F325" s="50" t="s">
        <v>58</v>
      </c>
      <c r="G325" s="50" t="s">
        <v>65</v>
      </c>
      <c r="H325" s="50">
        <v>136</v>
      </c>
      <c r="I325" s="50">
        <v>45.26</v>
      </c>
      <c r="J325" s="50">
        <v>6155.36</v>
      </c>
      <c r="K325" s="50" t="s">
        <v>83</v>
      </c>
      <c r="L325" s="50" t="s">
        <v>256</v>
      </c>
      <c r="M325" s="50" t="s">
        <v>263</v>
      </c>
      <c r="N325" s="50" t="s">
        <v>265</v>
      </c>
      <c r="O325" s="50">
        <v>9225.2800000000007</v>
      </c>
      <c r="P325" s="50" t="s">
        <v>266</v>
      </c>
      <c r="Q325" s="50">
        <v>5</v>
      </c>
      <c r="R325" s="50" t="s">
        <v>266</v>
      </c>
      <c r="S325" s="50" t="s">
        <v>271</v>
      </c>
    </row>
    <row r="326" spans="1:19" x14ac:dyDescent="0.3">
      <c r="A326" s="51" t="s">
        <v>23</v>
      </c>
      <c r="B326" s="49" t="s">
        <v>24</v>
      </c>
      <c r="C326" s="49" t="s">
        <v>32</v>
      </c>
      <c r="D326" s="49" t="s">
        <v>40</v>
      </c>
      <c r="E326" s="49" t="s">
        <v>49</v>
      </c>
      <c r="F326" s="49" t="s">
        <v>57</v>
      </c>
      <c r="G326" s="49" t="s">
        <v>77</v>
      </c>
      <c r="H326" s="49">
        <v>136</v>
      </c>
      <c r="I326" s="49">
        <v>55.59</v>
      </c>
      <c r="J326" s="49">
        <v>7560.24</v>
      </c>
      <c r="K326" s="49" t="s">
        <v>112</v>
      </c>
      <c r="L326" s="49" t="s">
        <v>255</v>
      </c>
      <c r="M326" s="49" t="s">
        <v>262</v>
      </c>
      <c r="N326" s="49" t="s">
        <v>265</v>
      </c>
      <c r="O326" s="49">
        <v>1712.46</v>
      </c>
      <c r="P326" s="49" t="s">
        <v>267</v>
      </c>
      <c r="Q326" s="49">
        <v>5</v>
      </c>
      <c r="R326" s="49" t="s">
        <v>266</v>
      </c>
      <c r="S326" s="49" t="s">
        <v>271</v>
      </c>
    </row>
    <row r="327" spans="1:19" x14ac:dyDescent="0.3">
      <c r="A327" s="52" t="s">
        <v>22</v>
      </c>
      <c r="B327" s="50" t="s">
        <v>30</v>
      </c>
      <c r="C327" s="50" t="s">
        <v>38</v>
      </c>
      <c r="D327" s="50" t="s">
        <v>46</v>
      </c>
      <c r="E327" s="50" t="s">
        <v>52</v>
      </c>
      <c r="F327" s="50" t="s">
        <v>57</v>
      </c>
      <c r="G327" s="50" t="s">
        <v>77</v>
      </c>
      <c r="H327" s="50">
        <v>102</v>
      </c>
      <c r="I327" s="50">
        <v>58.05</v>
      </c>
      <c r="J327" s="50">
        <v>5921.1</v>
      </c>
      <c r="K327" s="50" t="s">
        <v>231</v>
      </c>
      <c r="L327" s="50" t="s">
        <v>257</v>
      </c>
      <c r="M327" s="50" t="s">
        <v>262</v>
      </c>
      <c r="N327" s="50" t="s">
        <v>264</v>
      </c>
      <c r="O327" s="50">
        <v>1363.87</v>
      </c>
      <c r="P327" s="50" t="s">
        <v>267</v>
      </c>
      <c r="Q327" s="50">
        <v>4</v>
      </c>
      <c r="R327" s="50" t="s">
        <v>266</v>
      </c>
      <c r="S327" s="50" t="s">
        <v>271</v>
      </c>
    </row>
    <row r="328" spans="1:19" x14ac:dyDescent="0.3">
      <c r="A328" s="51" t="s">
        <v>22</v>
      </c>
      <c r="B328" s="49" t="s">
        <v>25</v>
      </c>
      <c r="C328" s="49" t="s">
        <v>33</v>
      </c>
      <c r="D328" s="49" t="s">
        <v>41</v>
      </c>
      <c r="E328" s="49" t="s">
        <v>52</v>
      </c>
      <c r="F328" s="49" t="s">
        <v>59</v>
      </c>
      <c r="G328" s="49" t="s">
        <v>76</v>
      </c>
      <c r="H328" s="49">
        <v>24</v>
      </c>
      <c r="I328" s="49">
        <v>75.959999999999994</v>
      </c>
      <c r="J328" s="49">
        <v>1823.04</v>
      </c>
      <c r="K328" s="49" t="s">
        <v>225</v>
      </c>
      <c r="L328" s="49" t="s">
        <v>259</v>
      </c>
      <c r="M328" s="49" t="s">
        <v>262</v>
      </c>
      <c r="N328" s="49" t="s">
        <v>264</v>
      </c>
      <c r="O328" s="49">
        <v>5973.18</v>
      </c>
      <c r="P328" s="49" t="s">
        <v>266</v>
      </c>
      <c r="Q328" s="49">
        <v>3</v>
      </c>
      <c r="R328" s="49" t="s">
        <v>266</v>
      </c>
      <c r="S328" s="49" t="s">
        <v>270</v>
      </c>
    </row>
    <row r="329" spans="1:19" x14ac:dyDescent="0.3">
      <c r="A329" s="52" t="s">
        <v>272</v>
      </c>
      <c r="B329" s="50" t="s">
        <v>24</v>
      </c>
      <c r="C329" s="50" t="s">
        <v>32</v>
      </c>
      <c r="D329" s="50" t="s">
        <v>40</v>
      </c>
      <c r="E329" s="50" t="s">
        <v>49</v>
      </c>
      <c r="F329" s="50" t="s">
        <v>58</v>
      </c>
      <c r="G329" s="50" t="s">
        <v>66</v>
      </c>
      <c r="H329" s="50">
        <v>17</v>
      </c>
      <c r="I329" s="50">
        <v>18.95</v>
      </c>
      <c r="J329" s="50">
        <v>322.14999999999998</v>
      </c>
      <c r="K329" s="50" t="s">
        <v>132</v>
      </c>
      <c r="L329" s="50" t="s">
        <v>259</v>
      </c>
      <c r="M329" s="50" t="s">
        <v>262</v>
      </c>
      <c r="N329" s="50" t="s">
        <v>264</v>
      </c>
      <c r="O329" s="50">
        <v>4053.16</v>
      </c>
      <c r="P329" s="50" t="s">
        <v>266</v>
      </c>
      <c r="Q329" s="50">
        <v>3</v>
      </c>
      <c r="R329" s="50" t="s">
        <v>266</v>
      </c>
      <c r="S329" s="50" t="s">
        <v>271</v>
      </c>
    </row>
    <row r="330" spans="1:19" x14ac:dyDescent="0.3">
      <c r="A330" s="51" t="s">
        <v>19</v>
      </c>
      <c r="B330" s="49" t="s">
        <v>29</v>
      </c>
      <c r="C330" s="49" t="s">
        <v>37</v>
      </c>
      <c r="D330" s="49" t="s">
        <v>45</v>
      </c>
      <c r="E330" s="49" t="s">
        <v>48</v>
      </c>
      <c r="F330" s="49" t="s">
        <v>56</v>
      </c>
      <c r="G330" s="49" t="s">
        <v>75</v>
      </c>
      <c r="H330" s="49">
        <v>194</v>
      </c>
      <c r="I330" s="49">
        <v>37.049999999999997</v>
      </c>
      <c r="J330" s="49">
        <v>7187.7</v>
      </c>
      <c r="K330" s="49" t="s">
        <v>82</v>
      </c>
      <c r="L330" s="49" t="s">
        <v>258</v>
      </c>
      <c r="M330" s="49" t="s">
        <v>263</v>
      </c>
      <c r="N330" s="49" t="s">
        <v>264</v>
      </c>
      <c r="O330" s="49">
        <v>4658.1499999999996</v>
      </c>
      <c r="P330" s="49" t="s">
        <v>267</v>
      </c>
      <c r="Q330" s="49">
        <v>3</v>
      </c>
      <c r="R330" s="49" t="s">
        <v>267</v>
      </c>
      <c r="S330" s="49" t="s">
        <v>269</v>
      </c>
    </row>
    <row r="331" spans="1:19" x14ac:dyDescent="0.3">
      <c r="A331" s="52" t="s">
        <v>21</v>
      </c>
      <c r="B331" s="50" t="s">
        <v>30</v>
      </c>
      <c r="C331" s="50" t="s">
        <v>38</v>
      </c>
      <c r="D331" s="50" t="s">
        <v>46</v>
      </c>
      <c r="E331" s="50" t="s">
        <v>48</v>
      </c>
      <c r="F331" s="50" t="s">
        <v>54</v>
      </c>
      <c r="G331" s="50" t="s">
        <v>70</v>
      </c>
      <c r="H331" s="50">
        <v>184</v>
      </c>
      <c r="I331" s="50">
        <v>95.08</v>
      </c>
      <c r="J331" s="50">
        <v>17494.72</v>
      </c>
      <c r="K331" s="50" t="s">
        <v>165</v>
      </c>
      <c r="L331" s="50" t="s">
        <v>258</v>
      </c>
      <c r="M331" s="50" t="s">
        <v>261</v>
      </c>
      <c r="N331" s="50" t="s">
        <v>265</v>
      </c>
      <c r="O331" s="50">
        <v>13827.68</v>
      </c>
      <c r="P331" s="50" t="s">
        <v>267</v>
      </c>
      <c r="Q331" s="50">
        <v>5</v>
      </c>
      <c r="R331" s="50" t="s">
        <v>266</v>
      </c>
      <c r="S331" s="50" t="s">
        <v>271</v>
      </c>
    </row>
    <row r="332" spans="1:19" x14ac:dyDescent="0.3">
      <c r="A332" s="51" t="s">
        <v>20</v>
      </c>
      <c r="B332" s="49" t="s">
        <v>28</v>
      </c>
      <c r="C332" s="49" t="s">
        <v>36</v>
      </c>
      <c r="D332" s="49" t="s">
        <v>44</v>
      </c>
      <c r="E332" s="49" t="s">
        <v>52</v>
      </c>
      <c r="F332" s="49" t="s">
        <v>55</v>
      </c>
      <c r="G332" s="49" t="s">
        <v>64</v>
      </c>
      <c r="H332" s="49">
        <v>112</v>
      </c>
      <c r="I332" s="49">
        <v>63.81</v>
      </c>
      <c r="J332" s="49">
        <v>7146.72</v>
      </c>
      <c r="K332" s="49" t="s">
        <v>170</v>
      </c>
      <c r="L332" s="49" t="s">
        <v>259</v>
      </c>
      <c r="M332" s="49" t="s">
        <v>262</v>
      </c>
      <c r="N332" s="49" t="s">
        <v>265</v>
      </c>
      <c r="O332" s="49">
        <v>3163.56</v>
      </c>
      <c r="P332" s="49" t="s">
        <v>267</v>
      </c>
      <c r="Q332" s="49">
        <v>5</v>
      </c>
      <c r="R332" s="49" t="s">
        <v>267</v>
      </c>
      <c r="S332" s="49" t="s">
        <v>268</v>
      </c>
    </row>
    <row r="333" spans="1:19" x14ac:dyDescent="0.3">
      <c r="A333" s="52" t="s">
        <v>19</v>
      </c>
      <c r="B333" s="50" t="s">
        <v>28</v>
      </c>
      <c r="C333" s="50" t="s">
        <v>36</v>
      </c>
      <c r="D333" s="50" t="s">
        <v>44</v>
      </c>
      <c r="E333" s="50" t="s">
        <v>52</v>
      </c>
      <c r="F333" s="50" t="s">
        <v>55</v>
      </c>
      <c r="G333" s="50" t="s">
        <v>61</v>
      </c>
      <c r="H333" s="50">
        <v>105</v>
      </c>
      <c r="I333" s="50">
        <v>66.430000000000007</v>
      </c>
      <c r="J333" s="50">
        <v>6975.15</v>
      </c>
      <c r="K333" s="50" t="s">
        <v>130</v>
      </c>
      <c r="L333" s="50" t="s">
        <v>257</v>
      </c>
      <c r="M333" s="50" t="s">
        <v>262</v>
      </c>
      <c r="N333" s="50" t="s">
        <v>265</v>
      </c>
      <c r="O333" s="50">
        <v>2071.81</v>
      </c>
      <c r="P333" s="50" t="s">
        <v>267</v>
      </c>
      <c r="Q333" s="50">
        <v>3</v>
      </c>
      <c r="R333" s="50" t="s">
        <v>266</v>
      </c>
      <c r="S333" s="50" t="s">
        <v>270</v>
      </c>
    </row>
    <row r="334" spans="1:19" x14ac:dyDescent="0.3">
      <c r="A334" s="51" t="s">
        <v>20</v>
      </c>
      <c r="B334" s="49" t="s">
        <v>27</v>
      </c>
      <c r="C334" s="49" t="s">
        <v>35</v>
      </c>
      <c r="D334" s="49" t="s">
        <v>43</v>
      </c>
      <c r="E334" s="49" t="s">
        <v>50</v>
      </c>
      <c r="F334" s="49" t="s">
        <v>58</v>
      </c>
      <c r="G334" s="49" t="s">
        <v>73</v>
      </c>
      <c r="H334" s="49">
        <v>162</v>
      </c>
      <c r="I334" s="49">
        <v>6.04</v>
      </c>
      <c r="J334" s="49">
        <v>978.48</v>
      </c>
      <c r="K334" s="49" t="s">
        <v>170</v>
      </c>
      <c r="L334" s="49" t="s">
        <v>259</v>
      </c>
      <c r="M334" s="49" t="s">
        <v>261</v>
      </c>
      <c r="N334" s="49" t="s">
        <v>264</v>
      </c>
      <c r="O334" s="49">
        <v>8499.52</v>
      </c>
      <c r="P334" s="49" t="s">
        <v>266</v>
      </c>
      <c r="Q334" s="49">
        <v>5</v>
      </c>
      <c r="R334" s="49" t="s">
        <v>267</v>
      </c>
      <c r="S334" s="49" t="s">
        <v>271</v>
      </c>
    </row>
    <row r="335" spans="1:19" x14ac:dyDescent="0.3">
      <c r="A335" s="52" t="s">
        <v>21</v>
      </c>
      <c r="B335" s="50" t="s">
        <v>24</v>
      </c>
      <c r="C335" s="50" t="s">
        <v>32</v>
      </c>
      <c r="D335" s="50" t="s">
        <v>40</v>
      </c>
      <c r="E335" s="50" t="s">
        <v>50</v>
      </c>
      <c r="F335" s="50" t="s">
        <v>59</v>
      </c>
      <c r="G335" s="50" t="s">
        <v>71</v>
      </c>
      <c r="H335" s="50">
        <v>90</v>
      </c>
      <c r="I335" s="50">
        <v>13.86</v>
      </c>
      <c r="J335" s="50">
        <v>1247.4000000000001</v>
      </c>
      <c r="K335" s="50" t="s">
        <v>80</v>
      </c>
      <c r="L335" s="50" t="s">
        <v>257</v>
      </c>
      <c r="M335" s="50" t="s">
        <v>261</v>
      </c>
      <c r="N335" s="50" t="s">
        <v>264</v>
      </c>
      <c r="O335" s="50">
        <v>14717.85</v>
      </c>
      <c r="P335" s="50" t="s">
        <v>266</v>
      </c>
      <c r="Q335" s="50">
        <v>4</v>
      </c>
      <c r="R335" s="50" t="s">
        <v>266</v>
      </c>
      <c r="S335" s="50" t="s">
        <v>271</v>
      </c>
    </row>
    <row r="336" spans="1:19" x14ac:dyDescent="0.3">
      <c r="A336" s="51" t="s">
        <v>19</v>
      </c>
      <c r="B336" s="49" t="s">
        <v>31</v>
      </c>
      <c r="C336" s="49" t="s">
        <v>39</v>
      </c>
      <c r="D336" s="49" t="s">
        <v>47</v>
      </c>
      <c r="E336" s="49" t="s">
        <v>53</v>
      </c>
      <c r="F336" s="49" t="s">
        <v>59</v>
      </c>
      <c r="G336" s="49" t="s">
        <v>76</v>
      </c>
      <c r="H336" s="49">
        <v>34</v>
      </c>
      <c r="I336" s="49">
        <v>36.479999999999997</v>
      </c>
      <c r="J336" s="49">
        <v>1240.32</v>
      </c>
      <c r="K336" s="49" t="s">
        <v>113</v>
      </c>
      <c r="L336" s="49" t="s">
        <v>260</v>
      </c>
      <c r="M336" s="49" t="s">
        <v>263</v>
      </c>
      <c r="N336" s="49" t="s">
        <v>264</v>
      </c>
      <c r="O336" s="49">
        <v>7781.57</v>
      </c>
      <c r="P336" s="49" t="s">
        <v>266</v>
      </c>
      <c r="Q336" s="49">
        <v>3</v>
      </c>
      <c r="R336" s="49" t="s">
        <v>267</v>
      </c>
      <c r="S336" s="49" t="s">
        <v>268</v>
      </c>
    </row>
    <row r="337" spans="1:19" x14ac:dyDescent="0.3">
      <c r="A337" s="52" t="s">
        <v>272</v>
      </c>
      <c r="B337" s="50" t="s">
        <v>31</v>
      </c>
      <c r="C337" s="50" t="s">
        <v>39</v>
      </c>
      <c r="D337" s="50" t="s">
        <v>47</v>
      </c>
      <c r="E337" s="50" t="s">
        <v>52</v>
      </c>
      <c r="F337" s="50" t="s">
        <v>55</v>
      </c>
      <c r="G337" s="50" t="s">
        <v>69</v>
      </c>
      <c r="H337" s="50">
        <v>128</v>
      </c>
      <c r="I337" s="50">
        <v>12.48</v>
      </c>
      <c r="J337" s="50">
        <v>1597.44</v>
      </c>
      <c r="K337" s="50" t="s">
        <v>102</v>
      </c>
      <c r="L337" s="50" t="s">
        <v>260</v>
      </c>
      <c r="M337" s="50" t="s">
        <v>263</v>
      </c>
      <c r="N337" s="50" t="s">
        <v>264</v>
      </c>
      <c r="O337" s="50">
        <v>14315.87</v>
      </c>
      <c r="P337" s="50" t="s">
        <v>266</v>
      </c>
      <c r="Q337" s="50">
        <v>3</v>
      </c>
      <c r="R337" s="50" t="s">
        <v>267</v>
      </c>
      <c r="S337" s="50" t="s">
        <v>271</v>
      </c>
    </row>
    <row r="338" spans="1:19" x14ac:dyDescent="0.3">
      <c r="A338" s="51" t="s">
        <v>21</v>
      </c>
      <c r="B338" s="49" t="s">
        <v>26</v>
      </c>
      <c r="C338" s="49" t="s">
        <v>34</v>
      </c>
      <c r="D338" s="49" t="s">
        <v>42</v>
      </c>
      <c r="E338" s="49" t="s">
        <v>48</v>
      </c>
      <c r="F338" s="49" t="s">
        <v>57</v>
      </c>
      <c r="G338" s="49" t="s">
        <v>77</v>
      </c>
      <c r="H338" s="49">
        <v>96</v>
      </c>
      <c r="I338" s="49">
        <v>32.630000000000003</v>
      </c>
      <c r="J338" s="49">
        <v>3132.48</v>
      </c>
      <c r="K338" s="49" t="s">
        <v>96</v>
      </c>
      <c r="L338" s="49" t="s">
        <v>259</v>
      </c>
      <c r="M338" s="49" t="s">
        <v>263</v>
      </c>
      <c r="N338" s="49" t="s">
        <v>265</v>
      </c>
      <c r="O338" s="49">
        <v>1080.19</v>
      </c>
      <c r="P338" s="49" t="s">
        <v>267</v>
      </c>
      <c r="Q338" s="49">
        <v>5</v>
      </c>
      <c r="R338" s="49" t="s">
        <v>266</v>
      </c>
      <c r="S338" s="49" t="s">
        <v>271</v>
      </c>
    </row>
    <row r="339" spans="1:19" x14ac:dyDescent="0.3">
      <c r="A339" s="52" t="s">
        <v>21</v>
      </c>
      <c r="B339" s="50" t="s">
        <v>31</v>
      </c>
      <c r="C339" s="50" t="s">
        <v>39</v>
      </c>
      <c r="D339" s="50" t="s">
        <v>47</v>
      </c>
      <c r="E339" s="50" t="s">
        <v>49</v>
      </c>
      <c r="F339" s="50" t="s">
        <v>56</v>
      </c>
      <c r="G339" s="50" t="s">
        <v>68</v>
      </c>
      <c r="H339" s="50">
        <v>137</v>
      </c>
      <c r="I339" s="50">
        <v>14.25</v>
      </c>
      <c r="J339" s="50">
        <v>1952.25</v>
      </c>
      <c r="K339" s="50" t="s">
        <v>148</v>
      </c>
      <c r="L339" s="50" t="s">
        <v>260</v>
      </c>
      <c r="M339" s="50" t="s">
        <v>262</v>
      </c>
      <c r="N339" s="50" t="s">
        <v>264</v>
      </c>
      <c r="O339" s="50">
        <v>11611.6</v>
      </c>
      <c r="P339" s="50" t="s">
        <v>266</v>
      </c>
      <c r="Q339" s="50">
        <v>4</v>
      </c>
      <c r="R339" s="50" t="s">
        <v>267</v>
      </c>
      <c r="S339" s="50" t="s">
        <v>268</v>
      </c>
    </row>
    <row r="340" spans="1:19" x14ac:dyDescent="0.3">
      <c r="A340" s="51" t="s">
        <v>20</v>
      </c>
      <c r="B340" s="49" t="s">
        <v>29</v>
      </c>
      <c r="C340" s="49" t="s">
        <v>37</v>
      </c>
      <c r="D340" s="49" t="s">
        <v>45</v>
      </c>
      <c r="E340" s="49" t="s">
        <v>52</v>
      </c>
      <c r="F340" s="49" t="s">
        <v>58</v>
      </c>
      <c r="G340" s="49" t="s">
        <v>65</v>
      </c>
      <c r="H340" s="49">
        <v>81</v>
      </c>
      <c r="I340" s="49">
        <v>59.77</v>
      </c>
      <c r="J340" s="49">
        <v>4841.37</v>
      </c>
      <c r="K340" s="49" t="s">
        <v>206</v>
      </c>
      <c r="L340" s="49" t="s">
        <v>257</v>
      </c>
      <c r="M340" s="49" t="s">
        <v>261</v>
      </c>
      <c r="N340" s="49" t="s">
        <v>264</v>
      </c>
      <c r="O340" s="49">
        <v>1531.44</v>
      </c>
      <c r="P340" s="49" t="s">
        <v>267</v>
      </c>
      <c r="Q340" s="49">
        <v>5</v>
      </c>
      <c r="R340" s="49" t="s">
        <v>266</v>
      </c>
      <c r="S340" s="49" t="s">
        <v>270</v>
      </c>
    </row>
    <row r="341" spans="1:19" x14ac:dyDescent="0.3">
      <c r="A341" s="52" t="s">
        <v>23</v>
      </c>
      <c r="B341" s="50" t="s">
        <v>27</v>
      </c>
      <c r="C341" s="50" t="s">
        <v>35</v>
      </c>
      <c r="D341" s="50" t="s">
        <v>43</v>
      </c>
      <c r="E341" s="50" t="s">
        <v>49</v>
      </c>
      <c r="F341" s="50" t="s">
        <v>55</v>
      </c>
      <c r="G341" s="50" t="s">
        <v>61</v>
      </c>
      <c r="H341" s="50">
        <v>20</v>
      </c>
      <c r="I341" s="50">
        <v>39.53</v>
      </c>
      <c r="J341" s="50">
        <v>790.6</v>
      </c>
      <c r="K341" s="50" t="s">
        <v>220</v>
      </c>
      <c r="L341" s="50" t="s">
        <v>255</v>
      </c>
      <c r="M341" s="50" t="s">
        <v>261</v>
      </c>
      <c r="N341" s="50" t="s">
        <v>265</v>
      </c>
      <c r="O341" s="50">
        <v>6430.98</v>
      </c>
      <c r="P341" s="50" t="s">
        <v>266</v>
      </c>
      <c r="Q341" s="50">
        <v>5</v>
      </c>
      <c r="R341" s="50" t="s">
        <v>267</v>
      </c>
      <c r="S341" s="50" t="s">
        <v>268</v>
      </c>
    </row>
    <row r="342" spans="1:19" x14ac:dyDescent="0.3">
      <c r="A342" s="51" t="s">
        <v>21</v>
      </c>
      <c r="B342" s="49" t="s">
        <v>26</v>
      </c>
      <c r="C342" s="49" t="s">
        <v>34</v>
      </c>
      <c r="D342" s="49" t="s">
        <v>42</v>
      </c>
      <c r="E342" s="49" t="s">
        <v>50</v>
      </c>
      <c r="F342" s="49" t="s">
        <v>59</v>
      </c>
      <c r="G342" s="49" t="s">
        <v>74</v>
      </c>
      <c r="H342" s="49">
        <v>115</v>
      </c>
      <c r="I342" s="49">
        <v>53.06</v>
      </c>
      <c r="J342" s="49">
        <v>6101.9</v>
      </c>
      <c r="K342" s="49" t="s">
        <v>102</v>
      </c>
      <c r="L342" s="49" t="s">
        <v>260</v>
      </c>
      <c r="M342" s="49" t="s">
        <v>261</v>
      </c>
      <c r="N342" s="49" t="s">
        <v>264</v>
      </c>
      <c r="O342" s="49">
        <v>9498.9</v>
      </c>
      <c r="P342" s="49" t="s">
        <v>266</v>
      </c>
      <c r="Q342" s="49">
        <v>5</v>
      </c>
      <c r="R342" s="49" t="s">
        <v>267</v>
      </c>
      <c r="S342" s="49" t="s">
        <v>271</v>
      </c>
    </row>
    <row r="343" spans="1:19" x14ac:dyDescent="0.3">
      <c r="A343" s="52" t="s">
        <v>272</v>
      </c>
      <c r="B343" s="50" t="s">
        <v>27</v>
      </c>
      <c r="C343" s="50" t="s">
        <v>35</v>
      </c>
      <c r="D343" s="50" t="s">
        <v>43</v>
      </c>
      <c r="E343" s="50" t="s">
        <v>51</v>
      </c>
      <c r="F343" s="50" t="s">
        <v>57</v>
      </c>
      <c r="G343" s="50" t="s">
        <v>63</v>
      </c>
      <c r="H343" s="50">
        <v>50</v>
      </c>
      <c r="I343" s="50">
        <v>59.16</v>
      </c>
      <c r="J343" s="50">
        <v>2958</v>
      </c>
      <c r="K343" s="50" t="s">
        <v>232</v>
      </c>
      <c r="L343" s="50" t="s">
        <v>258</v>
      </c>
      <c r="M343" s="50" t="s">
        <v>262</v>
      </c>
      <c r="N343" s="50" t="s">
        <v>264</v>
      </c>
      <c r="O343" s="50">
        <v>6129.23</v>
      </c>
      <c r="P343" s="50" t="s">
        <v>266</v>
      </c>
      <c r="Q343" s="50">
        <v>4</v>
      </c>
      <c r="R343" s="50" t="s">
        <v>267</v>
      </c>
      <c r="S343" s="50" t="s">
        <v>270</v>
      </c>
    </row>
    <row r="344" spans="1:19" x14ac:dyDescent="0.3">
      <c r="A344" s="51" t="s">
        <v>19</v>
      </c>
      <c r="B344" s="49" t="s">
        <v>24</v>
      </c>
      <c r="C344" s="49" t="s">
        <v>32</v>
      </c>
      <c r="D344" s="49" t="s">
        <v>40</v>
      </c>
      <c r="E344" s="49" t="s">
        <v>50</v>
      </c>
      <c r="F344" s="49" t="s">
        <v>55</v>
      </c>
      <c r="G344" s="49" t="s">
        <v>61</v>
      </c>
      <c r="H344" s="49">
        <v>56</v>
      </c>
      <c r="I344" s="49">
        <v>74.52</v>
      </c>
      <c r="J344" s="49">
        <v>4173.12</v>
      </c>
      <c r="K344" s="49" t="s">
        <v>167</v>
      </c>
      <c r="L344" s="49" t="s">
        <v>257</v>
      </c>
      <c r="M344" s="49" t="s">
        <v>261</v>
      </c>
      <c r="N344" s="49" t="s">
        <v>265</v>
      </c>
      <c r="O344" s="49">
        <v>3392.33</v>
      </c>
      <c r="P344" s="49" t="s">
        <v>267</v>
      </c>
      <c r="Q344" s="49">
        <v>4</v>
      </c>
      <c r="R344" s="49" t="s">
        <v>267</v>
      </c>
      <c r="S344" s="49" t="s">
        <v>270</v>
      </c>
    </row>
    <row r="345" spans="1:19" x14ac:dyDescent="0.3">
      <c r="A345" s="52" t="s">
        <v>23</v>
      </c>
      <c r="B345" s="50" t="s">
        <v>24</v>
      </c>
      <c r="C345" s="50" t="s">
        <v>32</v>
      </c>
      <c r="D345" s="50" t="s">
        <v>40</v>
      </c>
      <c r="E345" s="50" t="s">
        <v>50</v>
      </c>
      <c r="F345" s="50" t="s">
        <v>59</v>
      </c>
      <c r="G345" s="50" t="s">
        <v>74</v>
      </c>
      <c r="H345" s="50">
        <v>126</v>
      </c>
      <c r="I345" s="50">
        <v>8.64</v>
      </c>
      <c r="J345" s="50">
        <v>1088.6400000000001</v>
      </c>
      <c r="K345" s="50" t="s">
        <v>79</v>
      </c>
      <c r="L345" s="50" t="s">
        <v>256</v>
      </c>
      <c r="M345" s="50" t="s">
        <v>262</v>
      </c>
      <c r="N345" s="50" t="s">
        <v>265</v>
      </c>
      <c r="O345" s="50">
        <v>2609.9499999999998</v>
      </c>
      <c r="P345" s="50" t="s">
        <v>266</v>
      </c>
      <c r="Q345" s="50">
        <v>3</v>
      </c>
      <c r="R345" s="50" t="s">
        <v>266</v>
      </c>
      <c r="S345" s="50" t="s">
        <v>269</v>
      </c>
    </row>
    <row r="346" spans="1:19" x14ac:dyDescent="0.3">
      <c r="A346" s="51" t="s">
        <v>272</v>
      </c>
      <c r="B346" s="49" t="s">
        <v>28</v>
      </c>
      <c r="C346" s="49" t="s">
        <v>36</v>
      </c>
      <c r="D346" s="49" t="s">
        <v>44</v>
      </c>
      <c r="E346" s="49" t="s">
        <v>48</v>
      </c>
      <c r="F346" s="49" t="s">
        <v>54</v>
      </c>
      <c r="G346" s="49" t="s">
        <v>60</v>
      </c>
      <c r="H346" s="49">
        <v>23</v>
      </c>
      <c r="I346" s="49">
        <v>25.09</v>
      </c>
      <c r="J346" s="49">
        <v>577.07000000000005</v>
      </c>
      <c r="K346" s="49" t="s">
        <v>170</v>
      </c>
      <c r="L346" s="49" t="s">
        <v>259</v>
      </c>
      <c r="M346" s="49" t="s">
        <v>262</v>
      </c>
      <c r="N346" s="49" t="s">
        <v>265</v>
      </c>
      <c r="O346" s="49">
        <v>4412.8</v>
      </c>
      <c r="P346" s="49" t="s">
        <v>266</v>
      </c>
      <c r="Q346" s="49">
        <v>5</v>
      </c>
      <c r="R346" s="49" t="s">
        <v>267</v>
      </c>
      <c r="S346" s="49" t="s">
        <v>269</v>
      </c>
    </row>
    <row r="347" spans="1:19" x14ac:dyDescent="0.3">
      <c r="A347" s="52" t="s">
        <v>20</v>
      </c>
      <c r="B347" s="50" t="s">
        <v>27</v>
      </c>
      <c r="C347" s="50" t="s">
        <v>35</v>
      </c>
      <c r="D347" s="50" t="s">
        <v>43</v>
      </c>
      <c r="E347" s="50" t="s">
        <v>51</v>
      </c>
      <c r="F347" s="50" t="s">
        <v>56</v>
      </c>
      <c r="G347" s="50" t="s">
        <v>62</v>
      </c>
      <c r="H347" s="50">
        <v>117</v>
      </c>
      <c r="I347" s="50">
        <v>54.85</v>
      </c>
      <c r="J347" s="50">
        <v>6417.45</v>
      </c>
      <c r="K347" s="50" t="s">
        <v>205</v>
      </c>
      <c r="L347" s="50" t="s">
        <v>258</v>
      </c>
      <c r="M347" s="50" t="s">
        <v>263</v>
      </c>
      <c r="N347" s="50" t="s">
        <v>265</v>
      </c>
      <c r="O347" s="50">
        <v>3169.14</v>
      </c>
      <c r="P347" s="50" t="s">
        <v>267</v>
      </c>
      <c r="Q347" s="50">
        <v>3</v>
      </c>
      <c r="R347" s="50" t="s">
        <v>267</v>
      </c>
      <c r="S347" s="50" t="s">
        <v>268</v>
      </c>
    </row>
    <row r="348" spans="1:19" x14ac:dyDescent="0.3">
      <c r="A348" s="51" t="s">
        <v>22</v>
      </c>
      <c r="B348" s="49" t="s">
        <v>26</v>
      </c>
      <c r="C348" s="49" t="s">
        <v>34</v>
      </c>
      <c r="D348" s="49" t="s">
        <v>42</v>
      </c>
      <c r="E348" s="49" t="s">
        <v>48</v>
      </c>
      <c r="F348" s="49" t="s">
        <v>59</v>
      </c>
      <c r="G348" s="49" t="s">
        <v>76</v>
      </c>
      <c r="H348" s="49">
        <v>131</v>
      </c>
      <c r="I348" s="49">
        <v>55.87</v>
      </c>
      <c r="J348" s="49">
        <v>7318.97</v>
      </c>
      <c r="K348" s="49" t="s">
        <v>229</v>
      </c>
      <c r="L348" s="49" t="s">
        <v>255</v>
      </c>
      <c r="M348" s="49" t="s">
        <v>262</v>
      </c>
      <c r="N348" s="49" t="s">
        <v>265</v>
      </c>
      <c r="O348" s="49">
        <v>5643.04</v>
      </c>
      <c r="P348" s="49" t="s">
        <v>267</v>
      </c>
      <c r="Q348" s="49">
        <v>5</v>
      </c>
      <c r="R348" s="49" t="s">
        <v>266</v>
      </c>
      <c r="S348" s="49" t="s">
        <v>269</v>
      </c>
    </row>
    <row r="349" spans="1:19" x14ac:dyDescent="0.3">
      <c r="A349" s="52" t="s">
        <v>22</v>
      </c>
      <c r="B349" s="50" t="s">
        <v>31</v>
      </c>
      <c r="C349" s="50" t="s">
        <v>39</v>
      </c>
      <c r="D349" s="50" t="s">
        <v>47</v>
      </c>
      <c r="E349" s="50" t="s">
        <v>51</v>
      </c>
      <c r="F349" s="50" t="s">
        <v>54</v>
      </c>
      <c r="G349" s="50" t="s">
        <v>67</v>
      </c>
      <c r="H349" s="50">
        <v>197</v>
      </c>
      <c r="I349" s="50">
        <v>75.569999999999993</v>
      </c>
      <c r="J349" s="50">
        <v>14887.29</v>
      </c>
      <c r="K349" s="50" t="s">
        <v>143</v>
      </c>
      <c r="L349" s="50" t="s">
        <v>260</v>
      </c>
      <c r="M349" s="50" t="s">
        <v>263</v>
      </c>
      <c r="N349" s="50" t="s">
        <v>265</v>
      </c>
      <c r="O349" s="50">
        <v>705.71</v>
      </c>
      <c r="P349" s="50" t="s">
        <v>267</v>
      </c>
      <c r="Q349" s="50">
        <v>4</v>
      </c>
      <c r="R349" s="50" t="s">
        <v>267</v>
      </c>
      <c r="S349" s="50" t="s">
        <v>268</v>
      </c>
    </row>
    <row r="350" spans="1:19" x14ac:dyDescent="0.3">
      <c r="A350" s="51" t="s">
        <v>19</v>
      </c>
      <c r="B350" s="49" t="s">
        <v>29</v>
      </c>
      <c r="C350" s="49" t="s">
        <v>37</v>
      </c>
      <c r="D350" s="49" t="s">
        <v>45</v>
      </c>
      <c r="E350" s="49" t="s">
        <v>49</v>
      </c>
      <c r="F350" s="49" t="s">
        <v>59</v>
      </c>
      <c r="G350" s="49" t="s">
        <v>71</v>
      </c>
      <c r="H350" s="49">
        <v>125</v>
      </c>
      <c r="I350" s="49">
        <v>94.62</v>
      </c>
      <c r="J350" s="49">
        <v>11827.5</v>
      </c>
      <c r="K350" s="49" t="s">
        <v>84</v>
      </c>
      <c r="L350" s="49" t="s">
        <v>257</v>
      </c>
      <c r="M350" s="49" t="s">
        <v>262</v>
      </c>
      <c r="N350" s="49" t="s">
        <v>265</v>
      </c>
      <c r="O350" s="49">
        <v>9764.2900000000009</v>
      </c>
      <c r="P350" s="49" t="s">
        <v>267</v>
      </c>
      <c r="Q350" s="49">
        <v>5</v>
      </c>
      <c r="R350" s="49" t="s">
        <v>267</v>
      </c>
      <c r="S350" s="49" t="s">
        <v>269</v>
      </c>
    </row>
    <row r="351" spans="1:19" x14ac:dyDescent="0.3">
      <c r="A351" s="52" t="s">
        <v>22</v>
      </c>
      <c r="B351" s="50" t="s">
        <v>31</v>
      </c>
      <c r="C351" s="50" t="s">
        <v>39</v>
      </c>
      <c r="D351" s="50" t="s">
        <v>47</v>
      </c>
      <c r="E351" s="50" t="s">
        <v>49</v>
      </c>
      <c r="F351" s="50" t="s">
        <v>56</v>
      </c>
      <c r="G351" s="50" t="s">
        <v>68</v>
      </c>
      <c r="H351" s="50">
        <v>65</v>
      </c>
      <c r="I351" s="50">
        <v>38.07</v>
      </c>
      <c r="J351" s="50">
        <v>2474.5500000000002</v>
      </c>
      <c r="K351" s="50" t="s">
        <v>232</v>
      </c>
      <c r="L351" s="50" t="s">
        <v>258</v>
      </c>
      <c r="M351" s="50" t="s">
        <v>262</v>
      </c>
      <c r="N351" s="50" t="s">
        <v>264</v>
      </c>
      <c r="O351" s="50">
        <v>5868.72</v>
      </c>
      <c r="P351" s="50" t="s">
        <v>266</v>
      </c>
      <c r="Q351" s="50">
        <v>4</v>
      </c>
      <c r="R351" s="50" t="s">
        <v>267</v>
      </c>
      <c r="S351" s="50" t="s">
        <v>270</v>
      </c>
    </row>
    <row r="352" spans="1:19" x14ac:dyDescent="0.3">
      <c r="A352" s="51" t="s">
        <v>272</v>
      </c>
      <c r="B352" s="49" t="s">
        <v>24</v>
      </c>
      <c r="C352" s="49" t="s">
        <v>32</v>
      </c>
      <c r="D352" s="49" t="s">
        <v>40</v>
      </c>
      <c r="E352" s="49" t="s">
        <v>48</v>
      </c>
      <c r="F352" s="49" t="s">
        <v>59</v>
      </c>
      <c r="G352" s="49" t="s">
        <v>74</v>
      </c>
      <c r="H352" s="49">
        <v>100</v>
      </c>
      <c r="I352" s="49">
        <v>38.46</v>
      </c>
      <c r="J352" s="49">
        <v>3846</v>
      </c>
      <c r="K352" s="49" t="s">
        <v>82</v>
      </c>
      <c r="L352" s="49" t="s">
        <v>258</v>
      </c>
      <c r="M352" s="49" t="s">
        <v>263</v>
      </c>
      <c r="N352" s="49" t="s">
        <v>265</v>
      </c>
      <c r="O352" s="49">
        <v>8085.96</v>
      </c>
      <c r="P352" s="49" t="s">
        <v>266</v>
      </c>
      <c r="Q352" s="49">
        <v>4</v>
      </c>
      <c r="R352" s="49" t="s">
        <v>267</v>
      </c>
      <c r="S352" s="49" t="s">
        <v>271</v>
      </c>
    </row>
    <row r="353" spans="1:19" x14ac:dyDescent="0.3">
      <c r="A353" s="52" t="s">
        <v>20</v>
      </c>
      <c r="B353" s="50" t="s">
        <v>31</v>
      </c>
      <c r="C353" s="50" t="s">
        <v>39</v>
      </c>
      <c r="D353" s="50" t="s">
        <v>47</v>
      </c>
      <c r="E353" s="50" t="s">
        <v>49</v>
      </c>
      <c r="F353" s="50" t="s">
        <v>55</v>
      </c>
      <c r="G353" s="50" t="s">
        <v>61</v>
      </c>
      <c r="H353" s="50">
        <v>107</v>
      </c>
      <c r="I353" s="50">
        <v>32.08</v>
      </c>
      <c r="J353" s="50">
        <v>3432.56</v>
      </c>
      <c r="K353" s="50" t="s">
        <v>119</v>
      </c>
      <c r="L353" s="50" t="s">
        <v>258</v>
      </c>
      <c r="M353" s="50" t="s">
        <v>263</v>
      </c>
      <c r="N353" s="50" t="s">
        <v>265</v>
      </c>
      <c r="O353" s="50">
        <v>9694.5499999999993</v>
      </c>
      <c r="P353" s="50" t="s">
        <v>266</v>
      </c>
      <c r="Q353" s="50">
        <v>5</v>
      </c>
      <c r="R353" s="50" t="s">
        <v>267</v>
      </c>
      <c r="S353" s="50" t="s">
        <v>269</v>
      </c>
    </row>
    <row r="354" spans="1:19" x14ac:dyDescent="0.3">
      <c r="A354" s="51" t="s">
        <v>19</v>
      </c>
      <c r="B354" s="49" t="s">
        <v>28</v>
      </c>
      <c r="C354" s="49" t="s">
        <v>36</v>
      </c>
      <c r="D354" s="49" t="s">
        <v>44</v>
      </c>
      <c r="E354" s="49" t="s">
        <v>50</v>
      </c>
      <c r="F354" s="49" t="s">
        <v>58</v>
      </c>
      <c r="G354" s="49" t="s">
        <v>73</v>
      </c>
      <c r="H354" s="49">
        <v>169</v>
      </c>
      <c r="I354" s="49">
        <v>93.09</v>
      </c>
      <c r="J354" s="49">
        <v>15732.21</v>
      </c>
      <c r="K354" s="49" t="s">
        <v>118</v>
      </c>
      <c r="L354" s="49" t="s">
        <v>255</v>
      </c>
      <c r="M354" s="49" t="s">
        <v>262</v>
      </c>
      <c r="N354" s="49" t="s">
        <v>265</v>
      </c>
      <c r="O354" s="49">
        <v>7798.74</v>
      </c>
      <c r="P354" s="49" t="s">
        <v>267</v>
      </c>
      <c r="Q354" s="49">
        <v>3</v>
      </c>
      <c r="R354" s="49" t="s">
        <v>266</v>
      </c>
      <c r="S354" s="49" t="s">
        <v>268</v>
      </c>
    </row>
    <row r="355" spans="1:19" x14ac:dyDescent="0.3">
      <c r="A355" s="52" t="s">
        <v>23</v>
      </c>
      <c r="B355" s="50" t="s">
        <v>27</v>
      </c>
      <c r="C355" s="50" t="s">
        <v>35</v>
      </c>
      <c r="D355" s="50" t="s">
        <v>43</v>
      </c>
      <c r="E355" s="50" t="s">
        <v>52</v>
      </c>
      <c r="F355" s="50" t="s">
        <v>56</v>
      </c>
      <c r="G355" s="50" t="s">
        <v>62</v>
      </c>
      <c r="H355" s="50">
        <v>41</v>
      </c>
      <c r="I355" s="50">
        <v>38.31</v>
      </c>
      <c r="J355" s="50">
        <v>1570.71</v>
      </c>
      <c r="K355" s="50" t="s">
        <v>108</v>
      </c>
      <c r="L355" s="50" t="s">
        <v>255</v>
      </c>
      <c r="M355" s="50" t="s">
        <v>261</v>
      </c>
      <c r="N355" s="50" t="s">
        <v>265</v>
      </c>
      <c r="O355" s="50">
        <v>13665.91</v>
      </c>
      <c r="P355" s="50" t="s">
        <v>266</v>
      </c>
      <c r="Q355" s="50">
        <v>5</v>
      </c>
      <c r="R355" s="50" t="s">
        <v>266</v>
      </c>
      <c r="S355" s="50" t="s">
        <v>269</v>
      </c>
    </row>
    <row r="356" spans="1:19" x14ac:dyDescent="0.3">
      <c r="A356" s="51" t="s">
        <v>21</v>
      </c>
      <c r="B356" s="49" t="s">
        <v>29</v>
      </c>
      <c r="C356" s="49" t="s">
        <v>37</v>
      </c>
      <c r="D356" s="49" t="s">
        <v>45</v>
      </c>
      <c r="E356" s="49" t="s">
        <v>53</v>
      </c>
      <c r="F356" s="49" t="s">
        <v>59</v>
      </c>
      <c r="G356" s="49" t="s">
        <v>71</v>
      </c>
      <c r="H356" s="49">
        <v>88</v>
      </c>
      <c r="I356" s="49">
        <v>84.66</v>
      </c>
      <c r="J356" s="49">
        <v>7450.08</v>
      </c>
      <c r="K356" s="49" t="s">
        <v>171</v>
      </c>
      <c r="L356" s="49" t="s">
        <v>256</v>
      </c>
      <c r="M356" s="49" t="s">
        <v>261</v>
      </c>
      <c r="N356" s="49" t="s">
        <v>264</v>
      </c>
      <c r="O356" s="49">
        <v>560.28</v>
      </c>
      <c r="P356" s="49" t="s">
        <v>267</v>
      </c>
      <c r="Q356" s="49">
        <v>4</v>
      </c>
      <c r="R356" s="49" t="s">
        <v>267</v>
      </c>
      <c r="S356" s="49" t="s">
        <v>269</v>
      </c>
    </row>
    <row r="357" spans="1:19" x14ac:dyDescent="0.3">
      <c r="A357" s="52" t="s">
        <v>20</v>
      </c>
      <c r="B357" s="50" t="s">
        <v>26</v>
      </c>
      <c r="C357" s="50" t="s">
        <v>34</v>
      </c>
      <c r="D357" s="50" t="s">
        <v>42</v>
      </c>
      <c r="E357" s="50" t="s">
        <v>51</v>
      </c>
      <c r="F357" s="50" t="s">
        <v>58</v>
      </c>
      <c r="G357" s="50" t="s">
        <v>73</v>
      </c>
      <c r="H357" s="50">
        <v>156</v>
      </c>
      <c r="I357" s="50">
        <v>99.32</v>
      </c>
      <c r="J357" s="50">
        <v>15493.92</v>
      </c>
      <c r="K357" s="50" t="s">
        <v>192</v>
      </c>
      <c r="L357" s="50" t="s">
        <v>259</v>
      </c>
      <c r="M357" s="50" t="s">
        <v>262</v>
      </c>
      <c r="N357" s="50" t="s">
        <v>265</v>
      </c>
      <c r="O357" s="50">
        <v>3293.58</v>
      </c>
      <c r="P357" s="50" t="s">
        <v>267</v>
      </c>
      <c r="Q357" s="50">
        <v>5</v>
      </c>
      <c r="R357" s="50" t="s">
        <v>266</v>
      </c>
      <c r="S357" s="50" t="s">
        <v>269</v>
      </c>
    </row>
    <row r="358" spans="1:19" x14ac:dyDescent="0.3">
      <c r="A358" s="51" t="s">
        <v>22</v>
      </c>
      <c r="B358" s="49" t="s">
        <v>31</v>
      </c>
      <c r="C358" s="49" t="s">
        <v>39</v>
      </c>
      <c r="D358" s="49" t="s">
        <v>47</v>
      </c>
      <c r="E358" s="49" t="s">
        <v>48</v>
      </c>
      <c r="F358" s="49" t="s">
        <v>54</v>
      </c>
      <c r="G358" s="49" t="s">
        <v>60</v>
      </c>
      <c r="H358" s="49">
        <v>142</v>
      </c>
      <c r="I358" s="49">
        <v>20.05</v>
      </c>
      <c r="J358" s="49">
        <v>2847.1</v>
      </c>
      <c r="K358" s="49" t="s">
        <v>83</v>
      </c>
      <c r="L358" s="49" t="s">
        <v>256</v>
      </c>
      <c r="M358" s="49" t="s">
        <v>262</v>
      </c>
      <c r="N358" s="49" t="s">
        <v>264</v>
      </c>
      <c r="O358" s="49">
        <v>10795.36</v>
      </c>
      <c r="P358" s="49" t="s">
        <v>266</v>
      </c>
      <c r="Q358" s="49">
        <v>3</v>
      </c>
      <c r="R358" s="49" t="s">
        <v>267</v>
      </c>
      <c r="S358" s="49" t="s">
        <v>268</v>
      </c>
    </row>
    <row r="359" spans="1:19" x14ac:dyDescent="0.3">
      <c r="A359" s="52" t="s">
        <v>21</v>
      </c>
      <c r="B359" s="50" t="s">
        <v>26</v>
      </c>
      <c r="C359" s="50" t="s">
        <v>34</v>
      </c>
      <c r="D359" s="50" t="s">
        <v>42</v>
      </c>
      <c r="E359" s="50" t="s">
        <v>52</v>
      </c>
      <c r="F359" s="50" t="s">
        <v>57</v>
      </c>
      <c r="G359" s="50" t="s">
        <v>72</v>
      </c>
      <c r="H359" s="50">
        <v>33</v>
      </c>
      <c r="I359" s="50">
        <v>7.44</v>
      </c>
      <c r="J359" s="50">
        <v>245.52</v>
      </c>
      <c r="K359" s="50" t="s">
        <v>207</v>
      </c>
      <c r="L359" s="50" t="s">
        <v>257</v>
      </c>
      <c r="M359" s="50" t="s">
        <v>262</v>
      </c>
      <c r="N359" s="50" t="s">
        <v>264</v>
      </c>
      <c r="O359" s="50">
        <v>903.37</v>
      </c>
      <c r="P359" s="50" t="s">
        <v>266</v>
      </c>
      <c r="Q359" s="50">
        <v>5</v>
      </c>
      <c r="R359" s="50" t="s">
        <v>267</v>
      </c>
      <c r="S359" s="50" t="s">
        <v>268</v>
      </c>
    </row>
    <row r="360" spans="1:19" x14ac:dyDescent="0.3">
      <c r="A360" s="51" t="s">
        <v>19</v>
      </c>
      <c r="B360" s="49" t="s">
        <v>24</v>
      </c>
      <c r="C360" s="49" t="s">
        <v>32</v>
      </c>
      <c r="D360" s="49" t="s">
        <v>40</v>
      </c>
      <c r="E360" s="49" t="s">
        <v>53</v>
      </c>
      <c r="F360" s="49" t="s">
        <v>58</v>
      </c>
      <c r="G360" s="49" t="s">
        <v>66</v>
      </c>
      <c r="H360" s="49">
        <v>101</v>
      </c>
      <c r="I360" s="49">
        <v>22.72</v>
      </c>
      <c r="J360" s="49">
        <v>2294.7199999999998</v>
      </c>
      <c r="K360" s="49" t="s">
        <v>107</v>
      </c>
      <c r="L360" s="49" t="s">
        <v>260</v>
      </c>
      <c r="M360" s="49" t="s">
        <v>263</v>
      </c>
      <c r="N360" s="49" t="s">
        <v>264</v>
      </c>
      <c r="O360" s="49">
        <v>4805.38</v>
      </c>
      <c r="P360" s="49" t="s">
        <v>266</v>
      </c>
      <c r="Q360" s="49">
        <v>5</v>
      </c>
      <c r="R360" s="49" t="s">
        <v>267</v>
      </c>
      <c r="S360" s="49" t="s">
        <v>268</v>
      </c>
    </row>
    <row r="361" spans="1:19" x14ac:dyDescent="0.3">
      <c r="A361" s="52" t="s">
        <v>272</v>
      </c>
      <c r="B361" s="50" t="s">
        <v>27</v>
      </c>
      <c r="C361" s="50" t="s">
        <v>35</v>
      </c>
      <c r="D361" s="50" t="s">
        <v>43</v>
      </c>
      <c r="E361" s="50" t="s">
        <v>52</v>
      </c>
      <c r="F361" s="50" t="s">
        <v>59</v>
      </c>
      <c r="G361" s="50" t="s">
        <v>74</v>
      </c>
      <c r="H361" s="50">
        <v>15</v>
      </c>
      <c r="I361" s="50">
        <v>65.650000000000006</v>
      </c>
      <c r="J361" s="50">
        <v>984.75</v>
      </c>
      <c r="K361" s="50" t="s">
        <v>148</v>
      </c>
      <c r="L361" s="50" t="s">
        <v>260</v>
      </c>
      <c r="M361" s="50" t="s">
        <v>263</v>
      </c>
      <c r="N361" s="50" t="s">
        <v>264</v>
      </c>
      <c r="O361" s="50">
        <v>2108.5100000000002</v>
      </c>
      <c r="P361" s="50" t="s">
        <v>266</v>
      </c>
      <c r="Q361" s="50">
        <v>5</v>
      </c>
      <c r="R361" s="50" t="s">
        <v>267</v>
      </c>
      <c r="S361" s="50" t="s">
        <v>269</v>
      </c>
    </row>
    <row r="362" spans="1:19" x14ac:dyDescent="0.3">
      <c r="A362" s="51" t="s">
        <v>20</v>
      </c>
      <c r="B362" s="49" t="s">
        <v>27</v>
      </c>
      <c r="C362" s="49" t="s">
        <v>35</v>
      </c>
      <c r="D362" s="49" t="s">
        <v>43</v>
      </c>
      <c r="E362" s="49" t="s">
        <v>50</v>
      </c>
      <c r="F362" s="49" t="s">
        <v>56</v>
      </c>
      <c r="G362" s="49" t="s">
        <v>75</v>
      </c>
      <c r="H362" s="49">
        <v>102</v>
      </c>
      <c r="I362" s="49">
        <v>91.71</v>
      </c>
      <c r="J362" s="49">
        <v>9354.42</v>
      </c>
      <c r="K362" s="49" t="s">
        <v>200</v>
      </c>
      <c r="L362" s="49" t="s">
        <v>255</v>
      </c>
      <c r="M362" s="49" t="s">
        <v>262</v>
      </c>
      <c r="N362" s="49" t="s">
        <v>265</v>
      </c>
      <c r="O362" s="49">
        <v>1959.74</v>
      </c>
      <c r="P362" s="49" t="s">
        <v>267</v>
      </c>
      <c r="Q362" s="49">
        <v>3</v>
      </c>
      <c r="R362" s="49" t="s">
        <v>266</v>
      </c>
      <c r="S362" s="49" t="s">
        <v>269</v>
      </c>
    </row>
    <row r="363" spans="1:19" x14ac:dyDescent="0.3">
      <c r="A363" s="52" t="s">
        <v>272</v>
      </c>
      <c r="B363" s="50" t="s">
        <v>28</v>
      </c>
      <c r="C363" s="50" t="s">
        <v>36</v>
      </c>
      <c r="D363" s="50" t="s">
        <v>44</v>
      </c>
      <c r="E363" s="50" t="s">
        <v>48</v>
      </c>
      <c r="F363" s="50" t="s">
        <v>55</v>
      </c>
      <c r="G363" s="50" t="s">
        <v>69</v>
      </c>
      <c r="H363" s="50">
        <v>172</v>
      </c>
      <c r="I363" s="50">
        <v>91.29</v>
      </c>
      <c r="J363" s="50">
        <v>15701.88</v>
      </c>
      <c r="K363" s="50" t="s">
        <v>233</v>
      </c>
      <c r="L363" s="50" t="s">
        <v>256</v>
      </c>
      <c r="M363" s="50" t="s">
        <v>262</v>
      </c>
      <c r="N363" s="50" t="s">
        <v>264</v>
      </c>
      <c r="O363" s="50">
        <v>4831.95</v>
      </c>
      <c r="P363" s="50" t="s">
        <v>267</v>
      </c>
      <c r="Q363" s="50">
        <v>3</v>
      </c>
      <c r="R363" s="50" t="s">
        <v>267</v>
      </c>
      <c r="S363" s="50" t="s">
        <v>269</v>
      </c>
    </row>
    <row r="364" spans="1:19" x14ac:dyDescent="0.3">
      <c r="A364" s="51" t="s">
        <v>23</v>
      </c>
      <c r="B364" s="49" t="s">
        <v>30</v>
      </c>
      <c r="C364" s="49" t="s">
        <v>38</v>
      </c>
      <c r="D364" s="49" t="s">
        <v>46</v>
      </c>
      <c r="E364" s="49" t="s">
        <v>52</v>
      </c>
      <c r="F364" s="49" t="s">
        <v>59</v>
      </c>
      <c r="G364" s="49" t="s">
        <v>76</v>
      </c>
      <c r="H364" s="49">
        <v>199</v>
      </c>
      <c r="I364" s="49">
        <v>29.18</v>
      </c>
      <c r="J364" s="49">
        <v>5806.82</v>
      </c>
      <c r="K364" s="49" t="s">
        <v>157</v>
      </c>
      <c r="L364" s="49" t="s">
        <v>255</v>
      </c>
      <c r="M364" s="49" t="s">
        <v>262</v>
      </c>
      <c r="N364" s="49" t="s">
        <v>264</v>
      </c>
      <c r="O364" s="49">
        <v>9288.61</v>
      </c>
      <c r="P364" s="49" t="s">
        <v>266</v>
      </c>
      <c r="Q364" s="49">
        <v>5</v>
      </c>
      <c r="R364" s="49" t="s">
        <v>267</v>
      </c>
      <c r="S364" s="49" t="s">
        <v>271</v>
      </c>
    </row>
    <row r="365" spans="1:19" x14ac:dyDescent="0.3">
      <c r="A365" s="52" t="s">
        <v>272</v>
      </c>
      <c r="B365" s="50" t="s">
        <v>30</v>
      </c>
      <c r="C365" s="50" t="s">
        <v>38</v>
      </c>
      <c r="D365" s="50" t="s">
        <v>46</v>
      </c>
      <c r="E365" s="50" t="s">
        <v>51</v>
      </c>
      <c r="F365" s="50" t="s">
        <v>56</v>
      </c>
      <c r="G365" s="50" t="s">
        <v>75</v>
      </c>
      <c r="H365" s="50">
        <v>66</v>
      </c>
      <c r="I365" s="50">
        <v>12.93</v>
      </c>
      <c r="J365" s="50">
        <v>853.38</v>
      </c>
      <c r="K365" s="50" t="s">
        <v>101</v>
      </c>
      <c r="L365" s="50" t="s">
        <v>259</v>
      </c>
      <c r="M365" s="50" t="s">
        <v>263</v>
      </c>
      <c r="N365" s="50" t="s">
        <v>264</v>
      </c>
      <c r="O365" s="50">
        <v>4380.0600000000004</v>
      </c>
      <c r="P365" s="50" t="s">
        <v>266</v>
      </c>
      <c r="Q365" s="50">
        <v>4</v>
      </c>
      <c r="R365" s="50" t="s">
        <v>267</v>
      </c>
      <c r="S365" s="50" t="s">
        <v>269</v>
      </c>
    </row>
    <row r="366" spans="1:19" x14ac:dyDescent="0.3">
      <c r="A366" s="51" t="s">
        <v>21</v>
      </c>
      <c r="B366" s="49" t="s">
        <v>24</v>
      </c>
      <c r="C366" s="49" t="s">
        <v>32</v>
      </c>
      <c r="D366" s="49" t="s">
        <v>40</v>
      </c>
      <c r="E366" s="49" t="s">
        <v>53</v>
      </c>
      <c r="F366" s="49" t="s">
        <v>59</v>
      </c>
      <c r="G366" s="49" t="s">
        <v>74</v>
      </c>
      <c r="H366" s="49">
        <v>121</v>
      </c>
      <c r="I366" s="49">
        <v>53.7</v>
      </c>
      <c r="J366" s="49">
        <v>6497.7</v>
      </c>
      <c r="K366" s="49" t="s">
        <v>200</v>
      </c>
      <c r="L366" s="49" t="s">
        <v>255</v>
      </c>
      <c r="M366" s="49" t="s">
        <v>261</v>
      </c>
      <c r="N366" s="49" t="s">
        <v>264</v>
      </c>
      <c r="O366" s="49">
        <v>4126.3500000000004</v>
      </c>
      <c r="P366" s="49" t="s">
        <v>267</v>
      </c>
      <c r="Q366" s="49">
        <v>3</v>
      </c>
      <c r="R366" s="49" t="s">
        <v>266</v>
      </c>
      <c r="S366" s="49" t="s">
        <v>268</v>
      </c>
    </row>
    <row r="367" spans="1:19" x14ac:dyDescent="0.3">
      <c r="A367" s="52" t="s">
        <v>21</v>
      </c>
      <c r="B367" s="50" t="s">
        <v>31</v>
      </c>
      <c r="C367" s="50" t="s">
        <v>39</v>
      </c>
      <c r="D367" s="50" t="s">
        <v>47</v>
      </c>
      <c r="E367" s="50" t="s">
        <v>52</v>
      </c>
      <c r="F367" s="50" t="s">
        <v>58</v>
      </c>
      <c r="G367" s="50" t="s">
        <v>66</v>
      </c>
      <c r="H367" s="50">
        <v>120</v>
      </c>
      <c r="I367" s="50">
        <v>88.87</v>
      </c>
      <c r="J367" s="50">
        <v>10664.4</v>
      </c>
      <c r="K367" s="50" t="s">
        <v>220</v>
      </c>
      <c r="L367" s="50" t="s">
        <v>255</v>
      </c>
      <c r="M367" s="50" t="s">
        <v>261</v>
      </c>
      <c r="N367" s="50" t="s">
        <v>265</v>
      </c>
      <c r="O367" s="50">
        <v>12330.44</v>
      </c>
      <c r="P367" s="50" t="s">
        <v>266</v>
      </c>
      <c r="Q367" s="50">
        <v>5</v>
      </c>
      <c r="R367" s="50" t="s">
        <v>267</v>
      </c>
      <c r="S367" s="50" t="s">
        <v>268</v>
      </c>
    </row>
    <row r="368" spans="1:19" x14ac:dyDescent="0.3">
      <c r="A368" s="51" t="s">
        <v>21</v>
      </c>
      <c r="B368" s="49" t="s">
        <v>26</v>
      </c>
      <c r="C368" s="49" t="s">
        <v>34</v>
      </c>
      <c r="D368" s="49" t="s">
        <v>42</v>
      </c>
      <c r="E368" s="49" t="s">
        <v>53</v>
      </c>
      <c r="F368" s="49" t="s">
        <v>55</v>
      </c>
      <c r="G368" s="49" t="s">
        <v>64</v>
      </c>
      <c r="H368" s="49">
        <v>125</v>
      </c>
      <c r="I368" s="49">
        <v>20.89</v>
      </c>
      <c r="J368" s="49">
        <v>2611.25</v>
      </c>
      <c r="K368" s="49" t="s">
        <v>88</v>
      </c>
      <c r="L368" s="49" t="s">
        <v>257</v>
      </c>
      <c r="M368" s="49" t="s">
        <v>262</v>
      </c>
      <c r="N368" s="49" t="s">
        <v>265</v>
      </c>
      <c r="O368" s="49">
        <v>9009.6</v>
      </c>
      <c r="P368" s="49" t="s">
        <v>266</v>
      </c>
      <c r="Q368" s="49">
        <v>4</v>
      </c>
      <c r="R368" s="49" t="s">
        <v>266</v>
      </c>
      <c r="S368" s="49" t="s">
        <v>268</v>
      </c>
    </row>
    <row r="369" spans="1:19" x14ac:dyDescent="0.3">
      <c r="A369" s="52" t="s">
        <v>22</v>
      </c>
      <c r="B369" s="50" t="s">
        <v>28</v>
      </c>
      <c r="C369" s="50" t="s">
        <v>36</v>
      </c>
      <c r="D369" s="50" t="s">
        <v>44</v>
      </c>
      <c r="E369" s="50" t="s">
        <v>52</v>
      </c>
      <c r="F369" s="50" t="s">
        <v>58</v>
      </c>
      <c r="G369" s="50" t="s">
        <v>73</v>
      </c>
      <c r="H369" s="50">
        <v>72</v>
      </c>
      <c r="I369" s="50">
        <v>11.9</v>
      </c>
      <c r="J369" s="50">
        <v>856.8</v>
      </c>
      <c r="K369" s="50" t="s">
        <v>234</v>
      </c>
      <c r="L369" s="50" t="s">
        <v>258</v>
      </c>
      <c r="M369" s="50" t="s">
        <v>263</v>
      </c>
      <c r="N369" s="50" t="s">
        <v>265</v>
      </c>
      <c r="O369" s="50">
        <v>5893.48</v>
      </c>
      <c r="P369" s="50" t="s">
        <v>266</v>
      </c>
      <c r="Q369" s="50">
        <v>4</v>
      </c>
      <c r="R369" s="50" t="s">
        <v>267</v>
      </c>
      <c r="S369" s="50" t="s">
        <v>269</v>
      </c>
    </row>
    <row r="370" spans="1:19" x14ac:dyDescent="0.3">
      <c r="A370" s="51" t="s">
        <v>272</v>
      </c>
      <c r="B370" s="49" t="s">
        <v>25</v>
      </c>
      <c r="C370" s="49" t="s">
        <v>33</v>
      </c>
      <c r="D370" s="49" t="s">
        <v>41</v>
      </c>
      <c r="E370" s="49" t="s">
        <v>48</v>
      </c>
      <c r="F370" s="49" t="s">
        <v>59</v>
      </c>
      <c r="G370" s="49" t="s">
        <v>74</v>
      </c>
      <c r="H370" s="49">
        <v>92</v>
      </c>
      <c r="I370" s="49">
        <v>90.38</v>
      </c>
      <c r="J370" s="49">
        <v>8314.9599999999991</v>
      </c>
      <c r="K370" s="49" t="s">
        <v>86</v>
      </c>
      <c r="L370" s="49" t="s">
        <v>255</v>
      </c>
      <c r="M370" s="49" t="s">
        <v>263</v>
      </c>
      <c r="N370" s="49" t="s">
        <v>264</v>
      </c>
      <c r="O370" s="49">
        <v>6091.07</v>
      </c>
      <c r="P370" s="49" t="s">
        <v>267</v>
      </c>
      <c r="Q370" s="49">
        <v>5</v>
      </c>
      <c r="R370" s="49" t="s">
        <v>267</v>
      </c>
      <c r="S370" s="49" t="s">
        <v>271</v>
      </c>
    </row>
    <row r="371" spans="1:19" x14ac:dyDescent="0.3">
      <c r="A371" s="52" t="s">
        <v>20</v>
      </c>
      <c r="B371" s="50" t="s">
        <v>28</v>
      </c>
      <c r="C371" s="50" t="s">
        <v>36</v>
      </c>
      <c r="D371" s="50" t="s">
        <v>44</v>
      </c>
      <c r="E371" s="50" t="s">
        <v>53</v>
      </c>
      <c r="F371" s="50" t="s">
        <v>58</v>
      </c>
      <c r="G371" s="50" t="s">
        <v>66</v>
      </c>
      <c r="H371" s="50">
        <v>91</v>
      </c>
      <c r="I371" s="50">
        <v>82.27</v>
      </c>
      <c r="J371" s="50">
        <v>7486.57</v>
      </c>
      <c r="K371" s="50" t="s">
        <v>119</v>
      </c>
      <c r="L371" s="50" t="s">
        <v>258</v>
      </c>
      <c r="M371" s="50" t="s">
        <v>262</v>
      </c>
      <c r="N371" s="50" t="s">
        <v>264</v>
      </c>
      <c r="O371" s="50">
        <v>1220.07</v>
      </c>
      <c r="P371" s="50" t="s">
        <v>267</v>
      </c>
      <c r="Q371" s="50">
        <v>4</v>
      </c>
      <c r="R371" s="50" t="s">
        <v>266</v>
      </c>
      <c r="S371" s="50" t="s">
        <v>269</v>
      </c>
    </row>
    <row r="372" spans="1:19" x14ac:dyDescent="0.3">
      <c r="A372" s="51" t="s">
        <v>272</v>
      </c>
      <c r="B372" s="49" t="s">
        <v>24</v>
      </c>
      <c r="C372" s="49" t="s">
        <v>32</v>
      </c>
      <c r="D372" s="49" t="s">
        <v>40</v>
      </c>
      <c r="E372" s="49" t="s">
        <v>52</v>
      </c>
      <c r="F372" s="49" t="s">
        <v>59</v>
      </c>
      <c r="G372" s="49" t="s">
        <v>76</v>
      </c>
      <c r="H372" s="49">
        <v>93</v>
      </c>
      <c r="I372" s="49">
        <v>61.16</v>
      </c>
      <c r="J372" s="49">
        <v>5687.88</v>
      </c>
      <c r="K372" s="49" t="s">
        <v>163</v>
      </c>
      <c r="L372" s="49" t="s">
        <v>260</v>
      </c>
      <c r="M372" s="49" t="s">
        <v>262</v>
      </c>
      <c r="N372" s="49" t="s">
        <v>264</v>
      </c>
      <c r="O372" s="49">
        <v>4633.04</v>
      </c>
      <c r="P372" s="49" t="s">
        <v>267</v>
      </c>
      <c r="Q372" s="49">
        <v>5</v>
      </c>
      <c r="R372" s="49" t="s">
        <v>267</v>
      </c>
      <c r="S372" s="49" t="s">
        <v>268</v>
      </c>
    </row>
    <row r="373" spans="1:19" x14ac:dyDescent="0.3">
      <c r="A373" s="52" t="s">
        <v>23</v>
      </c>
      <c r="B373" s="50" t="s">
        <v>30</v>
      </c>
      <c r="C373" s="50" t="s">
        <v>38</v>
      </c>
      <c r="D373" s="50" t="s">
        <v>46</v>
      </c>
      <c r="E373" s="50" t="s">
        <v>51</v>
      </c>
      <c r="F373" s="50" t="s">
        <v>59</v>
      </c>
      <c r="G373" s="50" t="s">
        <v>71</v>
      </c>
      <c r="H373" s="50">
        <v>14</v>
      </c>
      <c r="I373" s="50">
        <v>11.6</v>
      </c>
      <c r="J373" s="50">
        <v>162.4</v>
      </c>
      <c r="K373" s="50" t="s">
        <v>168</v>
      </c>
      <c r="L373" s="50" t="s">
        <v>260</v>
      </c>
      <c r="M373" s="50" t="s">
        <v>262</v>
      </c>
      <c r="N373" s="50" t="s">
        <v>265</v>
      </c>
      <c r="O373" s="50">
        <v>10987.18</v>
      </c>
      <c r="P373" s="50" t="s">
        <v>266</v>
      </c>
      <c r="Q373" s="50">
        <v>4</v>
      </c>
      <c r="R373" s="50" t="s">
        <v>266</v>
      </c>
      <c r="S373" s="50" t="s">
        <v>270</v>
      </c>
    </row>
    <row r="374" spans="1:19" x14ac:dyDescent="0.3">
      <c r="A374" s="51" t="s">
        <v>21</v>
      </c>
      <c r="B374" s="49" t="s">
        <v>24</v>
      </c>
      <c r="C374" s="49" t="s">
        <v>32</v>
      </c>
      <c r="D374" s="49" t="s">
        <v>40</v>
      </c>
      <c r="E374" s="49" t="s">
        <v>49</v>
      </c>
      <c r="F374" s="49" t="s">
        <v>55</v>
      </c>
      <c r="G374" s="49" t="s">
        <v>64</v>
      </c>
      <c r="H374" s="49">
        <v>110</v>
      </c>
      <c r="I374" s="49">
        <v>33.35</v>
      </c>
      <c r="J374" s="49">
        <v>3668.5</v>
      </c>
      <c r="K374" s="49" t="s">
        <v>80</v>
      </c>
      <c r="L374" s="49" t="s">
        <v>257</v>
      </c>
      <c r="M374" s="49" t="s">
        <v>261</v>
      </c>
      <c r="N374" s="49" t="s">
        <v>265</v>
      </c>
      <c r="O374" s="49">
        <v>12805.75</v>
      </c>
      <c r="P374" s="49" t="s">
        <v>266</v>
      </c>
      <c r="Q374" s="49">
        <v>3</v>
      </c>
      <c r="R374" s="49" t="s">
        <v>266</v>
      </c>
      <c r="S374" s="49" t="s">
        <v>269</v>
      </c>
    </row>
    <row r="375" spans="1:19" x14ac:dyDescent="0.3">
      <c r="A375" s="52" t="s">
        <v>272</v>
      </c>
      <c r="B375" s="50" t="s">
        <v>31</v>
      </c>
      <c r="C375" s="50" t="s">
        <v>39</v>
      </c>
      <c r="D375" s="50" t="s">
        <v>47</v>
      </c>
      <c r="E375" s="50" t="s">
        <v>50</v>
      </c>
      <c r="F375" s="50" t="s">
        <v>58</v>
      </c>
      <c r="G375" s="50" t="s">
        <v>73</v>
      </c>
      <c r="H375" s="50">
        <v>186</v>
      </c>
      <c r="I375" s="50">
        <v>73.8</v>
      </c>
      <c r="J375" s="50">
        <v>13726.8</v>
      </c>
      <c r="K375" s="50" t="s">
        <v>81</v>
      </c>
      <c r="L375" s="50" t="s">
        <v>256</v>
      </c>
      <c r="M375" s="50" t="s">
        <v>262</v>
      </c>
      <c r="N375" s="50" t="s">
        <v>264</v>
      </c>
      <c r="O375" s="50">
        <v>1776.24</v>
      </c>
      <c r="P375" s="50" t="s">
        <v>267</v>
      </c>
      <c r="Q375" s="50">
        <v>5</v>
      </c>
      <c r="R375" s="50" t="s">
        <v>266</v>
      </c>
      <c r="S375" s="50" t="s">
        <v>269</v>
      </c>
    </row>
    <row r="376" spans="1:19" x14ac:dyDescent="0.3">
      <c r="A376" s="51" t="s">
        <v>20</v>
      </c>
      <c r="B376" s="49" t="s">
        <v>27</v>
      </c>
      <c r="C376" s="49" t="s">
        <v>35</v>
      </c>
      <c r="D376" s="49" t="s">
        <v>43</v>
      </c>
      <c r="E376" s="49" t="s">
        <v>50</v>
      </c>
      <c r="F376" s="49" t="s">
        <v>57</v>
      </c>
      <c r="G376" s="49" t="s">
        <v>77</v>
      </c>
      <c r="H376" s="49">
        <v>29</v>
      </c>
      <c r="I376" s="49">
        <v>30.05</v>
      </c>
      <c r="J376" s="49">
        <v>871.45</v>
      </c>
      <c r="K376" s="49" t="s">
        <v>139</v>
      </c>
      <c r="L376" s="49" t="s">
        <v>256</v>
      </c>
      <c r="M376" s="49" t="s">
        <v>263</v>
      </c>
      <c r="N376" s="49" t="s">
        <v>265</v>
      </c>
      <c r="O376" s="49">
        <v>4413.72</v>
      </c>
      <c r="P376" s="49" t="s">
        <v>266</v>
      </c>
      <c r="Q376" s="49">
        <v>3</v>
      </c>
      <c r="R376" s="49" t="s">
        <v>267</v>
      </c>
      <c r="S376" s="49" t="s">
        <v>268</v>
      </c>
    </row>
    <row r="377" spans="1:19" x14ac:dyDescent="0.3">
      <c r="A377" s="52" t="s">
        <v>20</v>
      </c>
      <c r="B377" s="50" t="s">
        <v>28</v>
      </c>
      <c r="C377" s="50" t="s">
        <v>36</v>
      </c>
      <c r="D377" s="50" t="s">
        <v>44</v>
      </c>
      <c r="E377" s="50" t="s">
        <v>53</v>
      </c>
      <c r="F377" s="50" t="s">
        <v>58</v>
      </c>
      <c r="G377" s="50" t="s">
        <v>73</v>
      </c>
      <c r="H377" s="50">
        <v>181</v>
      </c>
      <c r="I377" s="50">
        <v>16.63</v>
      </c>
      <c r="J377" s="50">
        <v>3010.03</v>
      </c>
      <c r="K377" s="50" t="s">
        <v>217</v>
      </c>
      <c r="L377" s="50" t="s">
        <v>258</v>
      </c>
      <c r="M377" s="50" t="s">
        <v>263</v>
      </c>
      <c r="N377" s="50" t="s">
        <v>264</v>
      </c>
      <c r="O377" s="50">
        <v>8879.33</v>
      </c>
      <c r="P377" s="50" t="s">
        <v>266</v>
      </c>
      <c r="Q377" s="50">
        <v>5</v>
      </c>
      <c r="R377" s="50" t="s">
        <v>266</v>
      </c>
      <c r="S377" s="50" t="s">
        <v>270</v>
      </c>
    </row>
    <row r="378" spans="1:19" x14ac:dyDescent="0.3">
      <c r="A378" s="51" t="s">
        <v>23</v>
      </c>
      <c r="B378" s="49" t="s">
        <v>27</v>
      </c>
      <c r="C378" s="49" t="s">
        <v>35</v>
      </c>
      <c r="D378" s="49" t="s">
        <v>43</v>
      </c>
      <c r="E378" s="49" t="s">
        <v>51</v>
      </c>
      <c r="F378" s="49" t="s">
        <v>59</v>
      </c>
      <c r="G378" s="49" t="s">
        <v>74</v>
      </c>
      <c r="H378" s="49">
        <v>192</v>
      </c>
      <c r="I378" s="49">
        <v>12.87</v>
      </c>
      <c r="J378" s="49">
        <v>2471.04</v>
      </c>
      <c r="K378" s="49" t="s">
        <v>103</v>
      </c>
      <c r="L378" s="49" t="s">
        <v>256</v>
      </c>
      <c r="M378" s="49" t="s">
        <v>263</v>
      </c>
      <c r="N378" s="49" t="s">
        <v>264</v>
      </c>
      <c r="O378" s="49">
        <v>10062.469999999999</v>
      </c>
      <c r="P378" s="49" t="s">
        <v>266</v>
      </c>
      <c r="Q378" s="49">
        <v>5</v>
      </c>
      <c r="R378" s="49" t="s">
        <v>267</v>
      </c>
      <c r="S378" s="49" t="s">
        <v>269</v>
      </c>
    </row>
    <row r="379" spans="1:19" x14ac:dyDescent="0.3">
      <c r="A379" s="52" t="s">
        <v>272</v>
      </c>
      <c r="B379" s="50" t="s">
        <v>30</v>
      </c>
      <c r="C379" s="50" t="s">
        <v>38</v>
      </c>
      <c r="D379" s="50" t="s">
        <v>46</v>
      </c>
      <c r="E379" s="50" t="s">
        <v>53</v>
      </c>
      <c r="F379" s="50" t="s">
        <v>58</v>
      </c>
      <c r="G379" s="50" t="s">
        <v>65</v>
      </c>
      <c r="H379" s="50">
        <v>129</v>
      </c>
      <c r="I379" s="50">
        <v>82.76</v>
      </c>
      <c r="J379" s="50">
        <v>10676.04</v>
      </c>
      <c r="K379" s="50" t="s">
        <v>164</v>
      </c>
      <c r="L379" s="50" t="s">
        <v>259</v>
      </c>
      <c r="M379" s="50" t="s">
        <v>262</v>
      </c>
      <c r="N379" s="50" t="s">
        <v>265</v>
      </c>
      <c r="O379" s="50">
        <v>2015.75</v>
      </c>
      <c r="P379" s="50" t="s">
        <v>267</v>
      </c>
      <c r="Q379" s="50">
        <v>3</v>
      </c>
      <c r="R379" s="50" t="s">
        <v>266</v>
      </c>
      <c r="S379" s="50" t="s">
        <v>270</v>
      </c>
    </row>
    <row r="380" spans="1:19" x14ac:dyDescent="0.3">
      <c r="A380" s="51" t="s">
        <v>19</v>
      </c>
      <c r="B380" s="49" t="s">
        <v>27</v>
      </c>
      <c r="C380" s="49" t="s">
        <v>35</v>
      </c>
      <c r="D380" s="49" t="s">
        <v>43</v>
      </c>
      <c r="E380" s="49" t="s">
        <v>52</v>
      </c>
      <c r="F380" s="49" t="s">
        <v>57</v>
      </c>
      <c r="G380" s="49" t="s">
        <v>72</v>
      </c>
      <c r="H380" s="49">
        <v>103</v>
      </c>
      <c r="I380" s="49">
        <v>41.63</v>
      </c>
      <c r="J380" s="49">
        <v>4287.8900000000003</v>
      </c>
      <c r="K380" s="49" t="s">
        <v>150</v>
      </c>
      <c r="L380" s="49" t="s">
        <v>259</v>
      </c>
      <c r="M380" s="49" t="s">
        <v>261</v>
      </c>
      <c r="N380" s="49" t="s">
        <v>264</v>
      </c>
      <c r="O380" s="49">
        <v>11810.31</v>
      </c>
      <c r="P380" s="49" t="s">
        <v>266</v>
      </c>
      <c r="Q380" s="49">
        <v>3</v>
      </c>
      <c r="R380" s="49" t="s">
        <v>267</v>
      </c>
      <c r="S380" s="49" t="s">
        <v>270</v>
      </c>
    </row>
    <row r="381" spans="1:19" x14ac:dyDescent="0.3">
      <c r="A381" s="52" t="s">
        <v>19</v>
      </c>
      <c r="B381" s="50" t="s">
        <v>27</v>
      </c>
      <c r="C381" s="50" t="s">
        <v>35</v>
      </c>
      <c r="D381" s="50" t="s">
        <v>43</v>
      </c>
      <c r="E381" s="50" t="s">
        <v>52</v>
      </c>
      <c r="F381" s="50" t="s">
        <v>55</v>
      </c>
      <c r="G381" s="50" t="s">
        <v>64</v>
      </c>
      <c r="H381" s="50">
        <v>37</v>
      </c>
      <c r="I381" s="50">
        <v>75.78</v>
      </c>
      <c r="J381" s="50">
        <v>2803.86</v>
      </c>
      <c r="K381" s="50" t="s">
        <v>181</v>
      </c>
      <c r="L381" s="50" t="s">
        <v>258</v>
      </c>
      <c r="M381" s="50" t="s">
        <v>262</v>
      </c>
      <c r="N381" s="50" t="s">
        <v>264</v>
      </c>
      <c r="O381" s="50">
        <v>13464.42</v>
      </c>
      <c r="P381" s="50" t="s">
        <v>266</v>
      </c>
      <c r="Q381" s="50">
        <v>3</v>
      </c>
      <c r="R381" s="50" t="s">
        <v>266</v>
      </c>
      <c r="S381" s="50" t="s">
        <v>269</v>
      </c>
    </row>
    <row r="382" spans="1:19" x14ac:dyDescent="0.3">
      <c r="A382" s="51" t="s">
        <v>21</v>
      </c>
      <c r="B382" s="49" t="s">
        <v>26</v>
      </c>
      <c r="C382" s="49" t="s">
        <v>34</v>
      </c>
      <c r="D382" s="49" t="s">
        <v>42</v>
      </c>
      <c r="E382" s="49" t="s">
        <v>51</v>
      </c>
      <c r="F382" s="49" t="s">
        <v>55</v>
      </c>
      <c r="G382" s="49" t="s">
        <v>69</v>
      </c>
      <c r="H382" s="49">
        <v>150</v>
      </c>
      <c r="I382" s="49">
        <v>12.99</v>
      </c>
      <c r="J382" s="49">
        <v>1948.5</v>
      </c>
      <c r="K382" s="49" t="s">
        <v>152</v>
      </c>
      <c r="L382" s="49" t="s">
        <v>257</v>
      </c>
      <c r="M382" s="49" t="s">
        <v>261</v>
      </c>
      <c r="N382" s="49" t="s">
        <v>264</v>
      </c>
      <c r="O382" s="49">
        <v>2683.99</v>
      </c>
      <c r="P382" s="49" t="s">
        <v>266</v>
      </c>
      <c r="Q382" s="49">
        <v>5</v>
      </c>
      <c r="R382" s="49" t="s">
        <v>266</v>
      </c>
      <c r="S382" s="49" t="s">
        <v>270</v>
      </c>
    </row>
    <row r="383" spans="1:19" x14ac:dyDescent="0.3">
      <c r="A383" s="52" t="s">
        <v>20</v>
      </c>
      <c r="B383" s="50" t="s">
        <v>27</v>
      </c>
      <c r="C383" s="50" t="s">
        <v>35</v>
      </c>
      <c r="D383" s="50" t="s">
        <v>43</v>
      </c>
      <c r="E383" s="50" t="s">
        <v>50</v>
      </c>
      <c r="F383" s="50" t="s">
        <v>58</v>
      </c>
      <c r="G383" s="50" t="s">
        <v>65</v>
      </c>
      <c r="H383" s="50">
        <v>107</v>
      </c>
      <c r="I383" s="50">
        <v>74.540000000000006</v>
      </c>
      <c r="J383" s="50">
        <v>7975.78</v>
      </c>
      <c r="K383" s="50" t="s">
        <v>230</v>
      </c>
      <c r="L383" s="50" t="s">
        <v>260</v>
      </c>
      <c r="M383" s="50" t="s">
        <v>261</v>
      </c>
      <c r="N383" s="50" t="s">
        <v>264</v>
      </c>
      <c r="O383" s="50">
        <v>4763.09</v>
      </c>
      <c r="P383" s="50" t="s">
        <v>267</v>
      </c>
      <c r="Q383" s="50">
        <v>4</v>
      </c>
      <c r="R383" s="50" t="s">
        <v>267</v>
      </c>
      <c r="S383" s="50" t="s">
        <v>270</v>
      </c>
    </row>
    <row r="384" spans="1:19" x14ac:dyDescent="0.3">
      <c r="A384" s="51" t="s">
        <v>23</v>
      </c>
      <c r="B384" s="49" t="s">
        <v>28</v>
      </c>
      <c r="C384" s="49" t="s">
        <v>36</v>
      </c>
      <c r="D384" s="49" t="s">
        <v>44</v>
      </c>
      <c r="E384" s="49" t="s">
        <v>50</v>
      </c>
      <c r="F384" s="49" t="s">
        <v>54</v>
      </c>
      <c r="G384" s="49" t="s">
        <v>67</v>
      </c>
      <c r="H384" s="49">
        <v>22</v>
      </c>
      <c r="I384" s="49">
        <v>66.400000000000006</v>
      </c>
      <c r="J384" s="49">
        <v>1460.8</v>
      </c>
      <c r="K384" s="49" t="s">
        <v>102</v>
      </c>
      <c r="L384" s="49" t="s">
        <v>260</v>
      </c>
      <c r="M384" s="49" t="s">
        <v>262</v>
      </c>
      <c r="N384" s="49" t="s">
        <v>264</v>
      </c>
      <c r="O384" s="49">
        <v>2170.2199999999998</v>
      </c>
      <c r="P384" s="49" t="s">
        <v>266</v>
      </c>
      <c r="Q384" s="49">
        <v>3</v>
      </c>
      <c r="R384" s="49" t="s">
        <v>266</v>
      </c>
      <c r="S384" s="49" t="s">
        <v>271</v>
      </c>
    </row>
    <row r="385" spans="1:19" x14ac:dyDescent="0.3">
      <c r="A385" s="52" t="s">
        <v>272</v>
      </c>
      <c r="B385" s="50" t="s">
        <v>25</v>
      </c>
      <c r="C385" s="50" t="s">
        <v>33</v>
      </c>
      <c r="D385" s="50" t="s">
        <v>41</v>
      </c>
      <c r="E385" s="50" t="s">
        <v>49</v>
      </c>
      <c r="F385" s="50" t="s">
        <v>58</v>
      </c>
      <c r="G385" s="50" t="s">
        <v>66</v>
      </c>
      <c r="H385" s="50">
        <v>193</v>
      </c>
      <c r="I385" s="50">
        <v>43.43</v>
      </c>
      <c r="J385" s="50">
        <v>8381.99</v>
      </c>
      <c r="K385" s="50" t="s">
        <v>235</v>
      </c>
      <c r="L385" s="50" t="s">
        <v>260</v>
      </c>
      <c r="M385" s="50" t="s">
        <v>261</v>
      </c>
      <c r="N385" s="50" t="s">
        <v>264</v>
      </c>
      <c r="O385" s="50">
        <v>3688.38</v>
      </c>
      <c r="P385" s="50" t="s">
        <v>267</v>
      </c>
      <c r="Q385" s="50">
        <v>5</v>
      </c>
      <c r="R385" s="50" t="s">
        <v>266</v>
      </c>
      <c r="S385" s="50" t="s">
        <v>268</v>
      </c>
    </row>
    <row r="386" spans="1:19" x14ac:dyDescent="0.3">
      <c r="A386" s="51" t="s">
        <v>22</v>
      </c>
      <c r="B386" s="49" t="s">
        <v>29</v>
      </c>
      <c r="C386" s="49" t="s">
        <v>37</v>
      </c>
      <c r="D386" s="49" t="s">
        <v>45</v>
      </c>
      <c r="E386" s="49" t="s">
        <v>53</v>
      </c>
      <c r="F386" s="49" t="s">
        <v>56</v>
      </c>
      <c r="G386" s="49" t="s">
        <v>62</v>
      </c>
      <c r="H386" s="49">
        <v>83</v>
      </c>
      <c r="I386" s="49">
        <v>74.72</v>
      </c>
      <c r="J386" s="49">
        <v>6201.76</v>
      </c>
      <c r="K386" s="49" t="s">
        <v>221</v>
      </c>
      <c r="L386" s="49" t="s">
        <v>260</v>
      </c>
      <c r="M386" s="49" t="s">
        <v>262</v>
      </c>
      <c r="N386" s="49" t="s">
        <v>264</v>
      </c>
      <c r="O386" s="49">
        <v>7796.98</v>
      </c>
      <c r="P386" s="49" t="s">
        <v>266</v>
      </c>
      <c r="Q386" s="49">
        <v>5</v>
      </c>
      <c r="R386" s="49" t="s">
        <v>266</v>
      </c>
      <c r="S386" s="49" t="s">
        <v>270</v>
      </c>
    </row>
    <row r="387" spans="1:19" x14ac:dyDescent="0.3">
      <c r="A387" s="52" t="s">
        <v>22</v>
      </c>
      <c r="B387" s="50" t="s">
        <v>27</v>
      </c>
      <c r="C387" s="50" t="s">
        <v>35</v>
      </c>
      <c r="D387" s="50" t="s">
        <v>43</v>
      </c>
      <c r="E387" s="50" t="s">
        <v>52</v>
      </c>
      <c r="F387" s="50" t="s">
        <v>57</v>
      </c>
      <c r="G387" s="50" t="s">
        <v>77</v>
      </c>
      <c r="H387" s="50">
        <v>95</v>
      </c>
      <c r="I387" s="50">
        <v>90.49</v>
      </c>
      <c r="J387" s="50">
        <v>8596.5499999999993</v>
      </c>
      <c r="K387" s="50" t="s">
        <v>179</v>
      </c>
      <c r="L387" s="50" t="s">
        <v>259</v>
      </c>
      <c r="M387" s="50" t="s">
        <v>262</v>
      </c>
      <c r="N387" s="50" t="s">
        <v>264</v>
      </c>
      <c r="O387" s="50">
        <v>10157.450000000001</v>
      </c>
      <c r="P387" s="50" t="s">
        <v>266</v>
      </c>
      <c r="Q387" s="50">
        <v>4</v>
      </c>
      <c r="R387" s="50" t="s">
        <v>266</v>
      </c>
      <c r="S387" s="50" t="s">
        <v>269</v>
      </c>
    </row>
    <row r="388" spans="1:19" x14ac:dyDescent="0.3">
      <c r="A388" s="51" t="s">
        <v>272</v>
      </c>
      <c r="B388" s="49" t="s">
        <v>30</v>
      </c>
      <c r="C388" s="49" t="s">
        <v>38</v>
      </c>
      <c r="D388" s="49" t="s">
        <v>46</v>
      </c>
      <c r="E388" s="49" t="s">
        <v>49</v>
      </c>
      <c r="F388" s="49" t="s">
        <v>56</v>
      </c>
      <c r="G388" s="49" t="s">
        <v>75</v>
      </c>
      <c r="H388" s="49">
        <v>131</v>
      </c>
      <c r="I388" s="49">
        <v>60.4</v>
      </c>
      <c r="J388" s="49">
        <v>7912.4</v>
      </c>
      <c r="K388" s="49" t="s">
        <v>154</v>
      </c>
      <c r="L388" s="49" t="s">
        <v>258</v>
      </c>
      <c r="M388" s="49" t="s">
        <v>261</v>
      </c>
      <c r="N388" s="49" t="s">
        <v>264</v>
      </c>
      <c r="O388" s="49">
        <v>7352.24</v>
      </c>
      <c r="P388" s="49" t="s">
        <v>267</v>
      </c>
      <c r="Q388" s="49">
        <v>3</v>
      </c>
      <c r="R388" s="49" t="s">
        <v>267</v>
      </c>
      <c r="S388" s="49" t="s">
        <v>270</v>
      </c>
    </row>
    <row r="389" spans="1:19" x14ac:dyDescent="0.3">
      <c r="A389" s="52" t="s">
        <v>21</v>
      </c>
      <c r="B389" s="50" t="s">
        <v>31</v>
      </c>
      <c r="C389" s="50" t="s">
        <v>39</v>
      </c>
      <c r="D389" s="50" t="s">
        <v>47</v>
      </c>
      <c r="E389" s="50" t="s">
        <v>50</v>
      </c>
      <c r="F389" s="50" t="s">
        <v>56</v>
      </c>
      <c r="G389" s="50" t="s">
        <v>68</v>
      </c>
      <c r="H389" s="50">
        <v>87</v>
      </c>
      <c r="I389" s="50">
        <v>81.37</v>
      </c>
      <c r="J389" s="50">
        <v>7079.19</v>
      </c>
      <c r="K389" s="50" t="s">
        <v>160</v>
      </c>
      <c r="L389" s="50" t="s">
        <v>257</v>
      </c>
      <c r="M389" s="50" t="s">
        <v>261</v>
      </c>
      <c r="N389" s="50" t="s">
        <v>265</v>
      </c>
      <c r="O389" s="50">
        <v>7614.6</v>
      </c>
      <c r="P389" s="50" t="s">
        <v>266</v>
      </c>
      <c r="Q389" s="50">
        <v>4</v>
      </c>
      <c r="R389" s="50" t="s">
        <v>266</v>
      </c>
      <c r="S389" s="50" t="s">
        <v>268</v>
      </c>
    </row>
    <row r="390" spans="1:19" x14ac:dyDescent="0.3">
      <c r="A390" s="51" t="s">
        <v>23</v>
      </c>
      <c r="B390" s="49" t="s">
        <v>26</v>
      </c>
      <c r="C390" s="49" t="s">
        <v>34</v>
      </c>
      <c r="D390" s="49" t="s">
        <v>42</v>
      </c>
      <c r="E390" s="49" t="s">
        <v>51</v>
      </c>
      <c r="F390" s="49" t="s">
        <v>59</v>
      </c>
      <c r="G390" s="49" t="s">
        <v>76</v>
      </c>
      <c r="H390" s="49">
        <v>142</v>
      </c>
      <c r="I390" s="49">
        <v>78.58</v>
      </c>
      <c r="J390" s="49">
        <v>11158.36</v>
      </c>
      <c r="K390" s="49" t="s">
        <v>116</v>
      </c>
      <c r="L390" s="49" t="s">
        <v>256</v>
      </c>
      <c r="M390" s="49" t="s">
        <v>263</v>
      </c>
      <c r="N390" s="49" t="s">
        <v>265</v>
      </c>
      <c r="O390" s="49">
        <v>2135.04</v>
      </c>
      <c r="P390" s="49" t="s">
        <v>267</v>
      </c>
      <c r="Q390" s="49">
        <v>5</v>
      </c>
      <c r="R390" s="49" t="s">
        <v>267</v>
      </c>
      <c r="S390" s="49" t="s">
        <v>271</v>
      </c>
    </row>
    <row r="391" spans="1:19" x14ac:dyDescent="0.3">
      <c r="A391" s="52" t="s">
        <v>19</v>
      </c>
      <c r="B391" s="50" t="s">
        <v>26</v>
      </c>
      <c r="C391" s="50" t="s">
        <v>34</v>
      </c>
      <c r="D391" s="50" t="s">
        <v>42</v>
      </c>
      <c r="E391" s="50" t="s">
        <v>48</v>
      </c>
      <c r="F391" s="50" t="s">
        <v>55</v>
      </c>
      <c r="G391" s="50" t="s">
        <v>64</v>
      </c>
      <c r="H391" s="50">
        <v>72</v>
      </c>
      <c r="I391" s="50">
        <v>59.87</v>
      </c>
      <c r="J391" s="50">
        <v>4310.6400000000003</v>
      </c>
      <c r="K391" s="50" t="s">
        <v>209</v>
      </c>
      <c r="L391" s="50" t="s">
        <v>257</v>
      </c>
      <c r="M391" s="50" t="s">
        <v>263</v>
      </c>
      <c r="N391" s="50" t="s">
        <v>265</v>
      </c>
      <c r="O391" s="50">
        <v>5711.59</v>
      </c>
      <c r="P391" s="50" t="s">
        <v>266</v>
      </c>
      <c r="Q391" s="50">
        <v>5</v>
      </c>
      <c r="R391" s="50" t="s">
        <v>267</v>
      </c>
      <c r="S391" s="50" t="s">
        <v>271</v>
      </c>
    </row>
    <row r="392" spans="1:19" x14ac:dyDescent="0.3">
      <c r="A392" s="51" t="s">
        <v>272</v>
      </c>
      <c r="B392" s="49" t="s">
        <v>24</v>
      </c>
      <c r="C392" s="49" t="s">
        <v>32</v>
      </c>
      <c r="D392" s="49" t="s">
        <v>40</v>
      </c>
      <c r="E392" s="49" t="s">
        <v>49</v>
      </c>
      <c r="F392" s="49" t="s">
        <v>55</v>
      </c>
      <c r="G392" s="49" t="s">
        <v>69</v>
      </c>
      <c r="H392" s="49">
        <v>77</v>
      </c>
      <c r="I392" s="49">
        <v>91.48</v>
      </c>
      <c r="J392" s="49">
        <v>7043.96</v>
      </c>
      <c r="K392" s="49" t="s">
        <v>213</v>
      </c>
      <c r="L392" s="49" t="s">
        <v>259</v>
      </c>
      <c r="M392" s="49" t="s">
        <v>261</v>
      </c>
      <c r="N392" s="49" t="s">
        <v>265</v>
      </c>
      <c r="O392" s="49">
        <v>6169.88</v>
      </c>
      <c r="P392" s="49" t="s">
        <v>267</v>
      </c>
      <c r="Q392" s="49">
        <v>4</v>
      </c>
      <c r="R392" s="49" t="s">
        <v>266</v>
      </c>
      <c r="S392" s="49" t="s">
        <v>270</v>
      </c>
    </row>
    <row r="393" spans="1:19" x14ac:dyDescent="0.3">
      <c r="A393" s="52" t="s">
        <v>21</v>
      </c>
      <c r="B393" s="50" t="s">
        <v>26</v>
      </c>
      <c r="C393" s="50" t="s">
        <v>34</v>
      </c>
      <c r="D393" s="50" t="s">
        <v>42</v>
      </c>
      <c r="E393" s="50" t="s">
        <v>49</v>
      </c>
      <c r="F393" s="50" t="s">
        <v>56</v>
      </c>
      <c r="G393" s="50" t="s">
        <v>62</v>
      </c>
      <c r="H393" s="50">
        <v>120</v>
      </c>
      <c r="I393" s="50">
        <v>80.56</v>
      </c>
      <c r="J393" s="50">
        <v>9667.2000000000007</v>
      </c>
      <c r="K393" s="50" t="s">
        <v>185</v>
      </c>
      <c r="L393" s="50" t="s">
        <v>259</v>
      </c>
      <c r="M393" s="50" t="s">
        <v>263</v>
      </c>
      <c r="N393" s="50" t="s">
        <v>265</v>
      </c>
      <c r="O393" s="50">
        <v>4681.92</v>
      </c>
      <c r="P393" s="50" t="s">
        <v>267</v>
      </c>
      <c r="Q393" s="50">
        <v>3</v>
      </c>
      <c r="R393" s="50" t="s">
        <v>266</v>
      </c>
      <c r="S393" s="50" t="s">
        <v>271</v>
      </c>
    </row>
    <row r="394" spans="1:19" x14ac:dyDescent="0.3">
      <c r="A394" s="51" t="s">
        <v>22</v>
      </c>
      <c r="B394" s="49" t="s">
        <v>29</v>
      </c>
      <c r="C394" s="49" t="s">
        <v>37</v>
      </c>
      <c r="D394" s="49" t="s">
        <v>45</v>
      </c>
      <c r="E394" s="49" t="s">
        <v>49</v>
      </c>
      <c r="F394" s="49" t="s">
        <v>55</v>
      </c>
      <c r="G394" s="49" t="s">
        <v>69</v>
      </c>
      <c r="H394" s="49">
        <v>180</v>
      </c>
      <c r="I394" s="49">
        <v>20.45</v>
      </c>
      <c r="J394" s="49">
        <v>3681</v>
      </c>
      <c r="K394" s="49" t="s">
        <v>194</v>
      </c>
      <c r="L394" s="49" t="s">
        <v>255</v>
      </c>
      <c r="M394" s="49" t="s">
        <v>261</v>
      </c>
      <c r="N394" s="49" t="s">
        <v>265</v>
      </c>
      <c r="O394" s="49">
        <v>1436.94</v>
      </c>
      <c r="P394" s="49" t="s">
        <v>267</v>
      </c>
      <c r="Q394" s="49">
        <v>4</v>
      </c>
      <c r="R394" s="49" t="s">
        <v>267</v>
      </c>
      <c r="S394" s="49" t="s">
        <v>268</v>
      </c>
    </row>
    <row r="395" spans="1:19" x14ac:dyDescent="0.3">
      <c r="A395" s="52" t="s">
        <v>20</v>
      </c>
      <c r="B395" s="50" t="s">
        <v>30</v>
      </c>
      <c r="C395" s="50" t="s">
        <v>38</v>
      </c>
      <c r="D395" s="50" t="s">
        <v>46</v>
      </c>
      <c r="E395" s="50" t="s">
        <v>48</v>
      </c>
      <c r="F395" s="50" t="s">
        <v>58</v>
      </c>
      <c r="G395" s="50" t="s">
        <v>73</v>
      </c>
      <c r="H395" s="50">
        <v>11</v>
      </c>
      <c r="I395" s="50">
        <v>45.88</v>
      </c>
      <c r="J395" s="50">
        <v>504.68</v>
      </c>
      <c r="K395" s="50" t="s">
        <v>203</v>
      </c>
      <c r="L395" s="50" t="s">
        <v>256</v>
      </c>
      <c r="M395" s="50" t="s">
        <v>263</v>
      </c>
      <c r="N395" s="50" t="s">
        <v>264</v>
      </c>
      <c r="O395" s="50">
        <v>1223.58</v>
      </c>
      <c r="P395" s="50" t="s">
        <v>266</v>
      </c>
      <c r="Q395" s="50">
        <v>3</v>
      </c>
      <c r="R395" s="50" t="s">
        <v>266</v>
      </c>
      <c r="S395" s="50" t="s">
        <v>270</v>
      </c>
    </row>
    <row r="396" spans="1:19" x14ac:dyDescent="0.3">
      <c r="A396" s="51" t="s">
        <v>21</v>
      </c>
      <c r="B396" s="49" t="s">
        <v>27</v>
      </c>
      <c r="C396" s="49" t="s">
        <v>35</v>
      </c>
      <c r="D396" s="49" t="s">
        <v>43</v>
      </c>
      <c r="E396" s="49" t="s">
        <v>53</v>
      </c>
      <c r="F396" s="49" t="s">
        <v>54</v>
      </c>
      <c r="G396" s="49" t="s">
        <v>67</v>
      </c>
      <c r="H396" s="49">
        <v>46</v>
      </c>
      <c r="I396" s="49">
        <v>99.61</v>
      </c>
      <c r="J396" s="49">
        <v>4582.0600000000004</v>
      </c>
      <c r="K396" s="49" t="s">
        <v>134</v>
      </c>
      <c r="L396" s="49" t="s">
        <v>256</v>
      </c>
      <c r="M396" s="49" t="s">
        <v>262</v>
      </c>
      <c r="N396" s="49" t="s">
        <v>265</v>
      </c>
      <c r="O396" s="49">
        <v>8985.76</v>
      </c>
      <c r="P396" s="49" t="s">
        <v>266</v>
      </c>
      <c r="Q396" s="49">
        <v>3</v>
      </c>
      <c r="R396" s="49" t="s">
        <v>266</v>
      </c>
      <c r="S396" s="49" t="s">
        <v>271</v>
      </c>
    </row>
    <row r="397" spans="1:19" x14ac:dyDescent="0.3">
      <c r="A397" s="52" t="s">
        <v>20</v>
      </c>
      <c r="B397" s="50" t="s">
        <v>28</v>
      </c>
      <c r="C397" s="50" t="s">
        <v>36</v>
      </c>
      <c r="D397" s="50" t="s">
        <v>44</v>
      </c>
      <c r="E397" s="50" t="s">
        <v>48</v>
      </c>
      <c r="F397" s="50" t="s">
        <v>58</v>
      </c>
      <c r="G397" s="50" t="s">
        <v>65</v>
      </c>
      <c r="H397" s="50">
        <v>35</v>
      </c>
      <c r="I397" s="50">
        <v>89.84</v>
      </c>
      <c r="J397" s="50">
        <v>3144.4</v>
      </c>
      <c r="K397" s="50" t="s">
        <v>144</v>
      </c>
      <c r="L397" s="50" t="s">
        <v>258</v>
      </c>
      <c r="M397" s="50" t="s">
        <v>261</v>
      </c>
      <c r="N397" s="50" t="s">
        <v>265</v>
      </c>
      <c r="O397" s="50">
        <v>3012.88</v>
      </c>
      <c r="P397" s="50" t="s">
        <v>267</v>
      </c>
      <c r="Q397" s="50">
        <v>4</v>
      </c>
      <c r="R397" s="50" t="s">
        <v>266</v>
      </c>
      <c r="S397" s="50" t="s">
        <v>271</v>
      </c>
    </row>
    <row r="398" spans="1:19" x14ac:dyDescent="0.3">
      <c r="A398" s="51" t="s">
        <v>20</v>
      </c>
      <c r="B398" s="49" t="s">
        <v>28</v>
      </c>
      <c r="C398" s="49" t="s">
        <v>36</v>
      </c>
      <c r="D398" s="49" t="s">
        <v>44</v>
      </c>
      <c r="E398" s="49" t="s">
        <v>49</v>
      </c>
      <c r="F398" s="49" t="s">
        <v>57</v>
      </c>
      <c r="G398" s="49" t="s">
        <v>77</v>
      </c>
      <c r="H398" s="49">
        <v>87</v>
      </c>
      <c r="I398" s="49">
        <v>33.97</v>
      </c>
      <c r="J398" s="49">
        <v>2955.39</v>
      </c>
      <c r="K398" s="49" t="s">
        <v>85</v>
      </c>
      <c r="L398" s="49" t="s">
        <v>259</v>
      </c>
      <c r="M398" s="49" t="s">
        <v>261</v>
      </c>
      <c r="N398" s="49" t="s">
        <v>265</v>
      </c>
      <c r="O398" s="49">
        <v>8414.5400000000009</v>
      </c>
      <c r="P398" s="49" t="s">
        <v>266</v>
      </c>
      <c r="Q398" s="49">
        <v>4</v>
      </c>
      <c r="R398" s="49" t="s">
        <v>266</v>
      </c>
      <c r="S398" s="49" t="s">
        <v>269</v>
      </c>
    </row>
    <row r="399" spans="1:19" x14ac:dyDescent="0.3">
      <c r="A399" s="52" t="s">
        <v>23</v>
      </c>
      <c r="B399" s="50" t="s">
        <v>26</v>
      </c>
      <c r="C399" s="50" t="s">
        <v>34</v>
      </c>
      <c r="D399" s="50" t="s">
        <v>42</v>
      </c>
      <c r="E399" s="50" t="s">
        <v>48</v>
      </c>
      <c r="F399" s="50" t="s">
        <v>56</v>
      </c>
      <c r="G399" s="50" t="s">
        <v>68</v>
      </c>
      <c r="H399" s="50">
        <v>119</v>
      </c>
      <c r="I399" s="50">
        <v>49.32</v>
      </c>
      <c r="J399" s="50">
        <v>5869.08</v>
      </c>
      <c r="K399" s="50" t="s">
        <v>154</v>
      </c>
      <c r="L399" s="50" t="s">
        <v>258</v>
      </c>
      <c r="M399" s="50" t="s">
        <v>261</v>
      </c>
      <c r="N399" s="50" t="s">
        <v>265</v>
      </c>
      <c r="O399" s="50">
        <v>901.26</v>
      </c>
      <c r="P399" s="50" t="s">
        <v>267</v>
      </c>
      <c r="Q399" s="50">
        <v>5</v>
      </c>
      <c r="R399" s="50" t="s">
        <v>267</v>
      </c>
      <c r="S399" s="50" t="s">
        <v>268</v>
      </c>
    </row>
    <row r="400" spans="1:19" x14ac:dyDescent="0.3">
      <c r="A400" s="51" t="s">
        <v>21</v>
      </c>
      <c r="B400" s="49" t="s">
        <v>25</v>
      </c>
      <c r="C400" s="49" t="s">
        <v>33</v>
      </c>
      <c r="D400" s="49" t="s">
        <v>41</v>
      </c>
      <c r="E400" s="49" t="s">
        <v>49</v>
      </c>
      <c r="F400" s="49" t="s">
        <v>58</v>
      </c>
      <c r="G400" s="49" t="s">
        <v>73</v>
      </c>
      <c r="H400" s="49">
        <v>105</v>
      </c>
      <c r="I400" s="49">
        <v>17.09</v>
      </c>
      <c r="J400" s="49">
        <v>1794.45</v>
      </c>
      <c r="K400" s="49" t="s">
        <v>177</v>
      </c>
      <c r="L400" s="49" t="s">
        <v>255</v>
      </c>
      <c r="M400" s="49" t="s">
        <v>263</v>
      </c>
      <c r="N400" s="49" t="s">
        <v>265</v>
      </c>
      <c r="O400" s="49">
        <v>1276.27</v>
      </c>
      <c r="P400" s="49" t="s">
        <v>267</v>
      </c>
      <c r="Q400" s="49">
        <v>4</v>
      </c>
      <c r="R400" s="49" t="s">
        <v>267</v>
      </c>
      <c r="S400" s="49" t="s">
        <v>268</v>
      </c>
    </row>
    <row r="401" spans="1:19" x14ac:dyDescent="0.3">
      <c r="A401" s="52" t="s">
        <v>23</v>
      </c>
      <c r="B401" s="50" t="s">
        <v>24</v>
      </c>
      <c r="C401" s="50" t="s">
        <v>32</v>
      </c>
      <c r="D401" s="50" t="s">
        <v>40</v>
      </c>
      <c r="E401" s="50" t="s">
        <v>50</v>
      </c>
      <c r="F401" s="50" t="s">
        <v>57</v>
      </c>
      <c r="G401" s="50" t="s">
        <v>77</v>
      </c>
      <c r="H401" s="50">
        <v>24</v>
      </c>
      <c r="I401" s="50">
        <v>30.67</v>
      </c>
      <c r="J401" s="50">
        <v>736.08</v>
      </c>
      <c r="K401" s="50" t="s">
        <v>167</v>
      </c>
      <c r="L401" s="50" t="s">
        <v>257</v>
      </c>
      <c r="M401" s="50" t="s">
        <v>263</v>
      </c>
      <c r="N401" s="50" t="s">
        <v>264</v>
      </c>
      <c r="O401" s="50">
        <v>5335.51</v>
      </c>
      <c r="P401" s="50" t="s">
        <v>266</v>
      </c>
      <c r="Q401" s="50">
        <v>3</v>
      </c>
      <c r="R401" s="50" t="s">
        <v>266</v>
      </c>
      <c r="S401" s="50" t="s">
        <v>268</v>
      </c>
    </row>
    <row r="402" spans="1:19" x14ac:dyDescent="0.3">
      <c r="A402" s="51" t="s">
        <v>272</v>
      </c>
      <c r="B402" s="49" t="s">
        <v>30</v>
      </c>
      <c r="C402" s="49" t="s">
        <v>38</v>
      </c>
      <c r="D402" s="49" t="s">
        <v>46</v>
      </c>
      <c r="E402" s="49" t="s">
        <v>53</v>
      </c>
      <c r="F402" s="49" t="s">
        <v>57</v>
      </c>
      <c r="G402" s="49" t="s">
        <v>72</v>
      </c>
      <c r="H402" s="49">
        <v>142</v>
      </c>
      <c r="I402" s="49">
        <v>18.690000000000001</v>
      </c>
      <c r="J402" s="49">
        <v>2653.98</v>
      </c>
      <c r="K402" s="49" t="s">
        <v>138</v>
      </c>
      <c r="L402" s="49" t="s">
        <v>259</v>
      </c>
      <c r="M402" s="49" t="s">
        <v>263</v>
      </c>
      <c r="N402" s="49" t="s">
        <v>265</v>
      </c>
      <c r="O402" s="49">
        <v>2477.84</v>
      </c>
      <c r="P402" s="49" t="s">
        <v>267</v>
      </c>
      <c r="Q402" s="49">
        <v>5</v>
      </c>
      <c r="R402" s="49" t="s">
        <v>267</v>
      </c>
      <c r="S402" s="49" t="s">
        <v>270</v>
      </c>
    </row>
    <row r="403" spans="1:19" x14ac:dyDescent="0.3">
      <c r="A403" s="52" t="s">
        <v>19</v>
      </c>
      <c r="B403" s="50" t="s">
        <v>24</v>
      </c>
      <c r="C403" s="50" t="s">
        <v>32</v>
      </c>
      <c r="D403" s="50" t="s">
        <v>40</v>
      </c>
      <c r="E403" s="50" t="s">
        <v>49</v>
      </c>
      <c r="F403" s="50" t="s">
        <v>57</v>
      </c>
      <c r="G403" s="50" t="s">
        <v>72</v>
      </c>
      <c r="H403" s="50">
        <v>61</v>
      </c>
      <c r="I403" s="50">
        <v>15.9</v>
      </c>
      <c r="J403" s="50">
        <v>969.9</v>
      </c>
      <c r="K403" s="50" t="s">
        <v>208</v>
      </c>
      <c r="L403" s="50" t="s">
        <v>260</v>
      </c>
      <c r="M403" s="50" t="s">
        <v>262</v>
      </c>
      <c r="N403" s="50" t="s">
        <v>264</v>
      </c>
      <c r="O403" s="50">
        <v>9254.9599999999991</v>
      </c>
      <c r="P403" s="50" t="s">
        <v>266</v>
      </c>
      <c r="Q403" s="50">
        <v>3</v>
      </c>
      <c r="R403" s="50" t="s">
        <v>267</v>
      </c>
      <c r="S403" s="50" t="s">
        <v>271</v>
      </c>
    </row>
    <row r="404" spans="1:19" x14ac:dyDescent="0.3">
      <c r="A404" s="51" t="s">
        <v>23</v>
      </c>
      <c r="B404" s="49" t="s">
        <v>24</v>
      </c>
      <c r="C404" s="49" t="s">
        <v>32</v>
      </c>
      <c r="D404" s="49" t="s">
        <v>40</v>
      </c>
      <c r="E404" s="49" t="s">
        <v>48</v>
      </c>
      <c r="F404" s="49" t="s">
        <v>56</v>
      </c>
      <c r="G404" s="49" t="s">
        <v>62</v>
      </c>
      <c r="H404" s="49">
        <v>41</v>
      </c>
      <c r="I404" s="49">
        <v>33.49</v>
      </c>
      <c r="J404" s="49">
        <v>1373.09</v>
      </c>
      <c r="K404" s="49" t="s">
        <v>120</v>
      </c>
      <c r="L404" s="49" t="s">
        <v>257</v>
      </c>
      <c r="M404" s="49" t="s">
        <v>261</v>
      </c>
      <c r="N404" s="49" t="s">
        <v>264</v>
      </c>
      <c r="O404" s="49">
        <v>12393.93</v>
      </c>
      <c r="P404" s="49" t="s">
        <v>266</v>
      </c>
      <c r="Q404" s="49">
        <v>5</v>
      </c>
      <c r="R404" s="49" t="s">
        <v>266</v>
      </c>
      <c r="S404" s="49" t="s">
        <v>268</v>
      </c>
    </row>
    <row r="405" spans="1:19" x14ac:dyDescent="0.3">
      <c r="A405" s="52" t="s">
        <v>272</v>
      </c>
      <c r="B405" s="50" t="s">
        <v>31</v>
      </c>
      <c r="C405" s="50" t="s">
        <v>39</v>
      </c>
      <c r="D405" s="50" t="s">
        <v>47</v>
      </c>
      <c r="E405" s="50" t="s">
        <v>53</v>
      </c>
      <c r="F405" s="50" t="s">
        <v>57</v>
      </c>
      <c r="G405" s="50" t="s">
        <v>63</v>
      </c>
      <c r="H405" s="50">
        <v>57</v>
      </c>
      <c r="I405" s="50">
        <v>18.46</v>
      </c>
      <c r="J405" s="50">
        <v>1052.22</v>
      </c>
      <c r="K405" s="50" t="s">
        <v>210</v>
      </c>
      <c r="L405" s="50" t="s">
        <v>257</v>
      </c>
      <c r="M405" s="50" t="s">
        <v>263</v>
      </c>
      <c r="N405" s="50" t="s">
        <v>264</v>
      </c>
      <c r="O405" s="50">
        <v>2976.24</v>
      </c>
      <c r="P405" s="50" t="s">
        <v>266</v>
      </c>
      <c r="Q405" s="50">
        <v>5</v>
      </c>
      <c r="R405" s="50" t="s">
        <v>267</v>
      </c>
      <c r="S405" s="50" t="s">
        <v>268</v>
      </c>
    </row>
    <row r="406" spans="1:19" x14ac:dyDescent="0.3">
      <c r="A406" s="51" t="s">
        <v>20</v>
      </c>
      <c r="B406" s="49" t="s">
        <v>24</v>
      </c>
      <c r="C406" s="49" t="s">
        <v>32</v>
      </c>
      <c r="D406" s="49" t="s">
        <v>40</v>
      </c>
      <c r="E406" s="49" t="s">
        <v>51</v>
      </c>
      <c r="F406" s="49" t="s">
        <v>55</v>
      </c>
      <c r="G406" s="49" t="s">
        <v>61</v>
      </c>
      <c r="H406" s="49">
        <v>80</v>
      </c>
      <c r="I406" s="49">
        <v>42.16</v>
      </c>
      <c r="J406" s="49">
        <v>3372.8</v>
      </c>
      <c r="K406" s="49" t="s">
        <v>143</v>
      </c>
      <c r="L406" s="49" t="s">
        <v>260</v>
      </c>
      <c r="M406" s="49" t="s">
        <v>263</v>
      </c>
      <c r="N406" s="49" t="s">
        <v>264</v>
      </c>
      <c r="O406" s="49">
        <v>7227.47</v>
      </c>
      <c r="P406" s="49" t="s">
        <v>266</v>
      </c>
      <c r="Q406" s="49">
        <v>4</v>
      </c>
      <c r="R406" s="49" t="s">
        <v>267</v>
      </c>
      <c r="S406" s="49" t="s">
        <v>269</v>
      </c>
    </row>
    <row r="407" spans="1:19" x14ac:dyDescent="0.3">
      <c r="A407" s="52" t="s">
        <v>272</v>
      </c>
      <c r="B407" s="50" t="s">
        <v>30</v>
      </c>
      <c r="C407" s="50" t="s">
        <v>38</v>
      </c>
      <c r="D407" s="50" t="s">
        <v>46</v>
      </c>
      <c r="E407" s="50" t="s">
        <v>49</v>
      </c>
      <c r="F407" s="50" t="s">
        <v>59</v>
      </c>
      <c r="G407" s="50" t="s">
        <v>76</v>
      </c>
      <c r="H407" s="50">
        <v>18</v>
      </c>
      <c r="I407" s="50">
        <v>66.290000000000006</v>
      </c>
      <c r="J407" s="50">
        <v>1193.22</v>
      </c>
      <c r="K407" s="50" t="s">
        <v>139</v>
      </c>
      <c r="L407" s="50" t="s">
        <v>256</v>
      </c>
      <c r="M407" s="50" t="s">
        <v>263</v>
      </c>
      <c r="N407" s="50" t="s">
        <v>265</v>
      </c>
      <c r="O407" s="50">
        <v>1118.1600000000001</v>
      </c>
      <c r="P407" s="50" t="s">
        <v>267</v>
      </c>
      <c r="Q407" s="50">
        <v>4</v>
      </c>
      <c r="R407" s="50" t="s">
        <v>267</v>
      </c>
      <c r="S407" s="50" t="s">
        <v>268</v>
      </c>
    </row>
    <row r="408" spans="1:19" x14ac:dyDescent="0.3">
      <c r="A408" s="51" t="s">
        <v>20</v>
      </c>
      <c r="B408" s="49" t="s">
        <v>31</v>
      </c>
      <c r="C408" s="49" t="s">
        <v>39</v>
      </c>
      <c r="D408" s="49" t="s">
        <v>47</v>
      </c>
      <c r="E408" s="49" t="s">
        <v>51</v>
      </c>
      <c r="F408" s="49" t="s">
        <v>57</v>
      </c>
      <c r="G408" s="49" t="s">
        <v>72</v>
      </c>
      <c r="H408" s="49">
        <v>138</v>
      </c>
      <c r="I408" s="49">
        <v>25.02</v>
      </c>
      <c r="J408" s="49">
        <v>3452.76</v>
      </c>
      <c r="K408" s="49" t="s">
        <v>227</v>
      </c>
      <c r="L408" s="49" t="s">
        <v>255</v>
      </c>
      <c r="M408" s="49" t="s">
        <v>263</v>
      </c>
      <c r="N408" s="49" t="s">
        <v>265</v>
      </c>
      <c r="O408" s="49">
        <v>7939.15</v>
      </c>
      <c r="P408" s="49" t="s">
        <v>266</v>
      </c>
      <c r="Q408" s="49">
        <v>3</v>
      </c>
      <c r="R408" s="49" t="s">
        <v>267</v>
      </c>
      <c r="S408" s="49" t="s">
        <v>270</v>
      </c>
    </row>
    <row r="409" spans="1:19" x14ac:dyDescent="0.3">
      <c r="A409" s="52" t="s">
        <v>21</v>
      </c>
      <c r="B409" s="50" t="s">
        <v>24</v>
      </c>
      <c r="C409" s="50" t="s">
        <v>32</v>
      </c>
      <c r="D409" s="50" t="s">
        <v>40</v>
      </c>
      <c r="E409" s="50" t="s">
        <v>53</v>
      </c>
      <c r="F409" s="50" t="s">
        <v>57</v>
      </c>
      <c r="G409" s="50" t="s">
        <v>63</v>
      </c>
      <c r="H409" s="50">
        <v>81</v>
      </c>
      <c r="I409" s="50">
        <v>79.569999999999993</v>
      </c>
      <c r="J409" s="50">
        <v>6445.17</v>
      </c>
      <c r="K409" s="50" t="s">
        <v>101</v>
      </c>
      <c r="L409" s="50" t="s">
        <v>259</v>
      </c>
      <c r="M409" s="50" t="s">
        <v>263</v>
      </c>
      <c r="N409" s="50" t="s">
        <v>265</v>
      </c>
      <c r="O409" s="50">
        <v>13890.42</v>
      </c>
      <c r="P409" s="50" t="s">
        <v>266</v>
      </c>
      <c r="Q409" s="50">
        <v>3</v>
      </c>
      <c r="R409" s="50" t="s">
        <v>266</v>
      </c>
      <c r="S409" s="50" t="s">
        <v>268</v>
      </c>
    </row>
    <row r="410" spans="1:19" x14ac:dyDescent="0.3">
      <c r="A410" s="51" t="s">
        <v>19</v>
      </c>
      <c r="B410" s="49" t="s">
        <v>29</v>
      </c>
      <c r="C410" s="49" t="s">
        <v>37</v>
      </c>
      <c r="D410" s="49" t="s">
        <v>45</v>
      </c>
      <c r="E410" s="49" t="s">
        <v>52</v>
      </c>
      <c r="F410" s="49" t="s">
        <v>55</v>
      </c>
      <c r="G410" s="49" t="s">
        <v>69</v>
      </c>
      <c r="H410" s="49">
        <v>92</v>
      </c>
      <c r="I410" s="49">
        <v>60.94</v>
      </c>
      <c r="J410" s="49">
        <v>5606.48</v>
      </c>
      <c r="K410" s="49" t="s">
        <v>126</v>
      </c>
      <c r="L410" s="49" t="s">
        <v>260</v>
      </c>
      <c r="M410" s="49" t="s">
        <v>263</v>
      </c>
      <c r="N410" s="49" t="s">
        <v>265</v>
      </c>
      <c r="O410" s="49">
        <v>8975.15</v>
      </c>
      <c r="P410" s="49" t="s">
        <v>266</v>
      </c>
      <c r="Q410" s="49">
        <v>4</v>
      </c>
      <c r="R410" s="49" t="s">
        <v>267</v>
      </c>
      <c r="S410" s="49" t="s">
        <v>269</v>
      </c>
    </row>
    <row r="411" spans="1:19" x14ac:dyDescent="0.3">
      <c r="A411" s="52" t="s">
        <v>22</v>
      </c>
      <c r="B411" s="50" t="s">
        <v>27</v>
      </c>
      <c r="C411" s="50" t="s">
        <v>35</v>
      </c>
      <c r="D411" s="50" t="s">
        <v>43</v>
      </c>
      <c r="E411" s="50" t="s">
        <v>53</v>
      </c>
      <c r="F411" s="50" t="s">
        <v>58</v>
      </c>
      <c r="G411" s="50" t="s">
        <v>66</v>
      </c>
      <c r="H411" s="50">
        <v>137</v>
      </c>
      <c r="I411" s="50">
        <v>93.75</v>
      </c>
      <c r="J411" s="50">
        <v>12843.75</v>
      </c>
      <c r="K411" s="50" t="s">
        <v>196</v>
      </c>
      <c r="L411" s="50" t="s">
        <v>257</v>
      </c>
      <c r="M411" s="50" t="s">
        <v>261</v>
      </c>
      <c r="N411" s="50" t="s">
        <v>265</v>
      </c>
      <c r="O411" s="50">
        <v>11518.68</v>
      </c>
      <c r="P411" s="50" t="s">
        <v>267</v>
      </c>
      <c r="Q411" s="50">
        <v>5</v>
      </c>
      <c r="R411" s="50" t="s">
        <v>267</v>
      </c>
      <c r="S411" s="50" t="s">
        <v>269</v>
      </c>
    </row>
    <row r="412" spans="1:19" x14ac:dyDescent="0.3">
      <c r="A412" s="51" t="s">
        <v>23</v>
      </c>
      <c r="B412" s="49" t="s">
        <v>27</v>
      </c>
      <c r="C412" s="49" t="s">
        <v>35</v>
      </c>
      <c r="D412" s="49" t="s">
        <v>43</v>
      </c>
      <c r="E412" s="49" t="s">
        <v>50</v>
      </c>
      <c r="F412" s="49" t="s">
        <v>56</v>
      </c>
      <c r="G412" s="49" t="s">
        <v>68</v>
      </c>
      <c r="H412" s="49">
        <v>74</v>
      </c>
      <c r="I412" s="49">
        <v>15.88</v>
      </c>
      <c r="J412" s="49">
        <v>1175.1199999999999</v>
      </c>
      <c r="K412" s="49" t="s">
        <v>124</v>
      </c>
      <c r="L412" s="49" t="s">
        <v>260</v>
      </c>
      <c r="M412" s="49" t="s">
        <v>263</v>
      </c>
      <c r="N412" s="49" t="s">
        <v>264</v>
      </c>
      <c r="O412" s="49">
        <v>6902.16</v>
      </c>
      <c r="P412" s="49" t="s">
        <v>266</v>
      </c>
      <c r="Q412" s="49">
        <v>4</v>
      </c>
      <c r="R412" s="49" t="s">
        <v>267</v>
      </c>
      <c r="S412" s="49" t="s">
        <v>271</v>
      </c>
    </row>
    <row r="413" spans="1:19" x14ac:dyDescent="0.3">
      <c r="A413" s="52" t="s">
        <v>19</v>
      </c>
      <c r="B413" s="50" t="s">
        <v>28</v>
      </c>
      <c r="C413" s="50" t="s">
        <v>36</v>
      </c>
      <c r="D413" s="50" t="s">
        <v>44</v>
      </c>
      <c r="E413" s="50" t="s">
        <v>52</v>
      </c>
      <c r="F413" s="50" t="s">
        <v>59</v>
      </c>
      <c r="G413" s="50" t="s">
        <v>71</v>
      </c>
      <c r="H413" s="50">
        <v>156</v>
      </c>
      <c r="I413" s="50">
        <v>57.86</v>
      </c>
      <c r="J413" s="50">
        <v>9026.16</v>
      </c>
      <c r="K413" s="50" t="s">
        <v>111</v>
      </c>
      <c r="L413" s="50" t="s">
        <v>260</v>
      </c>
      <c r="M413" s="50" t="s">
        <v>262</v>
      </c>
      <c r="N413" s="50" t="s">
        <v>265</v>
      </c>
      <c r="O413" s="50">
        <v>7620.99</v>
      </c>
      <c r="P413" s="50" t="s">
        <v>267</v>
      </c>
      <c r="Q413" s="50">
        <v>5</v>
      </c>
      <c r="R413" s="50" t="s">
        <v>266</v>
      </c>
      <c r="S413" s="50" t="s">
        <v>271</v>
      </c>
    </row>
    <row r="414" spans="1:19" x14ac:dyDescent="0.3">
      <c r="A414" s="51" t="s">
        <v>22</v>
      </c>
      <c r="B414" s="49" t="s">
        <v>25</v>
      </c>
      <c r="C414" s="49" t="s">
        <v>33</v>
      </c>
      <c r="D414" s="49" t="s">
        <v>41</v>
      </c>
      <c r="E414" s="49" t="s">
        <v>50</v>
      </c>
      <c r="F414" s="49" t="s">
        <v>56</v>
      </c>
      <c r="G414" s="49" t="s">
        <v>68</v>
      </c>
      <c r="H414" s="49">
        <v>16</v>
      </c>
      <c r="I414" s="49">
        <v>64.77</v>
      </c>
      <c r="J414" s="49">
        <v>1036.32</v>
      </c>
      <c r="K414" s="49" t="s">
        <v>204</v>
      </c>
      <c r="L414" s="49" t="s">
        <v>255</v>
      </c>
      <c r="M414" s="49" t="s">
        <v>263</v>
      </c>
      <c r="N414" s="49" t="s">
        <v>264</v>
      </c>
      <c r="O414" s="49">
        <v>3451.32</v>
      </c>
      <c r="P414" s="49" t="s">
        <v>266</v>
      </c>
      <c r="Q414" s="49">
        <v>3</v>
      </c>
      <c r="R414" s="49" t="s">
        <v>267</v>
      </c>
      <c r="S414" s="49" t="s">
        <v>270</v>
      </c>
    </row>
    <row r="415" spans="1:19" x14ac:dyDescent="0.3">
      <c r="A415" s="52" t="s">
        <v>21</v>
      </c>
      <c r="B415" s="50" t="s">
        <v>26</v>
      </c>
      <c r="C415" s="50" t="s">
        <v>34</v>
      </c>
      <c r="D415" s="50" t="s">
        <v>42</v>
      </c>
      <c r="E415" s="50" t="s">
        <v>52</v>
      </c>
      <c r="F415" s="50" t="s">
        <v>55</v>
      </c>
      <c r="G415" s="50" t="s">
        <v>69</v>
      </c>
      <c r="H415" s="50">
        <v>196</v>
      </c>
      <c r="I415" s="50">
        <v>95.99</v>
      </c>
      <c r="J415" s="50">
        <v>18814.04</v>
      </c>
      <c r="K415" s="50" t="s">
        <v>102</v>
      </c>
      <c r="L415" s="50" t="s">
        <v>260</v>
      </c>
      <c r="M415" s="50" t="s">
        <v>263</v>
      </c>
      <c r="N415" s="50" t="s">
        <v>265</v>
      </c>
      <c r="O415" s="50">
        <v>3256.99</v>
      </c>
      <c r="P415" s="50" t="s">
        <v>267</v>
      </c>
      <c r="Q415" s="50">
        <v>3</v>
      </c>
      <c r="R415" s="50" t="s">
        <v>266</v>
      </c>
      <c r="S415" s="50" t="s">
        <v>270</v>
      </c>
    </row>
    <row r="416" spans="1:19" x14ac:dyDescent="0.3">
      <c r="A416" s="51" t="s">
        <v>21</v>
      </c>
      <c r="B416" s="49" t="s">
        <v>27</v>
      </c>
      <c r="C416" s="49" t="s">
        <v>35</v>
      </c>
      <c r="D416" s="49" t="s">
        <v>43</v>
      </c>
      <c r="E416" s="49" t="s">
        <v>48</v>
      </c>
      <c r="F416" s="49" t="s">
        <v>59</v>
      </c>
      <c r="G416" s="49" t="s">
        <v>74</v>
      </c>
      <c r="H416" s="49">
        <v>170</v>
      </c>
      <c r="I416" s="49">
        <v>40.729999999999997</v>
      </c>
      <c r="J416" s="49">
        <v>6924.1</v>
      </c>
      <c r="K416" s="49" t="s">
        <v>133</v>
      </c>
      <c r="L416" s="49" t="s">
        <v>258</v>
      </c>
      <c r="M416" s="49" t="s">
        <v>262</v>
      </c>
      <c r="N416" s="49" t="s">
        <v>264</v>
      </c>
      <c r="O416" s="49">
        <v>2344.29</v>
      </c>
      <c r="P416" s="49" t="s">
        <v>267</v>
      </c>
      <c r="Q416" s="49">
        <v>5</v>
      </c>
      <c r="R416" s="49" t="s">
        <v>266</v>
      </c>
      <c r="S416" s="49" t="s">
        <v>269</v>
      </c>
    </row>
    <row r="417" spans="1:19" x14ac:dyDescent="0.3">
      <c r="A417" s="52" t="s">
        <v>22</v>
      </c>
      <c r="B417" s="50" t="s">
        <v>26</v>
      </c>
      <c r="C417" s="50" t="s">
        <v>34</v>
      </c>
      <c r="D417" s="50" t="s">
        <v>42</v>
      </c>
      <c r="E417" s="50" t="s">
        <v>50</v>
      </c>
      <c r="F417" s="50" t="s">
        <v>58</v>
      </c>
      <c r="G417" s="50" t="s">
        <v>65</v>
      </c>
      <c r="H417" s="50">
        <v>84</v>
      </c>
      <c r="I417" s="50">
        <v>92.62</v>
      </c>
      <c r="J417" s="50">
        <v>7780.08</v>
      </c>
      <c r="K417" s="50" t="s">
        <v>225</v>
      </c>
      <c r="L417" s="50" t="s">
        <v>259</v>
      </c>
      <c r="M417" s="50" t="s">
        <v>261</v>
      </c>
      <c r="N417" s="50" t="s">
        <v>265</v>
      </c>
      <c r="O417" s="50">
        <v>10697.46</v>
      </c>
      <c r="P417" s="50" t="s">
        <v>266</v>
      </c>
      <c r="Q417" s="50">
        <v>3</v>
      </c>
      <c r="R417" s="50" t="s">
        <v>267</v>
      </c>
      <c r="S417" s="50" t="s">
        <v>270</v>
      </c>
    </row>
    <row r="418" spans="1:19" x14ac:dyDescent="0.3">
      <c r="A418" s="51" t="s">
        <v>21</v>
      </c>
      <c r="B418" s="49" t="s">
        <v>29</v>
      </c>
      <c r="C418" s="49" t="s">
        <v>37</v>
      </c>
      <c r="D418" s="49" t="s">
        <v>45</v>
      </c>
      <c r="E418" s="49" t="s">
        <v>48</v>
      </c>
      <c r="F418" s="49" t="s">
        <v>58</v>
      </c>
      <c r="G418" s="49" t="s">
        <v>66</v>
      </c>
      <c r="H418" s="49">
        <v>24</v>
      </c>
      <c r="I418" s="49">
        <v>56.86</v>
      </c>
      <c r="J418" s="49">
        <v>1364.64</v>
      </c>
      <c r="K418" s="49" t="s">
        <v>236</v>
      </c>
      <c r="L418" s="49" t="s">
        <v>260</v>
      </c>
      <c r="M418" s="49" t="s">
        <v>262</v>
      </c>
      <c r="N418" s="49" t="s">
        <v>265</v>
      </c>
      <c r="O418" s="49">
        <v>14085.44</v>
      </c>
      <c r="P418" s="49" t="s">
        <v>266</v>
      </c>
      <c r="Q418" s="49">
        <v>4</v>
      </c>
      <c r="R418" s="49" t="s">
        <v>267</v>
      </c>
      <c r="S418" s="49" t="s">
        <v>269</v>
      </c>
    </row>
    <row r="419" spans="1:19" x14ac:dyDescent="0.3">
      <c r="A419" s="52" t="s">
        <v>20</v>
      </c>
      <c r="B419" s="50" t="s">
        <v>26</v>
      </c>
      <c r="C419" s="50" t="s">
        <v>34</v>
      </c>
      <c r="D419" s="50" t="s">
        <v>42</v>
      </c>
      <c r="E419" s="50" t="s">
        <v>50</v>
      </c>
      <c r="F419" s="50" t="s">
        <v>59</v>
      </c>
      <c r="G419" s="50" t="s">
        <v>76</v>
      </c>
      <c r="H419" s="50">
        <v>62</v>
      </c>
      <c r="I419" s="50">
        <v>56.97</v>
      </c>
      <c r="J419" s="50">
        <v>3532.14</v>
      </c>
      <c r="K419" s="50" t="s">
        <v>101</v>
      </c>
      <c r="L419" s="50" t="s">
        <v>259</v>
      </c>
      <c r="M419" s="50" t="s">
        <v>263</v>
      </c>
      <c r="N419" s="50" t="s">
        <v>265</v>
      </c>
      <c r="O419" s="50">
        <v>13900.53</v>
      </c>
      <c r="P419" s="50" t="s">
        <v>266</v>
      </c>
      <c r="Q419" s="50">
        <v>5</v>
      </c>
      <c r="R419" s="50" t="s">
        <v>267</v>
      </c>
      <c r="S419" s="50" t="s">
        <v>271</v>
      </c>
    </row>
    <row r="420" spans="1:19" x14ac:dyDescent="0.3">
      <c r="A420" s="51" t="s">
        <v>21</v>
      </c>
      <c r="B420" s="49" t="s">
        <v>26</v>
      </c>
      <c r="C420" s="49" t="s">
        <v>34</v>
      </c>
      <c r="D420" s="49" t="s">
        <v>42</v>
      </c>
      <c r="E420" s="49" t="s">
        <v>50</v>
      </c>
      <c r="F420" s="49" t="s">
        <v>55</v>
      </c>
      <c r="G420" s="49" t="s">
        <v>64</v>
      </c>
      <c r="H420" s="49">
        <v>163</v>
      </c>
      <c r="I420" s="49">
        <v>75.23</v>
      </c>
      <c r="J420" s="49">
        <v>12262.49</v>
      </c>
      <c r="K420" s="49" t="s">
        <v>162</v>
      </c>
      <c r="L420" s="49" t="s">
        <v>258</v>
      </c>
      <c r="M420" s="49" t="s">
        <v>262</v>
      </c>
      <c r="N420" s="49" t="s">
        <v>265</v>
      </c>
      <c r="O420" s="49">
        <v>14225.71</v>
      </c>
      <c r="P420" s="49" t="s">
        <v>266</v>
      </c>
      <c r="Q420" s="49">
        <v>4</v>
      </c>
      <c r="R420" s="49" t="s">
        <v>267</v>
      </c>
      <c r="S420" s="49" t="s">
        <v>269</v>
      </c>
    </row>
    <row r="421" spans="1:19" x14ac:dyDescent="0.3">
      <c r="A421" s="52" t="s">
        <v>21</v>
      </c>
      <c r="B421" s="50" t="s">
        <v>26</v>
      </c>
      <c r="C421" s="50" t="s">
        <v>34</v>
      </c>
      <c r="D421" s="50" t="s">
        <v>42</v>
      </c>
      <c r="E421" s="50" t="s">
        <v>48</v>
      </c>
      <c r="F421" s="50" t="s">
        <v>58</v>
      </c>
      <c r="G421" s="50" t="s">
        <v>65</v>
      </c>
      <c r="H421" s="50">
        <v>87</v>
      </c>
      <c r="I421" s="50">
        <v>79.25</v>
      </c>
      <c r="J421" s="50">
        <v>6894.75</v>
      </c>
      <c r="K421" s="50" t="s">
        <v>136</v>
      </c>
      <c r="L421" s="50" t="s">
        <v>255</v>
      </c>
      <c r="M421" s="50" t="s">
        <v>262</v>
      </c>
      <c r="N421" s="50" t="s">
        <v>264</v>
      </c>
      <c r="O421" s="50">
        <v>14003.07</v>
      </c>
      <c r="P421" s="50" t="s">
        <v>266</v>
      </c>
      <c r="Q421" s="50">
        <v>3</v>
      </c>
      <c r="R421" s="50" t="s">
        <v>267</v>
      </c>
      <c r="S421" s="50" t="s">
        <v>268</v>
      </c>
    </row>
    <row r="422" spans="1:19" x14ac:dyDescent="0.3">
      <c r="A422" s="51" t="s">
        <v>19</v>
      </c>
      <c r="B422" s="49" t="s">
        <v>24</v>
      </c>
      <c r="C422" s="49" t="s">
        <v>32</v>
      </c>
      <c r="D422" s="49" t="s">
        <v>40</v>
      </c>
      <c r="E422" s="49" t="s">
        <v>50</v>
      </c>
      <c r="F422" s="49" t="s">
        <v>57</v>
      </c>
      <c r="G422" s="49" t="s">
        <v>63</v>
      </c>
      <c r="H422" s="49">
        <v>106</v>
      </c>
      <c r="I422" s="49">
        <v>71.069999999999993</v>
      </c>
      <c r="J422" s="49">
        <v>7533.42</v>
      </c>
      <c r="K422" s="49" t="s">
        <v>237</v>
      </c>
      <c r="L422" s="49" t="s">
        <v>258</v>
      </c>
      <c r="M422" s="49" t="s">
        <v>261</v>
      </c>
      <c r="N422" s="49" t="s">
        <v>265</v>
      </c>
      <c r="O422" s="49">
        <v>8468.4</v>
      </c>
      <c r="P422" s="49" t="s">
        <v>266</v>
      </c>
      <c r="Q422" s="49">
        <v>3</v>
      </c>
      <c r="R422" s="49" t="s">
        <v>266</v>
      </c>
      <c r="S422" s="49" t="s">
        <v>269</v>
      </c>
    </row>
    <row r="423" spans="1:19" x14ac:dyDescent="0.3">
      <c r="A423" s="52" t="s">
        <v>20</v>
      </c>
      <c r="B423" s="50" t="s">
        <v>26</v>
      </c>
      <c r="C423" s="50" t="s">
        <v>34</v>
      </c>
      <c r="D423" s="50" t="s">
        <v>42</v>
      </c>
      <c r="E423" s="50" t="s">
        <v>48</v>
      </c>
      <c r="F423" s="50" t="s">
        <v>54</v>
      </c>
      <c r="G423" s="50" t="s">
        <v>60</v>
      </c>
      <c r="H423" s="50">
        <v>70</v>
      </c>
      <c r="I423" s="50">
        <v>27.04</v>
      </c>
      <c r="J423" s="50">
        <v>1892.8</v>
      </c>
      <c r="K423" s="50" t="s">
        <v>120</v>
      </c>
      <c r="L423" s="50" t="s">
        <v>257</v>
      </c>
      <c r="M423" s="50" t="s">
        <v>263</v>
      </c>
      <c r="N423" s="50" t="s">
        <v>264</v>
      </c>
      <c r="O423" s="50">
        <v>3793.33</v>
      </c>
      <c r="P423" s="50" t="s">
        <v>266</v>
      </c>
      <c r="Q423" s="50">
        <v>5</v>
      </c>
      <c r="R423" s="50" t="s">
        <v>267</v>
      </c>
      <c r="S423" s="50" t="s">
        <v>269</v>
      </c>
    </row>
    <row r="424" spans="1:19" x14ac:dyDescent="0.3">
      <c r="A424" s="51" t="s">
        <v>272</v>
      </c>
      <c r="B424" s="49" t="s">
        <v>30</v>
      </c>
      <c r="C424" s="49" t="s">
        <v>38</v>
      </c>
      <c r="D424" s="49" t="s">
        <v>46</v>
      </c>
      <c r="E424" s="49" t="s">
        <v>52</v>
      </c>
      <c r="F424" s="49" t="s">
        <v>57</v>
      </c>
      <c r="G424" s="49" t="s">
        <v>77</v>
      </c>
      <c r="H424" s="49">
        <v>56</v>
      </c>
      <c r="I424" s="49">
        <v>31.85</v>
      </c>
      <c r="J424" s="49">
        <v>1783.6</v>
      </c>
      <c r="K424" s="49" t="s">
        <v>212</v>
      </c>
      <c r="L424" s="49" t="s">
        <v>258</v>
      </c>
      <c r="M424" s="49" t="s">
        <v>261</v>
      </c>
      <c r="N424" s="49" t="s">
        <v>265</v>
      </c>
      <c r="O424" s="49">
        <v>9235.0300000000007</v>
      </c>
      <c r="P424" s="49" t="s">
        <v>266</v>
      </c>
      <c r="Q424" s="49">
        <v>3</v>
      </c>
      <c r="R424" s="49" t="s">
        <v>266</v>
      </c>
      <c r="S424" s="49" t="s">
        <v>271</v>
      </c>
    </row>
    <row r="425" spans="1:19" x14ac:dyDescent="0.3">
      <c r="A425" s="52" t="s">
        <v>23</v>
      </c>
      <c r="B425" s="50" t="s">
        <v>27</v>
      </c>
      <c r="C425" s="50" t="s">
        <v>35</v>
      </c>
      <c r="D425" s="50" t="s">
        <v>43</v>
      </c>
      <c r="E425" s="50" t="s">
        <v>50</v>
      </c>
      <c r="F425" s="50" t="s">
        <v>54</v>
      </c>
      <c r="G425" s="50" t="s">
        <v>60</v>
      </c>
      <c r="H425" s="50">
        <v>149</v>
      </c>
      <c r="I425" s="50">
        <v>24.56</v>
      </c>
      <c r="J425" s="50">
        <v>3659.44</v>
      </c>
      <c r="K425" s="50" t="s">
        <v>109</v>
      </c>
      <c r="L425" s="50" t="s">
        <v>256</v>
      </c>
      <c r="M425" s="50" t="s">
        <v>263</v>
      </c>
      <c r="N425" s="50" t="s">
        <v>265</v>
      </c>
      <c r="O425" s="50">
        <v>13515.78</v>
      </c>
      <c r="P425" s="50" t="s">
        <v>266</v>
      </c>
      <c r="Q425" s="50">
        <v>3</v>
      </c>
      <c r="R425" s="50" t="s">
        <v>266</v>
      </c>
      <c r="S425" s="50" t="s">
        <v>270</v>
      </c>
    </row>
    <row r="426" spans="1:19" x14ac:dyDescent="0.3">
      <c r="A426" s="51" t="s">
        <v>20</v>
      </c>
      <c r="B426" s="49" t="s">
        <v>29</v>
      </c>
      <c r="C426" s="49" t="s">
        <v>37</v>
      </c>
      <c r="D426" s="49" t="s">
        <v>45</v>
      </c>
      <c r="E426" s="49" t="s">
        <v>51</v>
      </c>
      <c r="F426" s="49" t="s">
        <v>59</v>
      </c>
      <c r="G426" s="49" t="s">
        <v>74</v>
      </c>
      <c r="H426" s="49">
        <v>148</v>
      </c>
      <c r="I426" s="49">
        <v>52.83</v>
      </c>
      <c r="J426" s="49">
        <v>7818.84</v>
      </c>
      <c r="K426" s="49" t="s">
        <v>126</v>
      </c>
      <c r="L426" s="49" t="s">
        <v>260</v>
      </c>
      <c r="M426" s="49" t="s">
        <v>262</v>
      </c>
      <c r="N426" s="49" t="s">
        <v>265</v>
      </c>
      <c r="O426" s="49">
        <v>13556.17</v>
      </c>
      <c r="P426" s="49" t="s">
        <v>266</v>
      </c>
      <c r="Q426" s="49">
        <v>5</v>
      </c>
      <c r="R426" s="49" t="s">
        <v>266</v>
      </c>
      <c r="S426" s="49" t="s">
        <v>270</v>
      </c>
    </row>
    <row r="427" spans="1:19" x14ac:dyDescent="0.3">
      <c r="A427" s="52" t="s">
        <v>22</v>
      </c>
      <c r="B427" s="50" t="s">
        <v>25</v>
      </c>
      <c r="C427" s="50" t="s">
        <v>33</v>
      </c>
      <c r="D427" s="50" t="s">
        <v>41</v>
      </c>
      <c r="E427" s="50" t="s">
        <v>51</v>
      </c>
      <c r="F427" s="50" t="s">
        <v>58</v>
      </c>
      <c r="G427" s="50" t="s">
        <v>73</v>
      </c>
      <c r="H427" s="50">
        <v>63</v>
      </c>
      <c r="I427" s="50">
        <v>16.66</v>
      </c>
      <c r="J427" s="50">
        <v>1049.58</v>
      </c>
      <c r="K427" s="50" t="s">
        <v>191</v>
      </c>
      <c r="L427" s="50" t="s">
        <v>255</v>
      </c>
      <c r="M427" s="50" t="s">
        <v>263</v>
      </c>
      <c r="N427" s="50" t="s">
        <v>264</v>
      </c>
      <c r="O427" s="50">
        <v>1020.08</v>
      </c>
      <c r="P427" s="50" t="s">
        <v>267</v>
      </c>
      <c r="Q427" s="50">
        <v>3</v>
      </c>
      <c r="R427" s="50" t="s">
        <v>266</v>
      </c>
      <c r="S427" s="50" t="s">
        <v>268</v>
      </c>
    </row>
    <row r="428" spans="1:19" x14ac:dyDescent="0.3">
      <c r="A428" s="51" t="s">
        <v>23</v>
      </c>
      <c r="B428" s="49" t="s">
        <v>29</v>
      </c>
      <c r="C428" s="49" t="s">
        <v>37</v>
      </c>
      <c r="D428" s="49" t="s">
        <v>45</v>
      </c>
      <c r="E428" s="49" t="s">
        <v>51</v>
      </c>
      <c r="F428" s="49" t="s">
        <v>58</v>
      </c>
      <c r="G428" s="49" t="s">
        <v>73</v>
      </c>
      <c r="H428" s="49">
        <v>108</v>
      </c>
      <c r="I428" s="49">
        <v>33.54</v>
      </c>
      <c r="J428" s="49">
        <v>3622.32</v>
      </c>
      <c r="K428" s="49" t="s">
        <v>202</v>
      </c>
      <c r="L428" s="49" t="s">
        <v>255</v>
      </c>
      <c r="M428" s="49" t="s">
        <v>262</v>
      </c>
      <c r="N428" s="49" t="s">
        <v>264</v>
      </c>
      <c r="O428" s="49">
        <v>4546.84</v>
      </c>
      <c r="P428" s="49" t="s">
        <v>266</v>
      </c>
      <c r="Q428" s="49">
        <v>5</v>
      </c>
      <c r="R428" s="49" t="s">
        <v>266</v>
      </c>
      <c r="S428" s="49" t="s">
        <v>268</v>
      </c>
    </row>
    <row r="429" spans="1:19" x14ac:dyDescent="0.3">
      <c r="A429" s="52" t="s">
        <v>23</v>
      </c>
      <c r="B429" s="50" t="s">
        <v>30</v>
      </c>
      <c r="C429" s="50" t="s">
        <v>38</v>
      </c>
      <c r="D429" s="50" t="s">
        <v>46</v>
      </c>
      <c r="E429" s="50" t="s">
        <v>52</v>
      </c>
      <c r="F429" s="50" t="s">
        <v>58</v>
      </c>
      <c r="G429" s="50" t="s">
        <v>65</v>
      </c>
      <c r="H429" s="50">
        <v>107</v>
      </c>
      <c r="I429" s="50">
        <v>22.52</v>
      </c>
      <c r="J429" s="50">
        <v>2409.64</v>
      </c>
      <c r="K429" s="50" t="s">
        <v>138</v>
      </c>
      <c r="L429" s="50" t="s">
        <v>259</v>
      </c>
      <c r="M429" s="50" t="s">
        <v>261</v>
      </c>
      <c r="N429" s="50" t="s">
        <v>264</v>
      </c>
      <c r="O429" s="50">
        <v>10075.84</v>
      </c>
      <c r="P429" s="50" t="s">
        <v>266</v>
      </c>
      <c r="Q429" s="50">
        <v>3</v>
      </c>
      <c r="R429" s="50" t="s">
        <v>266</v>
      </c>
      <c r="S429" s="50" t="s">
        <v>269</v>
      </c>
    </row>
    <row r="430" spans="1:19" x14ac:dyDescent="0.3">
      <c r="A430" s="51" t="s">
        <v>20</v>
      </c>
      <c r="B430" s="49" t="s">
        <v>30</v>
      </c>
      <c r="C430" s="49" t="s">
        <v>38</v>
      </c>
      <c r="D430" s="49" t="s">
        <v>46</v>
      </c>
      <c r="E430" s="49" t="s">
        <v>51</v>
      </c>
      <c r="F430" s="49" t="s">
        <v>54</v>
      </c>
      <c r="G430" s="49" t="s">
        <v>60</v>
      </c>
      <c r="H430" s="49">
        <v>121</v>
      </c>
      <c r="I430" s="49">
        <v>87.25</v>
      </c>
      <c r="J430" s="49">
        <v>10557.25</v>
      </c>
      <c r="K430" s="49" t="s">
        <v>224</v>
      </c>
      <c r="L430" s="49" t="s">
        <v>260</v>
      </c>
      <c r="M430" s="49" t="s">
        <v>263</v>
      </c>
      <c r="N430" s="49" t="s">
        <v>264</v>
      </c>
      <c r="O430" s="49">
        <v>12207.25</v>
      </c>
      <c r="P430" s="49" t="s">
        <v>266</v>
      </c>
      <c r="Q430" s="49">
        <v>5</v>
      </c>
      <c r="R430" s="49" t="s">
        <v>266</v>
      </c>
      <c r="S430" s="49" t="s">
        <v>270</v>
      </c>
    </row>
    <row r="431" spans="1:19" x14ac:dyDescent="0.3">
      <c r="A431" s="52" t="s">
        <v>23</v>
      </c>
      <c r="B431" s="50" t="s">
        <v>29</v>
      </c>
      <c r="C431" s="50" t="s">
        <v>37</v>
      </c>
      <c r="D431" s="50" t="s">
        <v>45</v>
      </c>
      <c r="E431" s="50" t="s">
        <v>52</v>
      </c>
      <c r="F431" s="50" t="s">
        <v>54</v>
      </c>
      <c r="G431" s="50" t="s">
        <v>60</v>
      </c>
      <c r="H431" s="50">
        <v>129</v>
      </c>
      <c r="I431" s="50">
        <v>75.84</v>
      </c>
      <c r="J431" s="50">
        <v>9783.36</v>
      </c>
      <c r="K431" s="50" t="s">
        <v>193</v>
      </c>
      <c r="L431" s="50" t="s">
        <v>258</v>
      </c>
      <c r="M431" s="50" t="s">
        <v>262</v>
      </c>
      <c r="N431" s="50" t="s">
        <v>264</v>
      </c>
      <c r="O431" s="50">
        <v>13661.83</v>
      </c>
      <c r="P431" s="50" t="s">
        <v>266</v>
      </c>
      <c r="Q431" s="50">
        <v>4</v>
      </c>
      <c r="R431" s="50" t="s">
        <v>266</v>
      </c>
      <c r="S431" s="50" t="s">
        <v>269</v>
      </c>
    </row>
    <row r="432" spans="1:19" x14ac:dyDescent="0.3">
      <c r="A432" s="51" t="s">
        <v>20</v>
      </c>
      <c r="B432" s="49" t="s">
        <v>28</v>
      </c>
      <c r="C432" s="49" t="s">
        <v>36</v>
      </c>
      <c r="D432" s="49" t="s">
        <v>44</v>
      </c>
      <c r="E432" s="49" t="s">
        <v>50</v>
      </c>
      <c r="F432" s="49" t="s">
        <v>56</v>
      </c>
      <c r="G432" s="49" t="s">
        <v>68</v>
      </c>
      <c r="H432" s="49">
        <v>80</v>
      </c>
      <c r="I432" s="49">
        <v>39.36</v>
      </c>
      <c r="J432" s="49">
        <v>3148.8</v>
      </c>
      <c r="K432" s="49" t="s">
        <v>238</v>
      </c>
      <c r="L432" s="49" t="s">
        <v>260</v>
      </c>
      <c r="M432" s="49" t="s">
        <v>263</v>
      </c>
      <c r="N432" s="49" t="s">
        <v>265</v>
      </c>
      <c r="O432" s="49">
        <v>11845.18</v>
      </c>
      <c r="P432" s="49" t="s">
        <v>266</v>
      </c>
      <c r="Q432" s="49">
        <v>5</v>
      </c>
      <c r="R432" s="49" t="s">
        <v>267</v>
      </c>
      <c r="S432" s="49" t="s">
        <v>269</v>
      </c>
    </row>
    <row r="433" spans="1:19" x14ac:dyDescent="0.3">
      <c r="A433" s="52" t="s">
        <v>19</v>
      </c>
      <c r="B433" s="50" t="s">
        <v>29</v>
      </c>
      <c r="C433" s="50" t="s">
        <v>37</v>
      </c>
      <c r="D433" s="50" t="s">
        <v>45</v>
      </c>
      <c r="E433" s="50" t="s">
        <v>52</v>
      </c>
      <c r="F433" s="50" t="s">
        <v>59</v>
      </c>
      <c r="G433" s="50" t="s">
        <v>74</v>
      </c>
      <c r="H433" s="50">
        <v>128</v>
      </c>
      <c r="I433" s="50">
        <v>6.64</v>
      </c>
      <c r="J433" s="50">
        <v>849.92</v>
      </c>
      <c r="K433" s="50" t="s">
        <v>90</v>
      </c>
      <c r="L433" s="50" t="s">
        <v>258</v>
      </c>
      <c r="M433" s="50" t="s">
        <v>262</v>
      </c>
      <c r="N433" s="50" t="s">
        <v>265</v>
      </c>
      <c r="O433" s="50">
        <v>1036.55</v>
      </c>
      <c r="P433" s="50" t="s">
        <v>266</v>
      </c>
      <c r="Q433" s="50">
        <v>4</v>
      </c>
      <c r="R433" s="50" t="s">
        <v>266</v>
      </c>
      <c r="S433" s="50" t="s">
        <v>271</v>
      </c>
    </row>
    <row r="434" spans="1:19" x14ac:dyDescent="0.3">
      <c r="A434" s="51" t="s">
        <v>21</v>
      </c>
      <c r="B434" s="49" t="s">
        <v>29</v>
      </c>
      <c r="C434" s="49" t="s">
        <v>37</v>
      </c>
      <c r="D434" s="49" t="s">
        <v>45</v>
      </c>
      <c r="E434" s="49" t="s">
        <v>49</v>
      </c>
      <c r="F434" s="49" t="s">
        <v>55</v>
      </c>
      <c r="G434" s="49" t="s">
        <v>64</v>
      </c>
      <c r="H434" s="49">
        <v>90</v>
      </c>
      <c r="I434" s="49">
        <v>95.56</v>
      </c>
      <c r="J434" s="49">
        <v>8600.4</v>
      </c>
      <c r="K434" s="49" t="s">
        <v>191</v>
      </c>
      <c r="L434" s="49" t="s">
        <v>255</v>
      </c>
      <c r="M434" s="49" t="s">
        <v>261</v>
      </c>
      <c r="N434" s="49" t="s">
        <v>264</v>
      </c>
      <c r="O434" s="49">
        <v>4241.1000000000004</v>
      </c>
      <c r="P434" s="49" t="s">
        <v>267</v>
      </c>
      <c r="Q434" s="49">
        <v>4</v>
      </c>
      <c r="R434" s="49" t="s">
        <v>266</v>
      </c>
      <c r="S434" s="49" t="s">
        <v>268</v>
      </c>
    </row>
    <row r="435" spans="1:19" x14ac:dyDescent="0.3">
      <c r="A435" s="52" t="s">
        <v>19</v>
      </c>
      <c r="B435" s="50" t="s">
        <v>31</v>
      </c>
      <c r="C435" s="50" t="s">
        <v>39</v>
      </c>
      <c r="D435" s="50" t="s">
        <v>47</v>
      </c>
      <c r="E435" s="50" t="s">
        <v>49</v>
      </c>
      <c r="F435" s="50" t="s">
        <v>56</v>
      </c>
      <c r="G435" s="50" t="s">
        <v>62</v>
      </c>
      <c r="H435" s="50">
        <v>22</v>
      </c>
      <c r="I435" s="50">
        <v>27.1</v>
      </c>
      <c r="J435" s="50">
        <v>596.20000000000005</v>
      </c>
      <c r="K435" s="50" t="s">
        <v>183</v>
      </c>
      <c r="L435" s="50" t="s">
        <v>260</v>
      </c>
      <c r="M435" s="50" t="s">
        <v>263</v>
      </c>
      <c r="N435" s="50" t="s">
        <v>264</v>
      </c>
      <c r="O435" s="50">
        <v>3171.7</v>
      </c>
      <c r="P435" s="50" t="s">
        <v>266</v>
      </c>
      <c r="Q435" s="50">
        <v>5</v>
      </c>
      <c r="R435" s="50" t="s">
        <v>266</v>
      </c>
      <c r="S435" s="50" t="s">
        <v>270</v>
      </c>
    </row>
    <row r="436" spans="1:19" x14ac:dyDescent="0.3">
      <c r="A436" s="51" t="s">
        <v>19</v>
      </c>
      <c r="B436" s="49" t="s">
        <v>30</v>
      </c>
      <c r="C436" s="49" t="s">
        <v>38</v>
      </c>
      <c r="D436" s="49" t="s">
        <v>46</v>
      </c>
      <c r="E436" s="49" t="s">
        <v>53</v>
      </c>
      <c r="F436" s="49" t="s">
        <v>58</v>
      </c>
      <c r="G436" s="49" t="s">
        <v>66</v>
      </c>
      <c r="H436" s="49">
        <v>75</v>
      </c>
      <c r="I436" s="49">
        <v>6.53</v>
      </c>
      <c r="J436" s="49">
        <v>489.75</v>
      </c>
      <c r="K436" s="49" t="s">
        <v>141</v>
      </c>
      <c r="L436" s="49" t="s">
        <v>256</v>
      </c>
      <c r="M436" s="49" t="s">
        <v>261</v>
      </c>
      <c r="N436" s="49" t="s">
        <v>264</v>
      </c>
      <c r="O436" s="49">
        <v>9208.39</v>
      </c>
      <c r="P436" s="49" t="s">
        <v>266</v>
      </c>
      <c r="Q436" s="49">
        <v>4</v>
      </c>
      <c r="R436" s="49" t="s">
        <v>267</v>
      </c>
      <c r="S436" s="49" t="s">
        <v>269</v>
      </c>
    </row>
    <row r="437" spans="1:19" x14ac:dyDescent="0.3">
      <c r="A437" s="52" t="s">
        <v>272</v>
      </c>
      <c r="B437" s="50" t="s">
        <v>27</v>
      </c>
      <c r="C437" s="50" t="s">
        <v>35</v>
      </c>
      <c r="D437" s="50" t="s">
        <v>43</v>
      </c>
      <c r="E437" s="50" t="s">
        <v>52</v>
      </c>
      <c r="F437" s="50" t="s">
        <v>54</v>
      </c>
      <c r="G437" s="50" t="s">
        <v>60</v>
      </c>
      <c r="H437" s="50">
        <v>93</v>
      </c>
      <c r="I437" s="50">
        <v>59.18</v>
      </c>
      <c r="J437" s="50">
        <v>5503.74</v>
      </c>
      <c r="K437" s="50" t="s">
        <v>138</v>
      </c>
      <c r="L437" s="50" t="s">
        <v>259</v>
      </c>
      <c r="M437" s="50" t="s">
        <v>263</v>
      </c>
      <c r="N437" s="50" t="s">
        <v>265</v>
      </c>
      <c r="O437" s="50">
        <v>1535.2</v>
      </c>
      <c r="P437" s="50" t="s">
        <v>267</v>
      </c>
      <c r="Q437" s="50">
        <v>4</v>
      </c>
      <c r="R437" s="50" t="s">
        <v>266</v>
      </c>
      <c r="S437" s="50" t="s">
        <v>271</v>
      </c>
    </row>
    <row r="438" spans="1:19" x14ac:dyDescent="0.3">
      <c r="A438" s="51" t="s">
        <v>21</v>
      </c>
      <c r="B438" s="49" t="s">
        <v>26</v>
      </c>
      <c r="C438" s="49" t="s">
        <v>34</v>
      </c>
      <c r="D438" s="49" t="s">
        <v>42</v>
      </c>
      <c r="E438" s="49" t="s">
        <v>48</v>
      </c>
      <c r="F438" s="49" t="s">
        <v>58</v>
      </c>
      <c r="G438" s="49" t="s">
        <v>65</v>
      </c>
      <c r="H438" s="49">
        <v>105</v>
      </c>
      <c r="I438" s="49">
        <v>49.72</v>
      </c>
      <c r="J438" s="49">
        <v>5220.6000000000004</v>
      </c>
      <c r="K438" s="49" t="s">
        <v>230</v>
      </c>
      <c r="L438" s="49" t="s">
        <v>260</v>
      </c>
      <c r="M438" s="49" t="s">
        <v>261</v>
      </c>
      <c r="N438" s="49" t="s">
        <v>264</v>
      </c>
      <c r="O438" s="49">
        <v>2824.54</v>
      </c>
      <c r="P438" s="49" t="s">
        <v>267</v>
      </c>
      <c r="Q438" s="49">
        <v>3</v>
      </c>
      <c r="R438" s="49" t="s">
        <v>266</v>
      </c>
      <c r="S438" s="49" t="s">
        <v>271</v>
      </c>
    </row>
    <row r="439" spans="1:19" x14ac:dyDescent="0.3">
      <c r="A439" s="52" t="s">
        <v>272</v>
      </c>
      <c r="B439" s="50" t="s">
        <v>26</v>
      </c>
      <c r="C439" s="50" t="s">
        <v>34</v>
      </c>
      <c r="D439" s="50" t="s">
        <v>42</v>
      </c>
      <c r="E439" s="50" t="s">
        <v>49</v>
      </c>
      <c r="F439" s="50" t="s">
        <v>54</v>
      </c>
      <c r="G439" s="50" t="s">
        <v>70</v>
      </c>
      <c r="H439" s="50">
        <v>158</v>
      </c>
      <c r="I439" s="50">
        <v>72.72</v>
      </c>
      <c r="J439" s="50">
        <v>11489.76</v>
      </c>
      <c r="K439" s="50" t="s">
        <v>239</v>
      </c>
      <c r="L439" s="50" t="s">
        <v>255</v>
      </c>
      <c r="M439" s="50" t="s">
        <v>262</v>
      </c>
      <c r="N439" s="50" t="s">
        <v>265</v>
      </c>
      <c r="O439" s="50">
        <v>12545.54</v>
      </c>
      <c r="P439" s="50" t="s">
        <v>266</v>
      </c>
      <c r="Q439" s="50">
        <v>3</v>
      </c>
      <c r="R439" s="50" t="s">
        <v>267</v>
      </c>
      <c r="S439" s="50" t="s">
        <v>268</v>
      </c>
    </row>
    <row r="440" spans="1:19" x14ac:dyDescent="0.3">
      <c r="A440" s="51" t="s">
        <v>272</v>
      </c>
      <c r="B440" s="49" t="s">
        <v>28</v>
      </c>
      <c r="C440" s="49" t="s">
        <v>36</v>
      </c>
      <c r="D440" s="49" t="s">
        <v>44</v>
      </c>
      <c r="E440" s="49" t="s">
        <v>49</v>
      </c>
      <c r="F440" s="49" t="s">
        <v>57</v>
      </c>
      <c r="G440" s="49" t="s">
        <v>77</v>
      </c>
      <c r="H440" s="49">
        <v>145</v>
      </c>
      <c r="I440" s="49">
        <v>80.83</v>
      </c>
      <c r="J440" s="49">
        <v>11720.35</v>
      </c>
      <c r="K440" s="49" t="s">
        <v>185</v>
      </c>
      <c r="L440" s="49" t="s">
        <v>259</v>
      </c>
      <c r="M440" s="49" t="s">
        <v>263</v>
      </c>
      <c r="N440" s="49" t="s">
        <v>265</v>
      </c>
      <c r="O440" s="49">
        <v>10058.370000000001</v>
      </c>
      <c r="P440" s="49" t="s">
        <v>267</v>
      </c>
      <c r="Q440" s="49">
        <v>5</v>
      </c>
      <c r="R440" s="49" t="s">
        <v>266</v>
      </c>
      <c r="S440" s="49" t="s">
        <v>270</v>
      </c>
    </row>
    <row r="441" spans="1:19" x14ac:dyDescent="0.3">
      <c r="A441" s="52" t="s">
        <v>21</v>
      </c>
      <c r="B441" s="50" t="s">
        <v>25</v>
      </c>
      <c r="C441" s="50" t="s">
        <v>33</v>
      </c>
      <c r="D441" s="50" t="s">
        <v>41</v>
      </c>
      <c r="E441" s="50" t="s">
        <v>51</v>
      </c>
      <c r="F441" s="50" t="s">
        <v>59</v>
      </c>
      <c r="G441" s="50" t="s">
        <v>71</v>
      </c>
      <c r="H441" s="50">
        <v>102</v>
      </c>
      <c r="I441" s="50">
        <v>26.93</v>
      </c>
      <c r="J441" s="50">
        <v>2746.86</v>
      </c>
      <c r="K441" s="50" t="s">
        <v>240</v>
      </c>
      <c r="L441" s="50" t="s">
        <v>256</v>
      </c>
      <c r="M441" s="50" t="s">
        <v>261</v>
      </c>
      <c r="N441" s="50" t="s">
        <v>264</v>
      </c>
      <c r="O441" s="50">
        <v>10549.56</v>
      </c>
      <c r="P441" s="50" t="s">
        <v>266</v>
      </c>
      <c r="Q441" s="50">
        <v>4</v>
      </c>
      <c r="R441" s="50" t="s">
        <v>266</v>
      </c>
      <c r="S441" s="50" t="s">
        <v>270</v>
      </c>
    </row>
    <row r="442" spans="1:19" x14ac:dyDescent="0.3">
      <c r="A442" s="51" t="s">
        <v>21</v>
      </c>
      <c r="B442" s="49" t="s">
        <v>27</v>
      </c>
      <c r="C442" s="49" t="s">
        <v>35</v>
      </c>
      <c r="D442" s="49" t="s">
        <v>43</v>
      </c>
      <c r="E442" s="49" t="s">
        <v>51</v>
      </c>
      <c r="F442" s="49" t="s">
        <v>58</v>
      </c>
      <c r="G442" s="49" t="s">
        <v>65</v>
      </c>
      <c r="H442" s="49">
        <v>133</v>
      </c>
      <c r="I442" s="49">
        <v>62.5</v>
      </c>
      <c r="J442" s="49">
        <v>8312.5</v>
      </c>
      <c r="K442" s="49" t="s">
        <v>183</v>
      </c>
      <c r="L442" s="49" t="s">
        <v>260</v>
      </c>
      <c r="M442" s="49" t="s">
        <v>261</v>
      </c>
      <c r="N442" s="49" t="s">
        <v>265</v>
      </c>
      <c r="O442" s="49">
        <v>3831.57</v>
      </c>
      <c r="P442" s="49" t="s">
        <v>267</v>
      </c>
      <c r="Q442" s="49">
        <v>3</v>
      </c>
      <c r="R442" s="49" t="s">
        <v>267</v>
      </c>
      <c r="S442" s="49" t="s">
        <v>268</v>
      </c>
    </row>
    <row r="443" spans="1:19" x14ac:dyDescent="0.3">
      <c r="A443" s="52" t="s">
        <v>19</v>
      </c>
      <c r="B443" s="50" t="s">
        <v>29</v>
      </c>
      <c r="C443" s="50" t="s">
        <v>37</v>
      </c>
      <c r="D443" s="50" t="s">
        <v>45</v>
      </c>
      <c r="E443" s="50" t="s">
        <v>51</v>
      </c>
      <c r="F443" s="50" t="s">
        <v>57</v>
      </c>
      <c r="G443" s="50" t="s">
        <v>63</v>
      </c>
      <c r="H443" s="50">
        <v>90</v>
      </c>
      <c r="I443" s="50">
        <v>16.21</v>
      </c>
      <c r="J443" s="50">
        <v>1458.9</v>
      </c>
      <c r="K443" s="50" t="s">
        <v>100</v>
      </c>
      <c r="L443" s="50" t="s">
        <v>256</v>
      </c>
      <c r="M443" s="50" t="s">
        <v>261</v>
      </c>
      <c r="N443" s="50" t="s">
        <v>265</v>
      </c>
      <c r="O443" s="50">
        <v>7822.88</v>
      </c>
      <c r="P443" s="50" t="s">
        <v>266</v>
      </c>
      <c r="Q443" s="50">
        <v>3</v>
      </c>
      <c r="R443" s="50" t="s">
        <v>266</v>
      </c>
      <c r="S443" s="50" t="s">
        <v>271</v>
      </c>
    </row>
    <row r="444" spans="1:19" x14ac:dyDescent="0.3">
      <c r="A444" s="51" t="s">
        <v>272</v>
      </c>
      <c r="B444" s="49" t="s">
        <v>27</v>
      </c>
      <c r="C444" s="49" t="s">
        <v>35</v>
      </c>
      <c r="D444" s="49" t="s">
        <v>43</v>
      </c>
      <c r="E444" s="49" t="s">
        <v>48</v>
      </c>
      <c r="F444" s="49" t="s">
        <v>56</v>
      </c>
      <c r="G444" s="49" t="s">
        <v>75</v>
      </c>
      <c r="H444" s="49">
        <v>151</v>
      </c>
      <c r="I444" s="49">
        <v>72.58</v>
      </c>
      <c r="J444" s="49">
        <v>10959.58</v>
      </c>
      <c r="K444" s="49" t="s">
        <v>171</v>
      </c>
      <c r="L444" s="49" t="s">
        <v>256</v>
      </c>
      <c r="M444" s="49" t="s">
        <v>261</v>
      </c>
      <c r="N444" s="49" t="s">
        <v>264</v>
      </c>
      <c r="O444" s="49">
        <v>2332.77</v>
      </c>
      <c r="P444" s="49" t="s">
        <v>267</v>
      </c>
      <c r="Q444" s="49">
        <v>3</v>
      </c>
      <c r="R444" s="49" t="s">
        <v>266</v>
      </c>
      <c r="S444" s="49" t="s">
        <v>269</v>
      </c>
    </row>
    <row r="445" spans="1:19" x14ac:dyDescent="0.3">
      <c r="A445" s="52" t="s">
        <v>272</v>
      </c>
      <c r="B445" s="50" t="s">
        <v>28</v>
      </c>
      <c r="C445" s="50" t="s">
        <v>36</v>
      </c>
      <c r="D445" s="50" t="s">
        <v>44</v>
      </c>
      <c r="E445" s="50" t="s">
        <v>48</v>
      </c>
      <c r="F445" s="50" t="s">
        <v>57</v>
      </c>
      <c r="G445" s="50" t="s">
        <v>77</v>
      </c>
      <c r="H445" s="50">
        <v>42</v>
      </c>
      <c r="I445" s="50">
        <v>43.22</v>
      </c>
      <c r="J445" s="50">
        <v>1815.24</v>
      </c>
      <c r="K445" s="50" t="s">
        <v>154</v>
      </c>
      <c r="L445" s="50" t="s">
        <v>258</v>
      </c>
      <c r="M445" s="50" t="s">
        <v>263</v>
      </c>
      <c r="N445" s="50" t="s">
        <v>264</v>
      </c>
      <c r="O445" s="50">
        <v>10823.76</v>
      </c>
      <c r="P445" s="50" t="s">
        <v>266</v>
      </c>
      <c r="Q445" s="50">
        <v>3</v>
      </c>
      <c r="R445" s="50" t="s">
        <v>266</v>
      </c>
      <c r="S445" s="50" t="s">
        <v>270</v>
      </c>
    </row>
    <row r="446" spans="1:19" x14ac:dyDescent="0.3">
      <c r="A446" s="51" t="s">
        <v>21</v>
      </c>
      <c r="B446" s="49" t="s">
        <v>30</v>
      </c>
      <c r="C446" s="49" t="s">
        <v>38</v>
      </c>
      <c r="D446" s="49" t="s">
        <v>46</v>
      </c>
      <c r="E446" s="49" t="s">
        <v>50</v>
      </c>
      <c r="F446" s="49" t="s">
        <v>54</v>
      </c>
      <c r="G446" s="49" t="s">
        <v>67</v>
      </c>
      <c r="H446" s="49">
        <v>124</v>
      </c>
      <c r="I446" s="49">
        <v>91.51</v>
      </c>
      <c r="J446" s="49">
        <v>11347.24</v>
      </c>
      <c r="K446" s="49" t="s">
        <v>154</v>
      </c>
      <c r="L446" s="49" t="s">
        <v>258</v>
      </c>
      <c r="M446" s="49" t="s">
        <v>263</v>
      </c>
      <c r="N446" s="49" t="s">
        <v>265</v>
      </c>
      <c r="O446" s="49">
        <v>11240.11</v>
      </c>
      <c r="P446" s="49" t="s">
        <v>267</v>
      </c>
      <c r="Q446" s="49">
        <v>4</v>
      </c>
      <c r="R446" s="49" t="s">
        <v>266</v>
      </c>
      <c r="S446" s="49" t="s">
        <v>268</v>
      </c>
    </row>
    <row r="447" spans="1:19" x14ac:dyDescent="0.3">
      <c r="A447" s="52" t="s">
        <v>19</v>
      </c>
      <c r="B447" s="50" t="s">
        <v>27</v>
      </c>
      <c r="C447" s="50" t="s">
        <v>35</v>
      </c>
      <c r="D447" s="50" t="s">
        <v>43</v>
      </c>
      <c r="E447" s="50" t="s">
        <v>52</v>
      </c>
      <c r="F447" s="50" t="s">
        <v>57</v>
      </c>
      <c r="G447" s="50" t="s">
        <v>77</v>
      </c>
      <c r="H447" s="50">
        <v>161</v>
      </c>
      <c r="I447" s="50">
        <v>61.34</v>
      </c>
      <c r="J447" s="50">
        <v>9875.74</v>
      </c>
      <c r="K447" s="50" t="s">
        <v>105</v>
      </c>
      <c r="L447" s="50" t="s">
        <v>257</v>
      </c>
      <c r="M447" s="50" t="s">
        <v>263</v>
      </c>
      <c r="N447" s="50" t="s">
        <v>265</v>
      </c>
      <c r="O447" s="50">
        <v>6000.93</v>
      </c>
      <c r="P447" s="50" t="s">
        <v>267</v>
      </c>
      <c r="Q447" s="50">
        <v>4</v>
      </c>
      <c r="R447" s="50" t="s">
        <v>267</v>
      </c>
      <c r="S447" s="50" t="s">
        <v>270</v>
      </c>
    </row>
    <row r="448" spans="1:19" x14ac:dyDescent="0.3">
      <c r="A448" s="51" t="s">
        <v>20</v>
      </c>
      <c r="B448" s="49" t="s">
        <v>26</v>
      </c>
      <c r="C448" s="49" t="s">
        <v>34</v>
      </c>
      <c r="D448" s="49" t="s">
        <v>42</v>
      </c>
      <c r="E448" s="49" t="s">
        <v>50</v>
      </c>
      <c r="F448" s="49" t="s">
        <v>58</v>
      </c>
      <c r="G448" s="49" t="s">
        <v>73</v>
      </c>
      <c r="H448" s="49">
        <v>142</v>
      </c>
      <c r="I448" s="49">
        <v>90.24</v>
      </c>
      <c r="J448" s="49">
        <v>12814.08</v>
      </c>
      <c r="K448" s="49" t="s">
        <v>241</v>
      </c>
      <c r="L448" s="49" t="s">
        <v>255</v>
      </c>
      <c r="M448" s="49" t="s">
        <v>263</v>
      </c>
      <c r="N448" s="49" t="s">
        <v>265</v>
      </c>
      <c r="O448" s="49">
        <v>4636.2299999999996</v>
      </c>
      <c r="P448" s="49" t="s">
        <v>267</v>
      </c>
      <c r="Q448" s="49">
        <v>4</v>
      </c>
      <c r="R448" s="49" t="s">
        <v>266</v>
      </c>
      <c r="S448" s="49" t="s">
        <v>271</v>
      </c>
    </row>
    <row r="449" spans="1:19" x14ac:dyDescent="0.3">
      <c r="A449" s="52" t="s">
        <v>19</v>
      </c>
      <c r="B449" s="50" t="s">
        <v>28</v>
      </c>
      <c r="C449" s="50" t="s">
        <v>36</v>
      </c>
      <c r="D449" s="50" t="s">
        <v>44</v>
      </c>
      <c r="E449" s="50" t="s">
        <v>49</v>
      </c>
      <c r="F449" s="50" t="s">
        <v>56</v>
      </c>
      <c r="G449" s="50" t="s">
        <v>62</v>
      </c>
      <c r="H449" s="50">
        <v>157</v>
      </c>
      <c r="I449" s="50">
        <v>88.56</v>
      </c>
      <c r="J449" s="50">
        <v>13903.92</v>
      </c>
      <c r="K449" s="50" t="s">
        <v>79</v>
      </c>
      <c r="L449" s="50" t="s">
        <v>256</v>
      </c>
      <c r="M449" s="50" t="s">
        <v>261</v>
      </c>
      <c r="N449" s="50" t="s">
        <v>264</v>
      </c>
      <c r="O449" s="50">
        <v>5536.51</v>
      </c>
      <c r="P449" s="50" t="s">
        <v>267</v>
      </c>
      <c r="Q449" s="50">
        <v>3</v>
      </c>
      <c r="R449" s="50" t="s">
        <v>267</v>
      </c>
      <c r="S449" s="50" t="s">
        <v>270</v>
      </c>
    </row>
    <row r="450" spans="1:19" x14ac:dyDescent="0.3">
      <c r="A450" s="51" t="s">
        <v>23</v>
      </c>
      <c r="B450" s="49" t="s">
        <v>31</v>
      </c>
      <c r="C450" s="49" t="s">
        <v>39</v>
      </c>
      <c r="D450" s="49" t="s">
        <v>47</v>
      </c>
      <c r="E450" s="49" t="s">
        <v>51</v>
      </c>
      <c r="F450" s="49" t="s">
        <v>59</v>
      </c>
      <c r="G450" s="49" t="s">
        <v>76</v>
      </c>
      <c r="H450" s="49">
        <v>165</v>
      </c>
      <c r="I450" s="49">
        <v>76.58</v>
      </c>
      <c r="J450" s="49">
        <v>12635.7</v>
      </c>
      <c r="K450" s="49" t="s">
        <v>141</v>
      </c>
      <c r="L450" s="49" t="s">
        <v>256</v>
      </c>
      <c r="M450" s="49" t="s">
        <v>262</v>
      </c>
      <c r="N450" s="49" t="s">
        <v>265</v>
      </c>
      <c r="O450" s="49">
        <v>2544.5500000000002</v>
      </c>
      <c r="P450" s="49" t="s">
        <v>267</v>
      </c>
      <c r="Q450" s="49">
        <v>3</v>
      </c>
      <c r="R450" s="49" t="s">
        <v>267</v>
      </c>
      <c r="S450" s="49" t="s">
        <v>269</v>
      </c>
    </row>
    <row r="451" spans="1:19" x14ac:dyDescent="0.3">
      <c r="A451" s="52" t="s">
        <v>21</v>
      </c>
      <c r="B451" s="50" t="s">
        <v>25</v>
      </c>
      <c r="C451" s="50" t="s">
        <v>33</v>
      </c>
      <c r="D451" s="50" t="s">
        <v>41</v>
      </c>
      <c r="E451" s="50" t="s">
        <v>50</v>
      </c>
      <c r="F451" s="50" t="s">
        <v>54</v>
      </c>
      <c r="G451" s="50" t="s">
        <v>70</v>
      </c>
      <c r="H451" s="50">
        <v>16</v>
      </c>
      <c r="I451" s="50">
        <v>40.11</v>
      </c>
      <c r="J451" s="50">
        <v>641.76</v>
      </c>
      <c r="K451" s="50" t="s">
        <v>242</v>
      </c>
      <c r="L451" s="50" t="s">
        <v>255</v>
      </c>
      <c r="M451" s="50" t="s">
        <v>261</v>
      </c>
      <c r="N451" s="50" t="s">
        <v>265</v>
      </c>
      <c r="O451" s="50">
        <v>11115.3</v>
      </c>
      <c r="P451" s="50" t="s">
        <v>266</v>
      </c>
      <c r="Q451" s="50">
        <v>5</v>
      </c>
      <c r="R451" s="50" t="s">
        <v>267</v>
      </c>
      <c r="S451" s="50" t="s">
        <v>268</v>
      </c>
    </row>
    <row r="452" spans="1:19" x14ac:dyDescent="0.3">
      <c r="A452" s="51" t="s">
        <v>19</v>
      </c>
      <c r="B452" s="49" t="s">
        <v>24</v>
      </c>
      <c r="C452" s="49" t="s">
        <v>32</v>
      </c>
      <c r="D452" s="49" t="s">
        <v>40</v>
      </c>
      <c r="E452" s="49" t="s">
        <v>48</v>
      </c>
      <c r="F452" s="49" t="s">
        <v>59</v>
      </c>
      <c r="G452" s="49" t="s">
        <v>71</v>
      </c>
      <c r="H452" s="49">
        <v>77</v>
      </c>
      <c r="I452" s="49">
        <v>13.25</v>
      </c>
      <c r="J452" s="49">
        <v>1020.25</v>
      </c>
      <c r="K452" s="49" t="s">
        <v>200</v>
      </c>
      <c r="L452" s="49" t="s">
        <v>255</v>
      </c>
      <c r="M452" s="49" t="s">
        <v>262</v>
      </c>
      <c r="N452" s="49" t="s">
        <v>265</v>
      </c>
      <c r="O452" s="49">
        <v>11108.69</v>
      </c>
      <c r="P452" s="49" t="s">
        <v>266</v>
      </c>
      <c r="Q452" s="49">
        <v>3</v>
      </c>
      <c r="R452" s="49" t="s">
        <v>266</v>
      </c>
      <c r="S452" s="49" t="s">
        <v>269</v>
      </c>
    </row>
    <row r="453" spans="1:19" x14ac:dyDescent="0.3">
      <c r="A453" s="52" t="s">
        <v>19</v>
      </c>
      <c r="B453" s="50" t="s">
        <v>26</v>
      </c>
      <c r="C453" s="50" t="s">
        <v>34</v>
      </c>
      <c r="D453" s="50" t="s">
        <v>42</v>
      </c>
      <c r="E453" s="50" t="s">
        <v>52</v>
      </c>
      <c r="F453" s="50" t="s">
        <v>57</v>
      </c>
      <c r="G453" s="50" t="s">
        <v>77</v>
      </c>
      <c r="H453" s="50">
        <v>95</v>
      </c>
      <c r="I453" s="50">
        <v>31.23</v>
      </c>
      <c r="J453" s="50">
        <v>2966.85</v>
      </c>
      <c r="K453" s="50" t="s">
        <v>190</v>
      </c>
      <c r="L453" s="50" t="s">
        <v>255</v>
      </c>
      <c r="M453" s="50" t="s">
        <v>263</v>
      </c>
      <c r="N453" s="50" t="s">
        <v>264</v>
      </c>
      <c r="O453" s="50">
        <v>10748.74</v>
      </c>
      <c r="P453" s="50" t="s">
        <v>266</v>
      </c>
      <c r="Q453" s="50">
        <v>4</v>
      </c>
      <c r="R453" s="50" t="s">
        <v>267</v>
      </c>
      <c r="S453" s="50" t="s">
        <v>268</v>
      </c>
    </row>
    <row r="454" spans="1:19" x14ac:dyDescent="0.3">
      <c r="A454" s="51" t="s">
        <v>21</v>
      </c>
      <c r="B454" s="49" t="s">
        <v>25</v>
      </c>
      <c r="C454" s="49" t="s">
        <v>33</v>
      </c>
      <c r="D454" s="49" t="s">
        <v>41</v>
      </c>
      <c r="E454" s="49" t="s">
        <v>49</v>
      </c>
      <c r="F454" s="49" t="s">
        <v>58</v>
      </c>
      <c r="G454" s="49" t="s">
        <v>66</v>
      </c>
      <c r="H454" s="49">
        <v>170</v>
      </c>
      <c r="I454" s="49">
        <v>8.39</v>
      </c>
      <c r="J454" s="49">
        <v>1426.3</v>
      </c>
      <c r="K454" s="49" t="s">
        <v>115</v>
      </c>
      <c r="L454" s="49" t="s">
        <v>260</v>
      </c>
      <c r="M454" s="49" t="s">
        <v>263</v>
      </c>
      <c r="N454" s="49" t="s">
        <v>264</v>
      </c>
      <c r="O454" s="49">
        <v>4065.75</v>
      </c>
      <c r="P454" s="49" t="s">
        <v>266</v>
      </c>
      <c r="Q454" s="49">
        <v>5</v>
      </c>
      <c r="R454" s="49" t="s">
        <v>266</v>
      </c>
      <c r="S454" s="49" t="s">
        <v>271</v>
      </c>
    </row>
    <row r="455" spans="1:19" x14ac:dyDescent="0.3">
      <c r="A455" s="52" t="s">
        <v>20</v>
      </c>
      <c r="B455" s="50" t="s">
        <v>31</v>
      </c>
      <c r="C455" s="50" t="s">
        <v>39</v>
      </c>
      <c r="D455" s="50" t="s">
        <v>47</v>
      </c>
      <c r="E455" s="50" t="s">
        <v>48</v>
      </c>
      <c r="F455" s="50" t="s">
        <v>57</v>
      </c>
      <c r="G455" s="50" t="s">
        <v>77</v>
      </c>
      <c r="H455" s="50">
        <v>197</v>
      </c>
      <c r="I455" s="50">
        <v>52.19</v>
      </c>
      <c r="J455" s="50">
        <v>10281.43</v>
      </c>
      <c r="K455" s="50" t="s">
        <v>179</v>
      </c>
      <c r="L455" s="50" t="s">
        <v>259</v>
      </c>
      <c r="M455" s="50" t="s">
        <v>262</v>
      </c>
      <c r="N455" s="50" t="s">
        <v>264</v>
      </c>
      <c r="O455" s="50">
        <v>9704.2000000000007</v>
      </c>
      <c r="P455" s="50" t="s">
        <v>267</v>
      </c>
      <c r="Q455" s="50">
        <v>3</v>
      </c>
      <c r="R455" s="50" t="s">
        <v>267</v>
      </c>
      <c r="S455" s="50" t="s">
        <v>269</v>
      </c>
    </row>
    <row r="456" spans="1:19" x14ac:dyDescent="0.3">
      <c r="A456" s="51" t="s">
        <v>23</v>
      </c>
      <c r="B456" s="49" t="s">
        <v>31</v>
      </c>
      <c r="C456" s="49" t="s">
        <v>39</v>
      </c>
      <c r="D456" s="49" t="s">
        <v>47</v>
      </c>
      <c r="E456" s="49" t="s">
        <v>50</v>
      </c>
      <c r="F456" s="49" t="s">
        <v>55</v>
      </c>
      <c r="G456" s="49" t="s">
        <v>64</v>
      </c>
      <c r="H456" s="49">
        <v>186</v>
      </c>
      <c r="I456" s="49">
        <v>29.99</v>
      </c>
      <c r="J456" s="49">
        <v>5578.14</v>
      </c>
      <c r="K456" s="49" t="s">
        <v>226</v>
      </c>
      <c r="L456" s="49" t="s">
        <v>258</v>
      </c>
      <c r="M456" s="49" t="s">
        <v>261</v>
      </c>
      <c r="N456" s="49" t="s">
        <v>264</v>
      </c>
      <c r="O456" s="49">
        <v>9746.86</v>
      </c>
      <c r="P456" s="49" t="s">
        <v>266</v>
      </c>
      <c r="Q456" s="49">
        <v>4</v>
      </c>
      <c r="R456" s="49" t="s">
        <v>267</v>
      </c>
      <c r="S456" s="49" t="s">
        <v>270</v>
      </c>
    </row>
    <row r="457" spans="1:19" x14ac:dyDescent="0.3">
      <c r="A457" s="52" t="s">
        <v>19</v>
      </c>
      <c r="B457" s="50" t="s">
        <v>24</v>
      </c>
      <c r="C457" s="50" t="s">
        <v>32</v>
      </c>
      <c r="D457" s="50" t="s">
        <v>40</v>
      </c>
      <c r="E457" s="50" t="s">
        <v>53</v>
      </c>
      <c r="F457" s="50" t="s">
        <v>56</v>
      </c>
      <c r="G457" s="50" t="s">
        <v>75</v>
      </c>
      <c r="H457" s="50">
        <v>163</v>
      </c>
      <c r="I457" s="50">
        <v>38.93</v>
      </c>
      <c r="J457" s="50">
        <v>6345.59</v>
      </c>
      <c r="K457" s="50" t="s">
        <v>186</v>
      </c>
      <c r="L457" s="50" t="s">
        <v>258</v>
      </c>
      <c r="M457" s="50" t="s">
        <v>261</v>
      </c>
      <c r="N457" s="50" t="s">
        <v>265</v>
      </c>
      <c r="O457" s="50">
        <v>1899.73</v>
      </c>
      <c r="P457" s="50" t="s">
        <v>267</v>
      </c>
      <c r="Q457" s="50">
        <v>3</v>
      </c>
      <c r="R457" s="50" t="s">
        <v>266</v>
      </c>
      <c r="S457" s="50" t="s">
        <v>268</v>
      </c>
    </row>
    <row r="458" spans="1:19" x14ac:dyDescent="0.3">
      <c r="A458" s="51" t="s">
        <v>22</v>
      </c>
      <c r="B458" s="49" t="s">
        <v>27</v>
      </c>
      <c r="C458" s="49" t="s">
        <v>35</v>
      </c>
      <c r="D458" s="49" t="s">
        <v>43</v>
      </c>
      <c r="E458" s="49" t="s">
        <v>52</v>
      </c>
      <c r="F458" s="49" t="s">
        <v>55</v>
      </c>
      <c r="G458" s="49" t="s">
        <v>61</v>
      </c>
      <c r="H458" s="49">
        <v>91</v>
      </c>
      <c r="I458" s="49">
        <v>67.760000000000005</v>
      </c>
      <c r="J458" s="49">
        <v>6166.16</v>
      </c>
      <c r="K458" s="49" t="s">
        <v>181</v>
      </c>
      <c r="L458" s="49" t="s">
        <v>258</v>
      </c>
      <c r="M458" s="49" t="s">
        <v>261</v>
      </c>
      <c r="N458" s="49" t="s">
        <v>265</v>
      </c>
      <c r="O458" s="49">
        <v>10719.87</v>
      </c>
      <c r="P458" s="49" t="s">
        <v>266</v>
      </c>
      <c r="Q458" s="49">
        <v>4</v>
      </c>
      <c r="R458" s="49" t="s">
        <v>266</v>
      </c>
      <c r="S458" s="49" t="s">
        <v>268</v>
      </c>
    </row>
    <row r="459" spans="1:19" x14ac:dyDescent="0.3">
      <c r="A459" s="52" t="s">
        <v>272</v>
      </c>
      <c r="B459" s="50" t="s">
        <v>29</v>
      </c>
      <c r="C459" s="50" t="s">
        <v>37</v>
      </c>
      <c r="D459" s="50" t="s">
        <v>45</v>
      </c>
      <c r="E459" s="50" t="s">
        <v>49</v>
      </c>
      <c r="F459" s="50" t="s">
        <v>57</v>
      </c>
      <c r="G459" s="50" t="s">
        <v>77</v>
      </c>
      <c r="H459" s="50">
        <v>114</v>
      </c>
      <c r="I459" s="50">
        <v>10.78</v>
      </c>
      <c r="J459" s="50">
        <v>1228.92</v>
      </c>
      <c r="K459" s="50" t="s">
        <v>164</v>
      </c>
      <c r="L459" s="50" t="s">
        <v>259</v>
      </c>
      <c r="M459" s="50" t="s">
        <v>261</v>
      </c>
      <c r="N459" s="50" t="s">
        <v>265</v>
      </c>
      <c r="O459" s="50">
        <v>10287.34</v>
      </c>
      <c r="P459" s="50" t="s">
        <v>266</v>
      </c>
      <c r="Q459" s="50">
        <v>4</v>
      </c>
      <c r="R459" s="50" t="s">
        <v>266</v>
      </c>
      <c r="S459" s="50" t="s">
        <v>268</v>
      </c>
    </row>
    <row r="460" spans="1:19" x14ac:dyDescent="0.3">
      <c r="A460" s="51" t="s">
        <v>20</v>
      </c>
      <c r="B460" s="49" t="s">
        <v>29</v>
      </c>
      <c r="C460" s="49" t="s">
        <v>37</v>
      </c>
      <c r="D460" s="49" t="s">
        <v>45</v>
      </c>
      <c r="E460" s="49" t="s">
        <v>48</v>
      </c>
      <c r="F460" s="49" t="s">
        <v>55</v>
      </c>
      <c r="G460" s="49" t="s">
        <v>61</v>
      </c>
      <c r="H460" s="49">
        <v>96</v>
      </c>
      <c r="I460" s="49">
        <v>65.45</v>
      </c>
      <c r="J460" s="49">
        <v>6283.2</v>
      </c>
      <c r="K460" s="49" t="s">
        <v>150</v>
      </c>
      <c r="L460" s="49" t="s">
        <v>259</v>
      </c>
      <c r="M460" s="49" t="s">
        <v>262</v>
      </c>
      <c r="N460" s="49" t="s">
        <v>265</v>
      </c>
      <c r="O460" s="49">
        <v>6990.73</v>
      </c>
      <c r="P460" s="49" t="s">
        <v>266</v>
      </c>
      <c r="Q460" s="49">
        <v>3</v>
      </c>
      <c r="R460" s="49" t="s">
        <v>267</v>
      </c>
      <c r="S460" s="49" t="s">
        <v>271</v>
      </c>
    </row>
    <row r="461" spans="1:19" x14ac:dyDescent="0.3">
      <c r="A461" s="52" t="s">
        <v>21</v>
      </c>
      <c r="B461" s="50" t="s">
        <v>31</v>
      </c>
      <c r="C461" s="50" t="s">
        <v>39</v>
      </c>
      <c r="D461" s="50" t="s">
        <v>47</v>
      </c>
      <c r="E461" s="50" t="s">
        <v>49</v>
      </c>
      <c r="F461" s="50" t="s">
        <v>57</v>
      </c>
      <c r="G461" s="50" t="s">
        <v>77</v>
      </c>
      <c r="H461" s="50">
        <v>15</v>
      </c>
      <c r="I461" s="50">
        <v>95.28</v>
      </c>
      <c r="J461" s="50">
        <v>1429.2</v>
      </c>
      <c r="K461" s="50" t="s">
        <v>243</v>
      </c>
      <c r="L461" s="50" t="s">
        <v>255</v>
      </c>
      <c r="M461" s="50" t="s">
        <v>262</v>
      </c>
      <c r="N461" s="50" t="s">
        <v>265</v>
      </c>
      <c r="O461" s="50">
        <v>1808.66</v>
      </c>
      <c r="P461" s="50" t="s">
        <v>266</v>
      </c>
      <c r="Q461" s="50">
        <v>5</v>
      </c>
      <c r="R461" s="50" t="s">
        <v>266</v>
      </c>
      <c r="S461" s="50" t="s">
        <v>270</v>
      </c>
    </row>
    <row r="462" spans="1:19" x14ac:dyDescent="0.3">
      <c r="A462" s="51" t="s">
        <v>19</v>
      </c>
      <c r="B462" s="49" t="s">
        <v>25</v>
      </c>
      <c r="C462" s="49" t="s">
        <v>33</v>
      </c>
      <c r="D462" s="49" t="s">
        <v>41</v>
      </c>
      <c r="E462" s="49" t="s">
        <v>51</v>
      </c>
      <c r="F462" s="49" t="s">
        <v>54</v>
      </c>
      <c r="G462" s="49" t="s">
        <v>70</v>
      </c>
      <c r="H462" s="49">
        <v>60</v>
      </c>
      <c r="I462" s="49">
        <v>98.6</v>
      </c>
      <c r="J462" s="49">
        <v>5916</v>
      </c>
      <c r="K462" s="49" t="s">
        <v>153</v>
      </c>
      <c r="L462" s="49" t="s">
        <v>255</v>
      </c>
      <c r="M462" s="49" t="s">
        <v>263</v>
      </c>
      <c r="N462" s="49" t="s">
        <v>265</v>
      </c>
      <c r="O462" s="49">
        <v>12965.98</v>
      </c>
      <c r="P462" s="49" t="s">
        <v>266</v>
      </c>
      <c r="Q462" s="49">
        <v>3</v>
      </c>
      <c r="R462" s="49" t="s">
        <v>266</v>
      </c>
      <c r="S462" s="49" t="s">
        <v>271</v>
      </c>
    </row>
    <row r="463" spans="1:19" x14ac:dyDescent="0.3">
      <c r="A463" s="52" t="s">
        <v>23</v>
      </c>
      <c r="B463" s="50" t="s">
        <v>25</v>
      </c>
      <c r="C463" s="50" t="s">
        <v>33</v>
      </c>
      <c r="D463" s="50" t="s">
        <v>41</v>
      </c>
      <c r="E463" s="50" t="s">
        <v>50</v>
      </c>
      <c r="F463" s="50" t="s">
        <v>59</v>
      </c>
      <c r="G463" s="50" t="s">
        <v>76</v>
      </c>
      <c r="H463" s="50">
        <v>15</v>
      </c>
      <c r="I463" s="50">
        <v>76.739999999999995</v>
      </c>
      <c r="J463" s="50">
        <v>1151.0999999999999</v>
      </c>
      <c r="K463" s="50" t="s">
        <v>91</v>
      </c>
      <c r="L463" s="50" t="s">
        <v>257</v>
      </c>
      <c r="M463" s="50" t="s">
        <v>263</v>
      </c>
      <c r="N463" s="50" t="s">
        <v>264</v>
      </c>
      <c r="O463" s="50">
        <v>7771.74</v>
      </c>
      <c r="P463" s="50" t="s">
        <v>266</v>
      </c>
      <c r="Q463" s="50">
        <v>4</v>
      </c>
      <c r="R463" s="50" t="s">
        <v>267</v>
      </c>
      <c r="S463" s="50" t="s">
        <v>271</v>
      </c>
    </row>
    <row r="464" spans="1:19" x14ac:dyDescent="0.3">
      <c r="A464" s="51" t="s">
        <v>272</v>
      </c>
      <c r="B464" s="49" t="s">
        <v>25</v>
      </c>
      <c r="C464" s="49" t="s">
        <v>33</v>
      </c>
      <c r="D464" s="49" t="s">
        <v>41</v>
      </c>
      <c r="E464" s="49" t="s">
        <v>50</v>
      </c>
      <c r="F464" s="49" t="s">
        <v>59</v>
      </c>
      <c r="G464" s="49" t="s">
        <v>76</v>
      </c>
      <c r="H464" s="49">
        <v>41</v>
      </c>
      <c r="I464" s="49">
        <v>82.23</v>
      </c>
      <c r="J464" s="49">
        <v>3371.43</v>
      </c>
      <c r="K464" s="49" t="s">
        <v>134</v>
      </c>
      <c r="L464" s="49" t="s">
        <v>256</v>
      </c>
      <c r="M464" s="49" t="s">
        <v>261</v>
      </c>
      <c r="N464" s="49" t="s">
        <v>265</v>
      </c>
      <c r="O464" s="49">
        <v>2402.3000000000002</v>
      </c>
      <c r="P464" s="49" t="s">
        <v>267</v>
      </c>
      <c r="Q464" s="49">
        <v>5</v>
      </c>
      <c r="R464" s="49" t="s">
        <v>266</v>
      </c>
      <c r="S464" s="49" t="s">
        <v>269</v>
      </c>
    </row>
    <row r="465" spans="1:19" x14ac:dyDescent="0.3">
      <c r="A465" s="52" t="s">
        <v>21</v>
      </c>
      <c r="B465" s="50" t="s">
        <v>30</v>
      </c>
      <c r="C465" s="50" t="s">
        <v>38</v>
      </c>
      <c r="D465" s="50" t="s">
        <v>46</v>
      </c>
      <c r="E465" s="50" t="s">
        <v>50</v>
      </c>
      <c r="F465" s="50" t="s">
        <v>58</v>
      </c>
      <c r="G465" s="50" t="s">
        <v>73</v>
      </c>
      <c r="H465" s="50">
        <v>164</v>
      </c>
      <c r="I465" s="50">
        <v>92.3</v>
      </c>
      <c r="J465" s="50">
        <v>15137.2</v>
      </c>
      <c r="K465" s="50" t="s">
        <v>243</v>
      </c>
      <c r="L465" s="50" t="s">
        <v>255</v>
      </c>
      <c r="M465" s="50" t="s">
        <v>262</v>
      </c>
      <c r="N465" s="50" t="s">
        <v>265</v>
      </c>
      <c r="O465" s="50">
        <v>3317.12</v>
      </c>
      <c r="P465" s="50" t="s">
        <v>267</v>
      </c>
      <c r="Q465" s="50">
        <v>5</v>
      </c>
      <c r="R465" s="50" t="s">
        <v>266</v>
      </c>
      <c r="S465" s="50" t="s">
        <v>270</v>
      </c>
    </row>
    <row r="466" spans="1:19" x14ac:dyDescent="0.3">
      <c r="A466" s="51" t="s">
        <v>19</v>
      </c>
      <c r="B466" s="49" t="s">
        <v>29</v>
      </c>
      <c r="C466" s="49" t="s">
        <v>37</v>
      </c>
      <c r="D466" s="49" t="s">
        <v>45</v>
      </c>
      <c r="E466" s="49" t="s">
        <v>51</v>
      </c>
      <c r="F466" s="49" t="s">
        <v>55</v>
      </c>
      <c r="G466" s="49" t="s">
        <v>69</v>
      </c>
      <c r="H466" s="49">
        <v>61</v>
      </c>
      <c r="I466" s="49">
        <v>14.47</v>
      </c>
      <c r="J466" s="49">
        <v>882.67</v>
      </c>
      <c r="K466" s="49" t="s">
        <v>87</v>
      </c>
      <c r="L466" s="49" t="s">
        <v>258</v>
      </c>
      <c r="M466" s="49" t="s">
        <v>263</v>
      </c>
      <c r="N466" s="49" t="s">
        <v>265</v>
      </c>
      <c r="O466" s="49">
        <v>5960.42</v>
      </c>
      <c r="P466" s="49" t="s">
        <v>266</v>
      </c>
      <c r="Q466" s="49">
        <v>4</v>
      </c>
      <c r="R466" s="49" t="s">
        <v>267</v>
      </c>
      <c r="S466" s="49" t="s">
        <v>271</v>
      </c>
    </row>
    <row r="467" spans="1:19" x14ac:dyDescent="0.3">
      <c r="A467" s="52" t="s">
        <v>20</v>
      </c>
      <c r="B467" s="50" t="s">
        <v>29</v>
      </c>
      <c r="C467" s="50" t="s">
        <v>37</v>
      </c>
      <c r="D467" s="50" t="s">
        <v>45</v>
      </c>
      <c r="E467" s="50" t="s">
        <v>53</v>
      </c>
      <c r="F467" s="50" t="s">
        <v>55</v>
      </c>
      <c r="G467" s="50" t="s">
        <v>69</v>
      </c>
      <c r="H467" s="50">
        <v>139</v>
      </c>
      <c r="I467" s="50">
        <v>28.24</v>
      </c>
      <c r="J467" s="50">
        <v>3925.36</v>
      </c>
      <c r="K467" s="50" t="s">
        <v>112</v>
      </c>
      <c r="L467" s="50" t="s">
        <v>255</v>
      </c>
      <c r="M467" s="50" t="s">
        <v>262</v>
      </c>
      <c r="N467" s="50" t="s">
        <v>265</v>
      </c>
      <c r="O467" s="50">
        <v>11049.58</v>
      </c>
      <c r="P467" s="50" t="s">
        <v>266</v>
      </c>
      <c r="Q467" s="50">
        <v>4</v>
      </c>
      <c r="R467" s="50" t="s">
        <v>267</v>
      </c>
      <c r="S467" s="50" t="s">
        <v>268</v>
      </c>
    </row>
    <row r="468" spans="1:19" x14ac:dyDescent="0.3">
      <c r="A468" s="51" t="s">
        <v>272</v>
      </c>
      <c r="B468" s="49" t="s">
        <v>25</v>
      </c>
      <c r="C468" s="49" t="s">
        <v>33</v>
      </c>
      <c r="D468" s="49" t="s">
        <v>41</v>
      </c>
      <c r="E468" s="49" t="s">
        <v>48</v>
      </c>
      <c r="F468" s="49" t="s">
        <v>56</v>
      </c>
      <c r="G468" s="49" t="s">
        <v>68</v>
      </c>
      <c r="H468" s="49">
        <v>132</v>
      </c>
      <c r="I468" s="49">
        <v>58.5</v>
      </c>
      <c r="J468" s="49">
        <v>7722</v>
      </c>
      <c r="K468" s="49" t="s">
        <v>169</v>
      </c>
      <c r="L468" s="49" t="s">
        <v>258</v>
      </c>
      <c r="M468" s="49" t="s">
        <v>263</v>
      </c>
      <c r="N468" s="49" t="s">
        <v>265</v>
      </c>
      <c r="O468" s="49">
        <v>5320.31</v>
      </c>
      <c r="P468" s="49" t="s">
        <v>267</v>
      </c>
      <c r="Q468" s="49">
        <v>5</v>
      </c>
      <c r="R468" s="49" t="s">
        <v>267</v>
      </c>
      <c r="S468" s="49" t="s">
        <v>269</v>
      </c>
    </row>
    <row r="469" spans="1:19" x14ac:dyDescent="0.3">
      <c r="A469" s="52" t="s">
        <v>22</v>
      </c>
      <c r="B469" s="50" t="s">
        <v>25</v>
      </c>
      <c r="C469" s="50" t="s">
        <v>33</v>
      </c>
      <c r="D469" s="50" t="s">
        <v>41</v>
      </c>
      <c r="E469" s="50" t="s">
        <v>50</v>
      </c>
      <c r="F469" s="50" t="s">
        <v>54</v>
      </c>
      <c r="G469" s="50" t="s">
        <v>70</v>
      </c>
      <c r="H469" s="50">
        <v>113</v>
      </c>
      <c r="I469" s="50">
        <v>63.57</v>
      </c>
      <c r="J469" s="50">
        <v>7183.41</v>
      </c>
      <c r="K469" s="50" t="s">
        <v>123</v>
      </c>
      <c r="L469" s="50" t="s">
        <v>259</v>
      </c>
      <c r="M469" s="50" t="s">
        <v>261</v>
      </c>
      <c r="N469" s="50" t="s">
        <v>264</v>
      </c>
      <c r="O469" s="50">
        <v>1354.53</v>
      </c>
      <c r="P469" s="50" t="s">
        <v>267</v>
      </c>
      <c r="Q469" s="50">
        <v>4</v>
      </c>
      <c r="R469" s="50" t="s">
        <v>266</v>
      </c>
      <c r="S469" s="50" t="s">
        <v>268</v>
      </c>
    </row>
    <row r="470" spans="1:19" x14ac:dyDescent="0.3">
      <c r="A470" s="51" t="s">
        <v>20</v>
      </c>
      <c r="B470" s="49" t="s">
        <v>30</v>
      </c>
      <c r="C470" s="49" t="s">
        <v>38</v>
      </c>
      <c r="D470" s="49" t="s">
        <v>46</v>
      </c>
      <c r="E470" s="49" t="s">
        <v>51</v>
      </c>
      <c r="F470" s="49" t="s">
        <v>59</v>
      </c>
      <c r="G470" s="49" t="s">
        <v>74</v>
      </c>
      <c r="H470" s="49">
        <v>154</v>
      </c>
      <c r="I470" s="49">
        <v>61.88</v>
      </c>
      <c r="J470" s="49">
        <v>9529.52</v>
      </c>
      <c r="K470" s="49" t="s">
        <v>208</v>
      </c>
      <c r="L470" s="49" t="s">
        <v>260</v>
      </c>
      <c r="M470" s="49" t="s">
        <v>262</v>
      </c>
      <c r="N470" s="49" t="s">
        <v>265</v>
      </c>
      <c r="O470" s="49">
        <v>10510.76</v>
      </c>
      <c r="P470" s="49" t="s">
        <v>266</v>
      </c>
      <c r="Q470" s="49">
        <v>5</v>
      </c>
      <c r="R470" s="49" t="s">
        <v>266</v>
      </c>
      <c r="S470" s="49" t="s">
        <v>268</v>
      </c>
    </row>
    <row r="471" spans="1:19" x14ac:dyDescent="0.3">
      <c r="A471" s="52" t="s">
        <v>22</v>
      </c>
      <c r="B471" s="50" t="s">
        <v>24</v>
      </c>
      <c r="C471" s="50" t="s">
        <v>32</v>
      </c>
      <c r="D471" s="50" t="s">
        <v>40</v>
      </c>
      <c r="E471" s="50" t="s">
        <v>53</v>
      </c>
      <c r="F471" s="50" t="s">
        <v>59</v>
      </c>
      <c r="G471" s="50" t="s">
        <v>74</v>
      </c>
      <c r="H471" s="50">
        <v>141</v>
      </c>
      <c r="I471" s="50">
        <v>57.71</v>
      </c>
      <c r="J471" s="50">
        <v>8137.11</v>
      </c>
      <c r="K471" s="50" t="s">
        <v>229</v>
      </c>
      <c r="L471" s="50" t="s">
        <v>255</v>
      </c>
      <c r="M471" s="50" t="s">
        <v>263</v>
      </c>
      <c r="N471" s="50" t="s">
        <v>264</v>
      </c>
      <c r="O471" s="50">
        <v>13857.84</v>
      </c>
      <c r="P471" s="50" t="s">
        <v>266</v>
      </c>
      <c r="Q471" s="50">
        <v>4</v>
      </c>
      <c r="R471" s="50" t="s">
        <v>267</v>
      </c>
      <c r="S471" s="50" t="s">
        <v>268</v>
      </c>
    </row>
    <row r="472" spans="1:19" x14ac:dyDescent="0.3">
      <c r="A472" s="51" t="s">
        <v>22</v>
      </c>
      <c r="B472" s="49" t="s">
        <v>27</v>
      </c>
      <c r="C472" s="49" t="s">
        <v>35</v>
      </c>
      <c r="D472" s="49" t="s">
        <v>43</v>
      </c>
      <c r="E472" s="49" t="s">
        <v>52</v>
      </c>
      <c r="F472" s="49" t="s">
        <v>56</v>
      </c>
      <c r="G472" s="49" t="s">
        <v>62</v>
      </c>
      <c r="H472" s="49">
        <v>122</v>
      </c>
      <c r="I472" s="49">
        <v>87.63</v>
      </c>
      <c r="J472" s="49">
        <v>10690.86</v>
      </c>
      <c r="K472" s="49" t="s">
        <v>201</v>
      </c>
      <c r="L472" s="49" t="s">
        <v>259</v>
      </c>
      <c r="M472" s="49" t="s">
        <v>262</v>
      </c>
      <c r="N472" s="49" t="s">
        <v>264</v>
      </c>
      <c r="O472" s="49">
        <v>13339.79</v>
      </c>
      <c r="P472" s="49" t="s">
        <v>266</v>
      </c>
      <c r="Q472" s="49">
        <v>4</v>
      </c>
      <c r="R472" s="49" t="s">
        <v>267</v>
      </c>
      <c r="S472" s="49" t="s">
        <v>268</v>
      </c>
    </row>
    <row r="473" spans="1:19" x14ac:dyDescent="0.3">
      <c r="A473" s="52" t="s">
        <v>21</v>
      </c>
      <c r="B473" s="50" t="s">
        <v>28</v>
      </c>
      <c r="C473" s="50" t="s">
        <v>36</v>
      </c>
      <c r="D473" s="50" t="s">
        <v>44</v>
      </c>
      <c r="E473" s="50" t="s">
        <v>50</v>
      </c>
      <c r="F473" s="50" t="s">
        <v>56</v>
      </c>
      <c r="G473" s="50" t="s">
        <v>68</v>
      </c>
      <c r="H473" s="50">
        <v>40</v>
      </c>
      <c r="I473" s="50">
        <v>46.37</v>
      </c>
      <c r="J473" s="50">
        <v>1854.8</v>
      </c>
      <c r="K473" s="50" t="s">
        <v>103</v>
      </c>
      <c r="L473" s="50" t="s">
        <v>256</v>
      </c>
      <c r="M473" s="50" t="s">
        <v>261</v>
      </c>
      <c r="N473" s="50" t="s">
        <v>265</v>
      </c>
      <c r="O473" s="50">
        <v>8075.96</v>
      </c>
      <c r="P473" s="50" t="s">
        <v>266</v>
      </c>
      <c r="Q473" s="50">
        <v>5</v>
      </c>
      <c r="R473" s="50" t="s">
        <v>266</v>
      </c>
      <c r="S473" s="50" t="s">
        <v>271</v>
      </c>
    </row>
    <row r="474" spans="1:19" x14ac:dyDescent="0.3">
      <c r="A474" s="51" t="s">
        <v>21</v>
      </c>
      <c r="B474" s="49" t="s">
        <v>26</v>
      </c>
      <c r="C474" s="49" t="s">
        <v>34</v>
      </c>
      <c r="D474" s="49" t="s">
        <v>42</v>
      </c>
      <c r="E474" s="49" t="s">
        <v>49</v>
      </c>
      <c r="F474" s="49" t="s">
        <v>56</v>
      </c>
      <c r="G474" s="49" t="s">
        <v>75</v>
      </c>
      <c r="H474" s="49">
        <v>74</v>
      </c>
      <c r="I474" s="49">
        <v>49.85</v>
      </c>
      <c r="J474" s="49">
        <v>3688.9</v>
      </c>
      <c r="K474" s="49" t="s">
        <v>198</v>
      </c>
      <c r="L474" s="49" t="s">
        <v>260</v>
      </c>
      <c r="M474" s="49" t="s">
        <v>262</v>
      </c>
      <c r="N474" s="49" t="s">
        <v>265</v>
      </c>
      <c r="O474" s="49">
        <v>13942.65</v>
      </c>
      <c r="P474" s="49" t="s">
        <v>266</v>
      </c>
      <c r="Q474" s="49">
        <v>5</v>
      </c>
      <c r="R474" s="49" t="s">
        <v>267</v>
      </c>
      <c r="S474" s="49" t="s">
        <v>271</v>
      </c>
    </row>
    <row r="475" spans="1:19" x14ac:dyDescent="0.3">
      <c r="A475" s="52" t="s">
        <v>23</v>
      </c>
      <c r="B475" s="50" t="s">
        <v>26</v>
      </c>
      <c r="C475" s="50" t="s">
        <v>34</v>
      </c>
      <c r="D475" s="50" t="s">
        <v>42</v>
      </c>
      <c r="E475" s="50" t="s">
        <v>48</v>
      </c>
      <c r="F475" s="50" t="s">
        <v>54</v>
      </c>
      <c r="G475" s="50" t="s">
        <v>67</v>
      </c>
      <c r="H475" s="50">
        <v>48</v>
      </c>
      <c r="I475" s="50">
        <v>49.7</v>
      </c>
      <c r="J475" s="50">
        <v>2385.6</v>
      </c>
      <c r="K475" s="50" t="s">
        <v>95</v>
      </c>
      <c r="L475" s="50" t="s">
        <v>259</v>
      </c>
      <c r="M475" s="50" t="s">
        <v>262</v>
      </c>
      <c r="N475" s="50" t="s">
        <v>265</v>
      </c>
      <c r="O475" s="50">
        <v>10671.24</v>
      </c>
      <c r="P475" s="50" t="s">
        <v>266</v>
      </c>
      <c r="Q475" s="50">
        <v>3</v>
      </c>
      <c r="R475" s="50" t="s">
        <v>267</v>
      </c>
      <c r="S475" s="50" t="s">
        <v>268</v>
      </c>
    </row>
    <row r="476" spans="1:19" x14ac:dyDescent="0.3">
      <c r="A476" s="51" t="s">
        <v>272</v>
      </c>
      <c r="B476" s="49" t="s">
        <v>31</v>
      </c>
      <c r="C476" s="49" t="s">
        <v>39</v>
      </c>
      <c r="D476" s="49" t="s">
        <v>47</v>
      </c>
      <c r="E476" s="49" t="s">
        <v>50</v>
      </c>
      <c r="F476" s="49" t="s">
        <v>59</v>
      </c>
      <c r="G476" s="49" t="s">
        <v>71</v>
      </c>
      <c r="H476" s="49">
        <v>172</v>
      </c>
      <c r="I476" s="49">
        <v>58.12</v>
      </c>
      <c r="J476" s="49">
        <v>9996.64</v>
      </c>
      <c r="K476" s="49" t="s">
        <v>98</v>
      </c>
      <c r="L476" s="49" t="s">
        <v>256</v>
      </c>
      <c r="M476" s="49" t="s">
        <v>262</v>
      </c>
      <c r="N476" s="49" t="s">
        <v>265</v>
      </c>
      <c r="O476" s="49">
        <v>9617.92</v>
      </c>
      <c r="P476" s="49" t="s">
        <v>267</v>
      </c>
      <c r="Q476" s="49">
        <v>3</v>
      </c>
      <c r="R476" s="49" t="s">
        <v>266</v>
      </c>
      <c r="S476" s="49" t="s">
        <v>270</v>
      </c>
    </row>
    <row r="477" spans="1:19" x14ac:dyDescent="0.3">
      <c r="A477" s="52" t="s">
        <v>19</v>
      </c>
      <c r="B477" s="50" t="s">
        <v>26</v>
      </c>
      <c r="C477" s="50" t="s">
        <v>34</v>
      </c>
      <c r="D477" s="50" t="s">
        <v>42</v>
      </c>
      <c r="E477" s="50" t="s">
        <v>49</v>
      </c>
      <c r="F477" s="50" t="s">
        <v>55</v>
      </c>
      <c r="G477" s="50" t="s">
        <v>69</v>
      </c>
      <c r="H477" s="50">
        <v>75</v>
      </c>
      <c r="I477" s="50">
        <v>58.31</v>
      </c>
      <c r="J477" s="50">
        <v>4373.25</v>
      </c>
      <c r="K477" s="50" t="s">
        <v>158</v>
      </c>
      <c r="L477" s="50" t="s">
        <v>258</v>
      </c>
      <c r="M477" s="50" t="s">
        <v>263</v>
      </c>
      <c r="N477" s="50" t="s">
        <v>264</v>
      </c>
      <c r="O477" s="50">
        <v>1623.4</v>
      </c>
      <c r="P477" s="50" t="s">
        <v>267</v>
      </c>
      <c r="Q477" s="50">
        <v>3</v>
      </c>
      <c r="R477" s="50" t="s">
        <v>267</v>
      </c>
      <c r="S477" s="50" t="s">
        <v>271</v>
      </c>
    </row>
    <row r="478" spans="1:19" x14ac:dyDescent="0.3">
      <c r="A478" s="51" t="s">
        <v>20</v>
      </c>
      <c r="B478" s="49" t="s">
        <v>31</v>
      </c>
      <c r="C478" s="49" t="s">
        <v>39</v>
      </c>
      <c r="D478" s="49" t="s">
        <v>47</v>
      </c>
      <c r="E478" s="49" t="s">
        <v>49</v>
      </c>
      <c r="F478" s="49" t="s">
        <v>59</v>
      </c>
      <c r="G478" s="49" t="s">
        <v>71</v>
      </c>
      <c r="H478" s="49">
        <v>175</v>
      </c>
      <c r="I478" s="49">
        <v>77.78</v>
      </c>
      <c r="J478" s="49">
        <v>13611.5</v>
      </c>
      <c r="K478" s="49" t="s">
        <v>202</v>
      </c>
      <c r="L478" s="49" t="s">
        <v>255</v>
      </c>
      <c r="M478" s="49" t="s">
        <v>261</v>
      </c>
      <c r="N478" s="49" t="s">
        <v>265</v>
      </c>
      <c r="O478" s="49">
        <v>14516.55</v>
      </c>
      <c r="P478" s="49" t="s">
        <v>266</v>
      </c>
      <c r="Q478" s="49">
        <v>5</v>
      </c>
      <c r="R478" s="49" t="s">
        <v>266</v>
      </c>
      <c r="S478" s="49" t="s">
        <v>271</v>
      </c>
    </row>
    <row r="479" spans="1:19" x14ac:dyDescent="0.3">
      <c r="A479" s="52" t="s">
        <v>22</v>
      </c>
      <c r="B479" s="50" t="s">
        <v>27</v>
      </c>
      <c r="C479" s="50" t="s">
        <v>35</v>
      </c>
      <c r="D479" s="50" t="s">
        <v>43</v>
      </c>
      <c r="E479" s="50" t="s">
        <v>49</v>
      </c>
      <c r="F479" s="50" t="s">
        <v>56</v>
      </c>
      <c r="G479" s="50" t="s">
        <v>62</v>
      </c>
      <c r="H479" s="50">
        <v>46</v>
      </c>
      <c r="I479" s="50">
        <v>20.66</v>
      </c>
      <c r="J479" s="50">
        <v>950.36</v>
      </c>
      <c r="K479" s="50" t="s">
        <v>218</v>
      </c>
      <c r="L479" s="50" t="s">
        <v>259</v>
      </c>
      <c r="M479" s="50" t="s">
        <v>262</v>
      </c>
      <c r="N479" s="50" t="s">
        <v>265</v>
      </c>
      <c r="O479" s="50">
        <v>1627.92</v>
      </c>
      <c r="P479" s="50" t="s">
        <v>266</v>
      </c>
      <c r="Q479" s="50">
        <v>3</v>
      </c>
      <c r="R479" s="50" t="s">
        <v>267</v>
      </c>
      <c r="S479" s="50" t="s">
        <v>268</v>
      </c>
    </row>
    <row r="480" spans="1:19" x14ac:dyDescent="0.3">
      <c r="A480" s="51" t="s">
        <v>23</v>
      </c>
      <c r="B480" s="49" t="s">
        <v>29</v>
      </c>
      <c r="C480" s="49" t="s">
        <v>37</v>
      </c>
      <c r="D480" s="49" t="s">
        <v>45</v>
      </c>
      <c r="E480" s="49" t="s">
        <v>49</v>
      </c>
      <c r="F480" s="49" t="s">
        <v>55</v>
      </c>
      <c r="G480" s="49" t="s">
        <v>69</v>
      </c>
      <c r="H480" s="49">
        <v>71</v>
      </c>
      <c r="I480" s="49">
        <v>58.21</v>
      </c>
      <c r="J480" s="49">
        <v>4132.91</v>
      </c>
      <c r="K480" s="49" t="s">
        <v>152</v>
      </c>
      <c r="L480" s="49" t="s">
        <v>257</v>
      </c>
      <c r="M480" s="49" t="s">
        <v>261</v>
      </c>
      <c r="N480" s="49" t="s">
        <v>265</v>
      </c>
      <c r="O480" s="49">
        <v>10740.55</v>
      </c>
      <c r="P480" s="49" t="s">
        <v>266</v>
      </c>
      <c r="Q480" s="49">
        <v>4</v>
      </c>
      <c r="R480" s="49" t="s">
        <v>266</v>
      </c>
      <c r="S480" s="49" t="s">
        <v>270</v>
      </c>
    </row>
    <row r="481" spans="1:19" x14ac:dyDescent="0.3">
      <c r="A481" s="52" t="s">
        <v>21</v>
      </c>
      <c r="B481" s="50" t="s">
        <v>31</v>
      </c>
      <c r="C481" s="50" t="s">
        <v>39</v>
      </c>
      <c r="D481" s="50" t="s">
        <v>47</v>
      </c>
      <c r="E481" s="50" t="s">
        <v>53</v>
      </c>
      <c r="F481" s="50" t="s">
        <v>54</v>
      </c>
      <c r="G481" s="50" t="s">
        <v>70</v>
      </c>
      <c r="H481" s="50">
        <v>192</v>
      </c>
      <c r="I481" s="50">
        <v>18.57</v>
      </c>
      <c r="J481" s="50">
        <v>3565.44</v>
      </c>
      <c r="K481" s="50" t="s">
        <v>79</v>
      </c>
      <c r="L481" s="50" t="s">
        <v>256</v>
      </c>
      <c r="M481" s="50" t="s">
        <v>261</v>
      </c>
      <c r="N481" s="50" t="s">
        <v>265</v>
      </c>
      <c r="O481" s="50">
        <v>7606.36</v>
      </c>
      <c r="P481" s="50" t="s">
        <v>266</v>
      </c>
      <c r="Q481" s="50">
        <v>4</v>
      </c>
      <c r="R481" s="50" t="s">
        <v>267</v>
      </c>
      <c r="S481" s="50" t="s">
        <v>268</v>
      </c>
    </row>
    <row r="482" spans="1:19" x14ac:dyDescent="0.3">
      <c r="A482" s="51" t="s">
        <v>22</v>
      </c>
      <c r="B482" s="49" t="s">
        <v>26</v>
      </c>
      <c r="C482" s="49" t="s">
        <v>34</v>
      </c>
      <c r="D482" s="49" t="s">
        <v>42</v>
      </c>
      <c r="E482" s="49" t="s">
        <v>48</v>
      </c>
      <c r="F482" s="49" t="s">
        <v>57</v>
      </c>
      <c r="G482" s="49" t="s">
        <v>72</v>
      </c>
      <c r="H482" s="49">
        <v>98</v>
      </c>
      <c r="I482" s="49">
        <v>74.209999999999994</v>
      </c>
      <c r="J482" s="49">
        <v>7272.58</v>
      </c>
      <c r="K482" s="49" t="s">
        <v>145</v>
      </c>
      <c r="L482" s="49" t="s">
        <v>260</v>
      </c>
      <c r="M482" s="49" t="s">
        <v>262</v>
      </c>
      <c r="N482" s="49" t="s">
        <v>264</v>
      </c>
      <c r="O482" s="49">
        <v>6045.63</v>
      </c>
      <c r="P482" s="49" t="s">
        <v>267</v>
      </c>
      <c r="Q482" s="49">
        <v>3</v>
      </c>
      <c r="R482" s="49" t="s">
        <v>267</v>
      </c>
      <c r="S482" s="49" t="s">
        <v>271</v>
      </c>
    </row>
    <row r="483" spans="1:19" x14ac:dyDescent="0.3">
      <c r="A483" s="52" t="s">
        <v>21</v>
      </c>
      <c r="B483" s="50" t="s">
        <v>30</v>
      </c>
      <c r="C483" s="50" t="s">
        <v>38</v>
      </c>
      <c r="D483" s="50" t="s">
        <v>46</v>
      </c>
      <c r="E483" s="50" t="s">
        <v>49</v>
      </c>
      <c r="F483" s="50" t="s">
        <v>55</v>
      </c>
      <c r="G483" s="50" t="s">
        <v>61</v>
      </c>
      <c r="H483" s="50">
        <v>94</v>
      </c>
      <c r="I483" s="50">
        <v>13.94</v>
      </c>
      <c r="J483" s="50">
        <v>1310.3599999999999</v>
      </c>
      <c r="K483" s="50" t="s">
        <v>94</v>
      </c>
      <c r="L483" s="50" t="s">
        <v>256</v>
      </c>
      <c r="M483" s="50" t="s">
        <v>261</v>
      </c>
      <c r="N483" s="50" t="s">
        <v>265</v>
      </c>
      <c r="O483" s="50">
        <v>7790.5</v>
      </c>
      <c r="P483" s="50" t="s">
        <v>266</v>
      </c>
      <c r="Q483" s="50">
        <v>3</v>
      </c>
      <c r="R483" s="50" t="s">
        <v>266</v>
      </c>
      <c r="S483" s="50" t="s">
        <v>269</v>
      </c>
    </row>
    <row r="484" spans="1:19" x14ac:dyDescent="0.3">
      <c r="A484" s="51" t="s">
        <v>19</v>
      </c>
      <c r="B484" s="49" t="s">
        <v>28</v>
      </c>
      <c r="C484" s="49" t="s">
        <v>36</v>
      </c>
      <c r="D484" s="49" t="s">
        <v>44</v>
      </c>
      <c r="E484" s="49" t="s">
        <v>50</v>
      </c>
      <c r="F484" s="49" t="s">
        <v>57</v>
      </c>
      <c r="G484" s="49" t="s">
        <v>72</v>
      </c>
      <c r="H484" s="49">
        <v>190</v>
      </c>
      <c r="I484" s="49">
        <v>29.04</v>
      </c>
      <c r="J484" s="49">
        <v>5517.6</v>
      </c>
      <c r="K484" s="49" t="s">
        <v>126</v>
      </c>
      <c r="L484" s="49" t="s">
        <v>260</v>
      </c>
      <c r="M484" s="49" t="s">
        <v>263</v>
      </c>
      <c r="N484" s="49" t="s">
        <v>264</v>
      </c>
      <c r="O484" s="49">
        <v>14581.54</v>
      </c>
      <c r="P484" s="49" t="s">
        <v>266</v>
      </c>
      <c r="Q484" s="49">
        <v>3</v>
      </c>
      <c r="R484" s="49" t="s">
        <v>266</v>
      </c>
      <c r="S484" s="49" t="s">
        <v>268</v>
      </c>
    </row>
    <row r="485" spans="1:19" x14ac:dyDescent="0.3">
      <c r="A485" s="52" t="s">
        <v>23</v>
      </c>
      <c r="B485" s="50" t="s">
        <v>27</v>
      </c>
      <c r="C485" s="50" t="s">
        <v>35</v>
      </c>
      <c r="D485" s="50" t="s">
        <v>43</v>
      </c>
      <c r="E485" s="50" t="s">
        <v>50</v>
      </c>
      <c r="F485" s="50" t="s">
        <v>55</v>
      </c>
      <c r="G485" s="50" t="s">
        <v>64</v>
      </c>
      <c r="H485" s="50">
        <v>17</v>
      </c>
      <c r="I485" s="50">
        <v>63.23</v>
      </c>
      <c r="J485" s="50">
        <v>1074.9100000000001</v>
      </c>
      <c r="K485" s="50" t="s">
        <v>169</v>
      </c>
      <c r="L485" s="50" t="s">
        <v>258</v>
      </c>
      <c r="M485" s="50" t="s">
        <v>263</v>
      </c>
      <c r="N485" s="50" t="s">
        <v>264</v>
      </c>
      <c r="O485" s="50">
        <v>10731.77</v>
      </c>
      <c r="P485" s="50" t="s">
        <v>266</v>
      </c>
      <c r="Q485" s="50">
        <v>3</v>
      </c>
      <c r="R485" s="50" t="s">
        <v>267</v>
      </c>
      <c r="S485" s="50" t="s">
        <v>269</v>
      </c>
    </row>
    <row r="486" spans="1:19" x14ac:dyDescent="0.3">
      <c r="A486" s="51" t="s">
        <v>272</v>
      </c>
      <c r="B486" s="49" t="s">
        <v>30</v>
      </c>
      <c r="C486" s="49" t="s">
        <v>38</v>
      </c>
      <c r="D486" s="49" t="s">
        <v>46</v>
      </c>
      <c r="E486" s="49" t="s">
        <v>51</v>
      </c>
      <c r="F486" s="49" t="s">
        <v>55</v>
      </c>
      <c r="G486" s="49" t="s">
        <v>64</v>
      </c>
      <c r="H486" s="49">
        <v>149</v>
      </c>
      <c r="I486" s="49">
        <v>31.36</v>
      </c>
      <c r="J486" s="49">
        <v>4672.6400000000003</v>
      </c>
      <c r="K486" s="49" t="s">
        <v>244</v>
      </c>
      <c r="L486" s="49" t="s">
        <v>257</v>
      </c>
      <c r="M486" s="49" t="s">
        <v>262</v>
      </c>
      <c r="N486" s="49" t="s">
        <v>264</v>
      </c>
      <c r="O486" s="49">
        <v>5323.64</v>
      </c>
      <c r="P486" s="49" t="s">
        <v>266</v>
      </c>
      <c r="Q486" s="49">
        <v>5</v>
      </c>
      <c r="R486" s="49" t="s">
        <v>266</v>
      </c>
      <c r="S486" s="49" t="s">
        <v>271</v>
      </c>
    </row>
    <row r="487" spans="1:19" x14ac:dyDescent="0.3">
      <c r="A487" s="52" t="s">
        <v>20</v>
      </c>
      <c r="B487" s="50" t="s">
        <v>30</v>
      </c>
      <c r="C487" s="50" t="s">
        <v>38</v>
      </c>
      <c r="D487" s="50" t="s">
        <v>46</v>
      </c>
      <c r="E487" s="50" t="s">
        <v>53</v>
      </c>
      <c r="F487" s="50" t="s">
        <v>54</v>
      </c>
      <c r="G487" s="50" t="s">
        <v>67</v>
      </c>
      <c r="H487" s="50">
        <v>116</v>
      </c>
      <c r="I487" s="50">
        <v>84.58</v>
      </c>
      <c r="J487" s="50">
        <v>9811.2800000000007</v>
      </c>
      <c r="K487" s="50" t="s">
        <v>158</v>
      </c>
      <c r="L487" s="50" t="s">
        <v>258</v>
      </c>
      <c r="M487" s="50" t="s">
        <v>263</v>
      </c>
      <c r="N487" s="50" t="s">
        <v>264</v>
      </c>
      <c r="O487" s="50">
        <v>1441.85</v>
      </c>
      <c r="P487" s="50" t="s">
        <v>267</v>
      </c>
      <c r="Q487" s="50">
        <v>5</v>
      </c>
      <c r="R487" s="50" t="s">
        <v>267</v>
      </c>
      <c r="S487" s="50" t="s">
        <v>270</v>
      </c>
    </row>
    <row r="488" spans="1:19" x14ac:dyDescent="0.3">
      <c r="A488" s="51" t="s">
        <v>23</v>
      </c>
      <c r="B488" s="49" t="s">
        <v>29</v>
      </c>
      <c r="C488" s="49" t="s">
        <v>37</v>
      </c>
      <c r="D488" s="49" t="s">
        <v>45</v>
      </c>
      <c r="E488" s="49" t="s">
        <v>49</v>
      </c>
      <c r="F488" s="49" t="s">
        <v>58</v>
      </c>
      <c r="G488" s="49" t="s">
        <v>73</v>
      </c>
      <c r="H488" s="49">
        <v>186</v>
      </c>
      <c r="I488" s="49">
        <v>53.02</v>
      </c>
      <c r="J488" s="49">
        <v>9861.7199999999993</v>
      </c>
      <c r="K488" s="49" t="s">
        <v>201</v>
      </c>
      <c r="L488" s="49" t="s">
        <v>259</v>
      </c>
      <c r="M488" s="49" t="s">
        <v>262</v>
      </c>
      <c r="N488" s="49" t="s">
        <v>264</v>
      </c>
      <c r="O488" s="49">
        <v>5011.8900000000003</v>
      </c>
      <c r="P488" s="49" t="s">
        <v>267</v>
      </c>
      <c r="Q488" s="49">
        <v>5</v>
      </c>
      <c r="R488" s="49" t="s">
        <v>266</v>
      </c>
      <c r="S488" s="49" t="s">
        <v>269</v>
      </c>
    </row>
    <row r="489" spans="1:19" x14ac:dyDescent="0.3">
      <c r="A489" s="52" t="s">
        <v>21</v>
      </c>
      <c r="B489" s="50" t="s">
        <v>24</v>
      </c>
      <c r="C489" s="50" t="s">
        <v>32</v>
      </c>
      <c r="D489" s="50" t="s">
        <v>40</v>
      </c>
      <c r="E489" s="50" t="s">
        <v>50</v>
      </c>
      <c r="F489" s="50" t="s">
        <v>59</v>
      </c>
      <c r="G489" s="50" t="s">
        <v>76</v>
      </c>
      <c r="H489" s="50">
        <v>33</v>
      </c>
      <c r="I489" s="50">
        <v>22.34</v>
      </c>
      <c r="J489" s="50">
        <v>737.22</v>
      </c>
      <c r="K489" s="50" t="s">
        <v>222</v>
      </c>
      <c r="L489" s="50" t="s">
        <v>257</v>
      </c>
      <c r="M489" s="50" t="s">
        <v>262</v>
      </c>
      <c r="N489" s="50" t="s">
        <v>264</v>
      </c>
      <c r="O489" s="50">
        <v>5103.7700000000004</v>
      </c>
      <c r="P489" s="50" t="s">
        <v>266</v>
      </c>
      <c r="Q489" s="50">
        <v>5</v>
      </c>
      <c r="R489" s="50" t="s">
        <v>267</v>
      </c>
      <c r="S489" s="50" t="s">
        <v>271</v>
      </c>
    </row>
    <row r="490" spans="1:19" x14ac:dyDescent="0.3">
      <c r="A490" s="51" t="s">
        <v>19</v>
      </c>
      <c r="B490" s="49" t="s">
        <v>24</v>
      </c>
      <c r="C490" s="49" t="s">
        <v>32</v>
      </c>
      <c r="D490" s="49" t="s">
        <v>40</v>
      </c>
      <c r="E490" s="49" t="s">
        <v>50</v>
      </c>
      <c r="F490" s="49" t="s">
        <v>58</v>
      </c>
      <c r="G490" s="49" t="s">
        <v>73</v>
      </c>
      <c r="H490" s="49">
        <v>88</v>
      </c>
      <c r="I490" s="49">
        <v>84.54</v>
      </c>
      <c r="J490" s="49">
        <v>7439.52</v>
      </c>
      <c r="K490" s="49" t="s">
        <v>214</v>
      </c>
      <c r="L490" s="49" t="s">
        <v>256</v>
      </c>
      <c r="M490" s="49" t="s">
        <v>263</v>
      </c>
      <c r="N490" s="49" t="s">
        <v>264</v>
      </c>
      <c r="O490" s="49">
        <v>11337.42</v>
      </c>
      <c r="P490" s="49" t="s">
        <v>266</v>
      </c>
      <c r="Q490" s="49">
        <v>5</v>
      </c>
      <c r="R490" s="49" t="s">
        <v>267</v>
      </c>
      <c r="S490" s="49" t="s">
        <v>270</v>
      </c>
    </row>
    <row r="491" spans="1:19" x14ac:dyDescent="0.3">
      <c r="A491" s="52" t="s">
        <v>19</v>
      </c>
      <c r="B491" s="50" t="s">
        <v>31</v>
      </c>
      <c r="C491" s="50" t="s">
        <v>39</v>
      </c>
      <c r="D491" s="50" t="s">
        <v>47</v>
      </c>
      <c r="E491" s="50" t="s">
        <v>51</v>
      </c>
      <c r="F491" s="50" t="s">
        <v>58</v>
      </c>
      <c r="G491" s="50" t="s">
        <v>65</v>
      </c>
      <c r="H491" s="50">
        <v>154</v>
      </c>
      <c r="I491" s="50">
        <v>34.979999999999997</v>
      </c>
      <c r="J491" s="50">
        <v>5386.92</v>
      </c>
      <c r="K491" s="50" t="s">
        <v>101</v>
      </c>
      <c r="L491" s="50" t="s">
        <v>259</v>
      </c>
      <c r="M491" s="50" t="s">
        <v>262</v>
      </c>
      <c r="N491" s="50" t="s">
        <v>264</v>
      </c>
      <c r="O491" s="50">
        <v>4455.59</v>
      </c>
      <c r="P491" s="50" t="s">
        <v>267</v>
      </c>
      <c r="Q491" s="50">
        <v>3</v>
      </c>
      <c r="R491" s="50" t="s">
        <v>267</v>
      </c>
      <c r="S491" s="50" t="s">
        <v>270</v>
      </c>
    </row>
    <row r="492" spans="1:19" x14ac:dyDescent="0.3">
      <c r="A492" s="51" t="s">
        <v>23</v>
      </c>
      <c r="B492" s="49" t="s">
        <v>27</v>
      </c>
      <c r="C492" s="49" t="s">
        <v>35</v>
      </c>
      <c r="D492" s="49" t="s">
        <v>43</v>
      </c>
      <c r="E492" s="49" t="s">
        <v>48</v>
      </c>
      <c r="F492" s="49" t="s">
        <v>59</v>
      </c>
      <c r="G492" s="49" t="s">
        <v>74</v>
      </c>
      <c r="H492" s="49">
        <v>158</v>
      </c>
      <c r="I492" s="49">
        <v>39.54</v>
      </c>
      <c r="J492" s="49">
        <v>6247.32</v>
      </c>
      <c r="K492" s="49" t="s">
        <v>154</v>
      </c>
      <c r="L492" s="49" t="s">
        <v>258</v>
      </c>
      <c r="M492" s="49" t="s">
        <v>263</v>
      </c>
      <c r="N492" s="49" t="s">
        <v>265</v>
      </c>
      <c r="O492" s="49">
        <v>12527.75</v>
      </c>
      <c r="P492" s="49" t="s">
        <v>266</v>
      </c>
      <c r="Q492" s="49">
        <v>5</v>
      </c>
      <c r="R492" s="49" t="s">
        <v>267</v>
      </c>
      <c r="S492" s="49" t="s">
        <v>269</v>
      </c>
    </row>
    <row r="493" spans="1:19" x14ac:dyDescent="0.3">
      <c r="A493" s="52" t="s">
        <v>22</v>
      </c>
      <c r="B493" s="50" t="s">
        <v>25</v>
      </c>
      <c r="C493" s="50" t="s">
        <v>33</v>
      </c>
      <c r="D493" s="50" t="s">
        <v>41</v>
      </c>
      <c r="E493" s="50" t="s">
        <v>53</v>
      </c>
      <c r="F493" s="50" t="s">
        <v>54</v>
      </c>
      <c r="G493" s="50" t="s">
        <v>60</v>
      </c>
      <c r="H493" s="50">
        <v>98</v>
      </c>
      <c r="I493" s="50">
        <v>66.37</v>
      </c>
      <c r="J493" s="50">
        <v>6504.26</v>
      </c>
      <c r="K493" s="50" t="s">
        <v>119</v>
      </c>
      <c r="L493" s="50" t="s">
        <v>258</v>
      </c>
      <c r="M493" s="50" t="s">
        <v>263</v>
      </c>
      <c r="N493" s="50" t="s">
        <v>265</v>
      </c>
      <c r="O493" s="50">
        <v>3507.98</v>
      </c>
      <c r="P493" s="50" t="s">
        <v>267</v>
      </c>
      <c r="Q493" s="50">
        <v>5</v>
      </c>
      <c r="R493" s="50" t="s">
        <v>266</v>
      </c>
      <c r="S493" s="50" t="s">
        <v>269</v>
      </c>
    </row>
    <row r="494" spans="1:19" x14ac:dyDescent="0.3">
      <c r="A494" s="51" t="s">
        <v>20</v>
      </c>
      <c r="B494" s="49" t="s">
        <v>24</v>
      </c>
      <c r="C494" s="49" t="s">
        <v>32</v>
      </c>
      <c r="D494" s="49" t="s">
        <v>40</v>
      </c>
      <c r="E494" s="49" t="s">
        <v>51</v>
      </c>
      <c r="F494" s="49" t="s">
        <v>54</v>
      </c>
      <c r="G494" s="49" t="s">
        <v>70</v>
      </c>
      <c r="H494" s="49">
        <v>39</v>
      </c>
      <c r="I494" s="49">
        <v>54.12</v>
      </c>
      <c r="J494" s="49">
        <v>2110.6799999999998</v>
      </c>
      <c r="K494" s="49" t="s">
        <v>89</v>
      </c>
      <c r="L494" s="49" t="s">
        <v>257</v>
      </c>
      <c r="M494" s="49" t="s">
        <v>263</v>
      </c>
      <c r="N494" s="49" t="s">
        <v>264</v>
      </c>
      <c r="O494" s="49">
        <v>7390.54</v>
      </c>
      <c r="P494" s="49" t="s">
        <v>266</v>
      </c>
      <c r="Q494" s="49">
        <v>4</v>
      </c>
      <c r="R494" s="49" t="s">
        <v>266</v>
      </c>
      <c r="S494" s="49" t="s">
        <v>270</v>
      </c>
    </row>
    <row r="495" spans="1:19" x14ac:dyDescent="0.3">
      <c r="A495" s="52" t="s">
        <v>19</v>
      </c>
      <c r="B495" s="50" t="s">
        <v>26</v>
      </c>
      <c r="C495" s="50" t="s">
        <v>34</v>
      </c>
      <c r="D495" s="50" t="s">
        <v>42</v>
      </c>
      <c r="E495" s="50" t="s">
        <v>53</v>
      </c>
      <c r="F495" s="50" t="s">
        <v>54</v>
      </c>
      <c r="G495" s="50" t="s">
        <v>60</v>
      </c>
      <c r="H495" s="50">
        <v>171</v>
      </c>
      <c r="I495" s="50">
        <v>39.090000000000003</v>
      </c>
      <c r="J495" s="50">
        <v>6684.39</v>
      </c>
      <c r="K495" s="50" t="s">
        <v>184</v>
      </c>
      <c r="L495" s="50" t="s">
        <v>257</v>
      </c>
      <c r="M495" s="50" t="s">
        <v>262</v>
      </c>
      <c r="N495" s="50" t="s">
        <v>264</v>
      </c>
      <c r="O495" s="50">
        <v>6610.41</v>
      </c>
      <c r="P495" s="50" t="s">
        <v>267</v>
      </c>
      <c r="Q495" s="50">
        <v>4</v>
      </c>
      <c r="R495" s="50" t="s">
        <v>266</v>
      </c>
      <c r="S495" s="50" t="s">
        <v>269</v>
      </c>
    </row>
    <row r="496" spans="1:19" x14ac:dyDescent="0.3">
      <c r="A496" s="51" t="s">
        <v>20</v>
      </c>
      <c r="B496" s="49" t="s">
        <v>24</v>
      </c>
      <c r="C496" s="49" t="s">
        <v>32</v>
      </c>
      <c r="D496" s="49" t="s">
        <v>40</v>
      </c>
      <c r="E496" s="49" t="s">
        <v>49</v>
      </c>
      <c r="F496" s="49" t="s">
        <v>56</v>
      </c>
      <c r="G496" s="49" t="s">
        <v>75</v>
      </c>
      <c r="H496" s="49">
        <v>15</v>
      </c>
      <c r="I496" s="49">
        <v>46.71</v>
      </c>
      <c r="J496" s="49">
        <v>700.65</v>
      </c>
      <c r="K496" s="49" t="s">
        <v>179</v>
      </c>
      <c r="L496" s="49" t="s">
        <v>259</v>
      </c>
      <c r="M496" s="49" t="s">
        <v>263</v>
      </c>
      <c r="N496" s="49" t="s">
        <v>265</v>
      </c>
      <c r="O496" s="49">
        <v>9106.83</v>
      </c>
      <c r="P496" s="49" t="s">
        <v>266</v>
      </c>
      <c r="Q496" s="49">
        <v>5</v>
      </c>
      <c r="R496" s="49" t="s">
        <v>266</v>
      </c>
      <c r="S496" s="49" t="s">
        <v>268</v>
      </c>
    </row>
    <row r="497" spans="1:19" x14ac:dyDescent="0.3">
      <c r="A497" s="52" t="s">
        <v>20</v>
      </c>
      <c r="B497" s="50" t="s">
        <v>26</v>
      </c>
      <c r="C497" s="50" t="s">
        <v>34</v>
      </c>
      <c r="D497" s="50" t="s">
        <v>42</v>
      </c>
      <c r="E497" s="50" t="s">
        <v>48</v>
      </c>
      <c r="F497" s="50" t="s">
        <v>55</v>
      </c>
      <c r="G497" s="50" t="s">
        <v>64</v>
      </c>
      <c r="H497" s="50">
        <v>112</v>
      </c>
      <c r="I497" s="50">
        <v>33.520000000000003</v>
      </c>
      <c r="J497" s="50">
        <v>3754.24</v>
      </c>
      <c r="K497" s="50" t="s">
        <v>131</v>
      </c>
      <c r="L497" s="50" t="s">
        <v>260</v>
      </c>
      <c r="M497" s="50" t="s">
        <v>262</v>
      </c>
      <c r="N497" s="50" t="s">
        <v>264</v>
      </c>
      <c r="O497" s="50">
        <v>6604.3</v>
      </c>
      <c r="P497" s="50" t="s">
        <v>266</v>
      </c>
      <c r="Q497" s="50">
        <v>4</v>
      </c>
      <c r="R497" s="50" t="s">
        <v>266</v>
      </c>
      <c r="S497" s="50" t="s">
        <v>269</v>
      </c>
    </row>
    <row r="498" spans="1:19" x14ac:dyDescent="0.3">
      <c r="A498" s="51" t="s">
        <v>22</v>
      </c>
      <c r="B498" s="49" t="s">
        <v>25</v>
      </c>
      <c r="C498" s="49" t="s">
        <v>33</v>
      </c>
      <c r="D498" s="49" t="s">
        <v>41</v>
      </c>
      <c r="E498" s="49" t="s">
        <v>49</v>
      </c>
      <c r="F498" s="49" t="s">
        <v>56</v>
      </c>
      <c r="G498" s="49" t="s">
        <v>68</v>
      </c>
      <c r="H498" s="49">
        <v>43</v>
      </c>
      <c r="I498" s="49">
        <v>68.02</v>
      </c>
      <c r="J498" s="49">
        <v>2924.86</v>
      </c>
      <c r="K498" s="49" t="s">
        <v>101</v>
      </c>
      <c r="L498" s="49" t="s">
        <v>259</v>
      </c>
      <c r="M498" s="49" t="s">
        <v>262</v>
      </c>
      <c r="N498" s="49" t="s">
        <v>264</v>
      </c>
      <c r="O498" s="49">
        <v>4984.47</v>
      </c>
      <c r="P498" s="49" t="s">
        <v>266</v>
      </c>
      <c r="Q498" s="49">
        <v>3</v>
      </c>
      <c r="R498" s="49" t="s">
        <v>266</v>
      </c>
      <c r="S498" s="49" t="s">
        <v>268</v>
      </c>
    </row>
    <row r="499" spans="1:19" x14ac:dyDescent="0.3">
      <c r="A499" s="52" t="s">
        <v>23</v>
      </c>
      <c r="B499" s="50" t="s">
        <v>31</v>
      </c>
      <c r="C499" s="50" t="s">
        <v>39</v>
      </c>
      <c r="D499" s="50" t="s">
        <v>47</v>
      </c>
      <c r="E499" s="50" t="s">
        <v>52</v>
      </c>
      <c r="F499" s="50" t="s">
        <v>55</v>
      </c>
      <c r="G499" s="50" t="s">
        <v>64</v>
      </c>
      <c r="H499" s="50">
        <v>87</v>
      </c>
      <c r="I499" s="50">
        <v>34.22</v>
      </c>
      <c r="J499" s="50">
        <v>2977.14</v>
      </c>
      <c r="K499" s="50" t="s">
        <v>213</v>
      </c>
      <c r="L499" s="50" t="s">
        <v>259</v>
      </c>
      <c r="M499" s="50" t="s">
        <v>262</v>
      </c>
      <c r="N499" s="50" t="s">
        <v>264</v>
      </c>
      <c r="O499" s="50">
        <v>12937.55</v>
      </c>
      <c r="P499" s="50" t="s">
        <v>266</v>
      </c>
      <c r="Q499" s="50">
        <v>4</v>
      </c>
      <c r="R499" s="50" t="s">
        <v>267</v>
      </c>
      <c r="S499" s="50" t="s">
        <v>271</v>
      </c>
    </row>
    <row r="500" spans="1:19" x14ac:dyDescent="0.3">
      <c r="A500" s="51" t="s">
        <v>21</v>
      </c>
      <c r="B500" s="49" t="s">
        <v>30</v>
      </c>
      <c r="C500" s="49" t="s">
        <v>38</v>
      </c>
      <c r="D500" s="49" t="s">
        <v>46</v>
      </c>
      <c r="E500" s="49" t="s">
        <v>48</v>
      </c>
      <c r="F500" s="49" t="s">
        <v>56</v>
      </c>
      <c r="G500" s="49" t="s">
        <v>68</v>
      </c>
      <c r="H500" s="49">
        <v>98</v>
      </c>
      <c r="I500" s="49">
        <v>14.49</v>
      </c>
      <c r="J500" s="49">
        <v>1420.02</v>
      </c>
      <c r="K500" s="49" t="s">
        <v>132</v>
      </c>
      <c r="L500" s="49" t="s">
        <v>259</v>
      </c>
      <c r="M500" s="49" t="s">
        <v>263</v>
      </c>
      <c r="N500" s="49" t="s">
        <v>265</v>
      </c>
      <c r="O500" s="49">
        <v>10632.31</v>
      </c>
      <c r="P500" s="49" t="s">
        <v>266</v>
      </c>
      <c r="Q500" s="49">
        <v>4</v>
      </c>
      <c r="R500" s="49" t="s">
        <v>266</v>
      </c>
      <c r="S500" s="49" t="s">
        <v>268</v>
      </c>
    </row>
    <row r="501" spans="1:19" x14ac:dyDescent="0.3">
      <c r="A501" s="52" t="s">
        <v>272</v>
      </c>
      <c r="B501" s="50" t="s">
        <v>31</v>
      </c>
      <c r="C501" s="50" t="s">
        <v>39</v>
      </c>
      <c r="D501" s="50" t="s">
        <v>47</v>
      </c>
      <c r="E501" s="50" t="s">
        <v>51</v>
      </c>
      <c r="F501" s="50" t="s">
        <v>57</v>
      </c>
      <c r="G501" s="50" t="s">
        <v>77</v>
      </c>
      <c r="H501" s="50">
        <v>112</v>
      </c>
      <c r="I501" s="50">
        <v>78.459999999999994</v>
      </c>
      <c r="J501" s="50">
        <v>8787.52</v>
      </c>
      <c r="K501" s="50" t="s">
        <v>245</v>
      </c>
      <c r="L501" s="50" t="s">
        <v>259</v>
      </c>
      <c r="M501" s="50" t="s">
        <v>261</v>
      </c>
      <c r="N501" s="50" t="s">
        <v>265</v>
      </c>
      <c r="O501" s="50">
        <v>9155.61</v>
      </c>
      <c r="P501" s="50" t="s">
        <v>266</v>
      </c>
      <c r="Q501" s="50">
        <v>5</v>
      </c>
      <c r="R501" s="50" t="s">
        <v>267</v>
      </c>
      <c r="S501" s="50" t="s">
        <v>270</v>
      </c>
    </row>
    <row r="502" spans="1:19" x14ac:dyDescent="0.3">
      <c r="A502" s="51" t="s">
        <v>19</v>
      </c>
      <c r="B502" s="49" t="s">
        <v>25</v>
      </c>
      <c r="C502" s="49" t="s">
        <v>33</v>
      </c>
      <c r="D502" s="49" t="s">
        <v>41</v>
      </c>
      <c r="E502" s="49" t="s">
        <v>49</v>
      </c>
      <c r="F502" s="49" t="s">
        <v>55</v>
      </c>
      <c r="G502" s="49" t="s">
        <v>69</v>
      </c>
      <c r="H502" s="49">
        <v>70</v>
      </c>
      <c r="I502" s="49">
        <v>40.07</v>
      </c>
      <c r="J502" s="49">
        <v>2804.9</v>
      </c>
      <c r="K502" s="49" t="s">
        <v>95</v>
      </c>
      <c r="L502" s="49" t="s">
        <v>259</v>
      </c>
      <c r="M502" s="49" t="s">
        <v>261</v>
      </c>
      <c r="N502" s="49" t="s">
        <v>264</v>
      </c>
      <c r="O502" s="49">
        <v>9353.2099999999991</v>
      </c>
      <c r="P502" s="49" t="s">
        <v>266</v>
      </c>
      <c r="Q502" s="49">
        <v>4</v>
      </c>
      <c r="R502" s="49" t="s">
        <v>267</v>
      </c>
      <c r="S502" s="49" t="s">
        <v>271</v>
      </c>
    </row>
    <row r="503" spans="1:19" x14ac:dyDescent="0.3">
      <c r="A503" s="52" t="s">
        <v>22</v>
      </c>
      <c r="B503" s="50" t="s">
        <v>25</v>
      </c>
      <c r="C503" s="50" t="s">
        <v>33</v>
      </c>
      <c r="D503" s="50" t="s">
        <v>41</v>
      </c>
      <c r="E503" s="50" t="s">
        <v>51</v>
      </c>
      <c r="F503" s="50" t="s">
        <v>56</v>
      </c>
      <c r="G503" s="50" t="s">
        <v>75</v>
      </c>
      <c r="H503" s="50">
        <v>33</v>
      </c>
      <c r="I503" s="50">
        <v>37.26</v>
      </c>
      <c r="J503" s="50">
        <v>1229.58</v>
      </c>
      <c r="K503" s="50" t="s">
        <v>119</v>
      </c>
      <c r="L503" s="50" t="s">
        <v>258</v>
      </c>
      <c r="M503" s="50" t="s">
        <v>263</v>
      </c>
      <c r="N503" s="50" t="s">
        <v>264</v>
      </c>
      <c r="O503" s="50">
        <v>6672.81</v>
      </c>
      <c r="P503" s="50" t="s">
        <v>266</v>
      </c>
      <c r="Q503" s="50">
        <v>4</v>
      </c>
      <c r="R503" s="50" t="s">
        <v>266</v>
      </c>
      <c r="S503" s="50" t="s">
        <v>268</v>
      </c>
    </row>
    <row r="504" spans="1:19" x14ac:dyDescent="0.3">
      <c r="A504" s="51" t="s">
        <v>272</v>
      </c>
      <c r="B504" s="49" t="s">
        <v>28</v>
      </c>
      <c r="C504" s="49" t="s">
        <v>36</v>
      </c>
      <c r="D504" s="49" t="s">
        <v>44</v>
      </c>
      <c r="E504" s="49" t="s">
        <v>52</v>
      </c>
      <c r="F504" s="49" t="s">
        <v>57</v>
      </c>
      <c r="G504" s="49" t="s">
        <v>72</v>
      </c>
      <c r="H504" s="49">
        <v>111</v>
      </c>
      <c r="I504" s="49">
        <v>69.819999999999993</v>
      </c>
      <c r="J504" s="49">
        <v>7750.02</v>
      </c>
      <c r="K504" s="49" t="s">
        <v>147</v>
      </c>
      <c r="L504" s="49" t="s">
        <v>259</v>
      </c>
      <c r="M504" s="49" t="s">
        <v>262</v>
      </c>
      <c r="N504" s="49" t="s">
        <v>265</v>
      </c>
      <c r="O504" s="49">
        <v>12190.32</v>
      </c>
      <c r="P504" s="49" t="s">
        <v>266</v>
      </c>
      <c r="Q504" s="49">
        <v>4</v>
      </c>
      <c r="R504" s="49" t="s">
        <v>267</v>
      </c>
      <c r="S504" s="49" t="s">
        <v>268</v>
      </c>
    </row>
    <row r="505" spans="1:19" x14ac:dyDescent="0.3">
      <c r="A505" s="52" t="s">
        <v>20</v>
      </c>
      <c r="B505" s="50" t="s">
        <v>28</v>
      </c>
      <c r="C505" s="50" t="s">
        <v>36</v>
      </c>
      <c r="D505" s="50" t="s">
        <v>44</v>
      </c>
      <c r="E505" s="50" t="s">
        <v>53</v>
      </c>
      <c r="F505" s="50" t="s">
        <v>58</v>
      </c>
      <c r="G505" s="50" t="s">
        <v>73</v>
      </c>
      <c r="H505" s="50">
        <v>12</v>
      </c>
      <c r="I505" s="50">
        <v>51.18</v>
      </c>
      <c r="J505" s="50">
        <v>614.16</v>
      </c>
      <c r="K505" s="50" t="s">
        <v>246</v>
      </c>
      <c r="L505" s="50" t="s">
        <v>258</v>
      </c>
      <c r="M505" s="50" t="s">
        <v>263</v>
      </c>
      <c r="N505" s="50" t="s">
        <v>265</v>
      </c>
      <c r="O505" s="50">
        <v>6625.63</v>
      </c>
      <c r="P505" s="50" t="s">
        <v>266</v>
      </c>
      <c r="Q505" s="50">
        <v>3</v>
      </c>
      <c r="R505" s="50" t="s">
        <v>266</v>
      </c>
      <c r="S505" s="50" t="s">
        <v>268</v>
      </c>
    </row>
    <row r="506" spans="1:19" x14ac:dyDescent="0.3">
      <c r="A506" s="51" t="s">
        <v>19</v>
      </c>
      <c r="B506" s="49" t="s">
        <v>24</v>
      </c>
      <c r="C506" s="49" t="s">
        <v>32</v>
      </c>
      <c r="D506" s="49" t="s">
        <v>40</v>
      </c>
      <c r="E506" s="49" t="s">
        <v>49</v>
      </c>
      <c r="F506" s="49" t="s">
        <v>59</v>
      </c>
      <c r="G506" s="49" t="s">
        <v>74</v>
      </c>
      <c r="H506" s="49">
        <v>131</v>
      </c>
      <c r="I506" s="49">
        <v>72.64</v>
      </c>
      <c r="J506" s="49">
        <v>9515.84</v>
      </c>
      <c r="K506" s="49" t="s">
        <v>146</v>
      </c>
      <c r="L506" s="49" t="s">
        <v>258</v>
      </c>
      <c r="M506" s="49" t="s">
        <v>263</v>
      </c>
      <c r="N506" s="49" t="s">
        <v>265</v>
      </c>
      <c r="O506" s="49">
        <v>2119.25</v>
      </c>
      <c r="P506" s="49" t="s">
        <v>267</v>
      </c>
      <c r="Q506" s="49">
        <v>3</v>
      </c>
      <c r="R506" s="49" t="s">
        <v>266</v>
      </c>
      <c r="S506" s="49" t="s">
        <v>268</v>
      </c>
    </row>
    <row r="507" spans="1:19" x14ac:dyDescent="0.3">
      <c r="A507" s="52" t="s">
        <v>22</v>
      </c>
      <c r="B507" s="50" t="s">
        <v>26</v>
      </c>
      <c r="C507" s="50" t="s">
        <v>34</v>
      </c>
      <c r="D507" s="50" t="s">
        <v>42</v>
      </c>
      <c r="E507" s="50" t="s">
        <v>53</v>
      </c>
      <c r="F507" s="50" t="s">
        <v>57</v>
      </c>
      <c r="G507" s="50" t="s">
        <v>77</v>
      </c>
      <c r="H507" s="50">
        <v>76</v>
      </c>
      <c r="I507" s="50">
        <v>23.77</v>
      </c>
      <c r="J507" s="50">
        <v>1806.52</v>
      </c>
      <c r="K507" s="50" t="s">
        <v>99</v>
      </c>
      <c r="L507" s="50" t="s">
        <v>260</v>
      </c>
      <c r="M507" s="50" t="s">
        <v>263</v>
      </c>
      <c r="N507" s="50" t="s">
        <v>265</v>
      </c>
      <c r="O507" s="50">
        <v>6805.88</v>
      </c>
      <c r="P507" s="50" t="s">
        <v>266</v>
      </c>
      <c r="Q507" s="50">
        <v>4</v>
      </c>
      <c r="R507" s="50" t="s">
        <v>266</v>
      </c>
      <c r="S507" s="50" t="s">
        <v>269</v>
      </c>
    </row>
    <row r="508" spans="1:19" x14ac:dyDescent="0.3">
      <c r="A508" s="51" t="s">
        <v>23</v>
      </c>
      <c r="B508" s="49" t="s">
        <v>30</v>
      </c>
      <c r="C508" s="49" t="s">
        <v>38</v>
      </c>
      <c r="D508" s="49" t="s">
        <v>46</v>
      </c>
      <c r="E508" s="49" t="s">
        <v>49</v>
      </c>
      <c r="F508" s="49" t="s">
        <v>58</v>
      </c>
      <c r="G508" s="49" t="s">
        <v>65</v>
      </c>
      <c r="H508" s="49">
        <v>104</v>
      </c>
      <c r="I508" s="49">
        <v>28.97</v>
      </c>
      <c r="J508" s="49">
        <v>3012.88</v>
      </c>
      <c r="K508" s="49" t="s">
        <v>125</v>
      </c>
      <c r="L508" s="49" t="s">
        <v>260</v>
      </c>
      <c r="M508" s="49" t="s">
        <v>261</v>
      </c>
      <c r="N508" s="49" t="s">
        <v>265</v>
      </c>
      <c r="O508" s="49">
        <v>11619.09</v>
      </c>
      <c r="P508" s="49" t="s">
        <v>266</v>
      </c>
      <c r="Q508" s="49">
        <v>3</v>
      </c>
      <c r="R508" s="49" t="s">
        <v>266</v>
      </c>
      <c r="S508" s="49" t="s">
        <v>271</v>
      </c>
    </row>
    <row r="509" spans="1:19" x14ac:dyDescent="0.3">
      <c r="A509" s="52" t="s">
        <v>23</v>
      </c>
      <c r="B509" s="50" t="s">
        <v>24</v>
      </c>
      <c r="C509" s="50" t="s">
        <v>32</v>
      </c>
      <c r="D509" s="50" t="s">
        <v>40</v>
      </c>
      <c r="E509" s="50" t="s">
        <v>51</v>
      </c>
      <c r="F509" s="50" t="s">
        <v>59</v>
      </c>
      <c r="G509" s="50" t="s">
        <v>76</v>
      </c>
      <c r="H509" s="50">
        <v>172</v>
      </c>
      <c r="I509" s="50">
        <v>8.3800000000000008</v>
      </c>
      <c r="J509" s="50">
        <v>1441.36</v>
      </c>
      <c r="K509" s="50" t="s">
        <v>188</v>
      </c>
      <c r="L509" s="50" t="s">
        <v>256</v>
      </c>
      <c r="M509" s="50" t="s">
        <v>262</v>
      </c>
      <c r="N509" s="50" t="s">
        <v>265</v>
      </c>
      <c r="O509" s="50">
        <v>11112.61</v>
      </c>
      <c r="P509" s="50" t="s">
        <v>266</v>
      </c>
      <c r="Q509" s="50">
        <v>5</v>
      </c>
      <c r="R509" s="50" t="s">
        <v>266</v>
      </c>
      <c r="S509" s="50" t="s">
        <v>271</v>
      </c>
    </row>
    <row r="510" spans="1:19" x14ac:dyDescent="0.3">
      <c r="A510" s="51" t="s">
        <v>21</v>
      </c>
      <c r="B510" s="49" t="s">
        <v>31</v>
      </c>
      <c r="C510" s="49" t="s">
        <v>39</v>
      </c>
      <c r="D510" s="49" t="s">
        <v>47</v>
      </c>
      <c r="E510" s="49" t="s">
        <v>53</v>
      </c>
      <c r="F510" s="49" t="s">
        <v>56</v>
      </c>
      <c r="G510" s="49" t="s">
        <v>62</v>
      </c>
      <c r="H510" s="49">
        <v>172</v>
      </c>
      <c r="I510" s="49">
        <v>51.88</v>
      </c>
      <c r="J510" s="49">
        <v>8923.36</v>
      </c>
      <c r="K510" s="49" t="s">
        <v>218</v>
      </c>
      <c r="L510" s="49" t="s">
        <v>259</v>
      </c>
      <c r="M510" s="49" t="s">
        <v>261</v>
      </c>
      <c r="N510" s="49" t="s">
        <v>265</v>
      </c>
      <c r="O510" s="49">
        <v>14591.87</v>
      </c>
      <c r="P510" s="49" t="s">
        <v>266</v>
      </c>
      <c r="Q510" s="49">
        <v>5</v>
      </c>
      <c r="R510" s="49" t="s">
        <v>267</v>
      </c>
      <c r="S510" s="49" t="s">
        <v>268</v>
      </c>
    </row>
    <row r="511" spans="1:19" x14ac:dyDescent="0.3">
      <c r="A511" s="52" t="s">
        <v>20</v>
      </c>
      <c r="B511" s="50" t="s">
        <v>30</v>
      </c>
      <c r="C511" s="50" t="s">
        <v>38</v>
      </c>
      <c r="D511" s="50" t="s">
        <v>46</v>
      </c>
      <c r="E511" s="50" t="s">
        <v>52</v>
      </c>
      <c r="F511" s="50" t="s">
        <v>58</v>
      </c>
      <c r="G511" s="50" t="s">
        <v>73</v>
      </c>
      <c r="H511" s="50">
        <v>195</v>
      </c>
      <c r="I511" s="50">
        <v>65.59</v>
      </c>
      <c r="J511" s="50">
        <v>12790.05</v>
      </c>
      <c r="K511" s="50" t="s">
        <v>211</v>
      </c>
      <c r="L511" s="50" t="s">
        <v>260</v>
      </c>
      <c r="M511" s="50" t="s">
        <v>262</v>
      </c>
      <c r="N511" s="50" t="s">
        <v>265</v>
      </c>
      <c r="O511" s="50">
        <v>7933.17</v>
      </c>
      <c r="P511" s="50" t="s">
        <v>267</v>
      </c>
      <c r="Q511" s="50">
        <v>5</v>
      </c>
      <c r="R511" s="50" t="s">
        <v>267</v>
      </c>
      <c r="S511" s="50" t="s">
        <v>270</v>
      </c>
    </row>
    <row r="512" spans="1:19" x14ac:dyDescent="0.3">
      <c r="A512" s="51" t="s">
        <v>20</v>
      </c>
      <c r="B512" s="49" t="s">
        <v>28</v>
      </c>
      <c r="C512" s="49" t="s">
        <v>36</v>
      </c>
      <c r="D512" s="49" t="s">
        <v>44</v>
      </c>
      <c r="E512" s="49" t="s">
        <v>50</v>
      </c>
      <c r="F512" s="49" t="s">
        <v>57</v>
      </c>
      <c r="G512" s="49" t="s">
        <v>63</v>
      </c>
      <c r="H512" s="49">
        <v>75</v>
      </c>
      <c r="I512" s="49">
        <v>73.55</v>
      </c>
      <c r="J512" s="49">
        <v>5516.25</v>
      </c>
      <c r="K512" s="49" t="s">
        <v>179</v>
      </c>
      <c r="L512" s="49" t="s">
        <v>259</v>
      </c>
      <c r="M512" s="49" t="s">
        <v>263</v>
      </c>
      <c r="N512" s="49" t="s">
        <v>264</v>
      </c>
      <c r="O512" s="49">
        <v>12634.37</v>
      </c>
      <c r="P512" s="49" t="s">
        <v>266</v>
      </c>
      <c r="Q512" s="49">
        <v>4</v>
      </c>
      <c r="R512" s="49" t="s">
        <v>267</v>
      </c>
      <c r="S512" s="49" t="s">
        <v>271</v>
      </c>
    </row>
    <row r="513" spans="1:19" x14ac:dyDescent="0.3">
      <c r="A513" s="52" t="s">
        <v>20</v>
      </c>
      <c r="B513" s="50" t="s">
        <v>25</v>
      </c>
      <c r="C513" s="50" t="s">
        <v>33</v>
      </c>
      <c r="D513" s="50" t="s">
        <v>41</v>
      </c>
      <c r="E513" s="50" t="s">
        <v>53</v>
      </c>
      <c r="F513" s="50" t="s">
        <v>54</v>
      </c>
      <c r="G513" s="50" t="s">
        <v>60</v>
      </c>
      <c r="H513" s="50">
        <v>105</v>
      </c>
      <c r="I513" s="50">
        <v>59.47</v>
      </c>
      <c r="J513" s="50">
        <v>6244.35</v>
      </c>
      <c r="K513" s="50" t="s">
        <v>80</v>
      </c>
      <c r="L513" s="50" t="s">
        <v>257</v>
      </c>
      <c r="M513" s="50" t="s">
        <v>262</v>
      </c>
      <c r="N513" s="50" t="s">
        <v>265</v>
      </c>
      <c r="O513" s="50">
        <v>4484.41</v>
      </c>
      <c r="P513" s="50" t="s">
        <v>267</v>
      </c>
      <c r="Q513" s="50">
        <v>5</v>
      </c>
      <c r="R513" s="50" t="s">
        <v>267</v>
      </c>
      <c r="S513" s="50" t="s">
        <v>270</v>
      </c>
    </row>
    <row r="514" spans="1:19" x14ac:dyDescent="0.3">
      <c r="A514" s="51" t="s">
        <v>272</v>
      </c>
      <c r="B514" s="49" t="s">
        <v>31</v>
      </c>
      <c r="C514" s="49" t="s">
        <v>39</v>
      </c>
      <c r="D514" s="49" t="s">
        <v>47</v>
      </c>
      <c r="E514" s="49" t="s">
        <v>53</v>
      </c>
      <c r="F514" s="49" t="s">
        <v>54</v>
      </c>
      <c r="G514" s="49" t="s">
        <v>67</v>
      </c>
      <c r="H514" s="49">
        <v>79</v>
      </c>
      <c r="I514" s="49">
        <v>5.48</v>
      </c>
      <c r="J514" s="49">
        <v>432.92</v>
      </c>
      <c r="K514" s="49" t="s">
        <v>176</v>
      </c>
      <c r="L514" s="49" t="s">
        <v>256</v>
      </c>
      <c r="M514" s="49" t="s">
        <v>262</v>
      </c>
      <c r="N514" s="49" t="s">
        <v>264</v>
      </c>
      <c r="O514" s="49">
        <v>11839.73</v>
      </c>
      <c r="P514" s="49" t="s">
        <v>266</v>
      </c>
      <c r="Q514" s="49">
        <v>5</v>
      </c>
      <c r="R514" s="49" t="s">
        <v>267</v>
      </c>
      <c r="S514" s="49" t="s">
        <v>270</v>
      </c>
    </row>
    <row r="515" spans="1:19" x14ac:dyDescent="0.3">
      <c r="A515" s="52" t="s">
        <v>21</v>
      </c>
      <c r="B515" s="50" t="s">
        <v>27</v>
      </c>
      <c r="C515" s="50" t="s">
        <v>35</v>
      </c>
      <c r="D515" s="50" t="s">
        <v>43</v>
      </c>
      <c r="E515" s="50" t="s">
        <v>52</v>
      </c>
      <c r="F515" s="50" t="s">
        <v>59</v>
      </c>
      <c r="G515" s="50" t="s">
        <v>76</v>
      </c>
      <c r="H515" s="50">
        <v>14</v>
      </c>
      <c r="I515" s="50">
        <v>72.36</v>
      </c>
      <c r="J515" s="50">
        <v>1013.04</v>
      </c>
      <c r="K515" s="50" t="s">
        <v>225</v>
      </c>
      <c r="L515" s="50" t="s">
        <v>259</v>
      </c>
      <c r="M515" s="50" t="s">
        <v>262</v>
      </c>
      <c r="N515" s="50" t="s">
        <v>264</v>
      </c>
      <c r="O515" s="50">
        <v>9365.1</v>
      </c>
      <c r="P515" s="50" t="s">
        <v>266</v>
      </c>
      <c r="Q515" s="50">
        <v>5</v>
      </c>
      <c r="R515" s="50" t="s">
        <v>266</v>
      </c>
      <c r="S515" s="50" t="s">
        <v>268</v>
      </c>
    </row>
    <row r="516" spans="1:19" x14ac:dyDescent="0.3">
      <c r="A516" s="51" t="s">
        <v>20</v>
      </c>
      <c r="B516" s="49" t="s">
        <v>28</v>
      </c>
      <c r="C516" s="49" t="s">
        <v>36</v>
      </c>
      <c r="D516" s="49" t="s">
        <v>44</v>
      </c>
      <c r="E516" s="49" t="s">
        <v>48</v>
      </c>
      <c r="F516" s="49" t="s">
        <v>57</v>
      </c>
      <c r="G516" s="49" t="s">
        <v>63</v>
      </c>
      <c r="H516" s="49">
        <v>13</v>
      </c>
      <c r="I516" s="49">
        <v>37.58</v>
      </c>
      <c r="J516" s="49">
        <v>488.54</v>
      </c>
      <c r="K516" s="49" t="s">
        <v>194</v>
      </c>
      <c r="L516" s="49" t="s">
        <v>255</v>
      </c>
      <c r="M516" s="49" t="s">
        <v>261</v>
      </c>
      <c r="N516" s="49" t="s">
        <v>265</v>
      </c>
      <c r="O516" s="49">
        <v>12428.12</v>
      </c>
      <c r="P516" s="49" t="s">
        <v>266</v>
      </c>
      <c r="Q516" s="49">
        <v>3</v>
      </c>
      <c r="R516" s="49" t="s">
        <v>266</v>
      </c>
      <c r="S516" s="49" t="s">
        <v>268</v>
      </c>
    </row>
    <row r="517" spans="1:19" x14ac:dyDescent="0.3">
      <c r="A517" s="52" t="s">
        <v>19</v>
      </c>
      <c r="B517" s="50" t="s">
        <v>28</v>
      </c>
      <c r="C517" s="50" t="s">
        <v>36</v>
      </c>
      <c r="D517" s="50" t="s">
        <v>44</v>
      </c>
      <c r="E517" s="50" t="s">
        <v>51</v>
      </c>
      <c r="F517" s="50" t="s">
        <v>56</v>
      </c>
      <c r="G517" s="50" t="s">
        <v>68</v>
      </c>
      <c r="H517" s="50">
        <v>18</v>
      </c>
      <c r="I517" s="50">
        <v>67.77</v>
      </c>
      <c r="J517" s="50">
        <v>1219.8599999999999</v>
      </c>
      <c r="K517" s="50" t="s">
        <v>158</v>
      </c>
      <c r="L517" s="50" t="s">
        <v>258</v>
      </c>
      <c r="M517" s="50" t="s">
        <v>263</v>
      </c>
      <c r="N517" s="50" t="s">
        <v>264</v>
      </c>
      <c r="O517" s="50">
        <v>9655.07</v>
      </c>
      <c r="P517" s="50" t="s">
        <v>266</v>
      </c>
      <c r="Q517" s="50">
        <v>5</v>
      </c>
      <c r="R517" s="50" t="s">
        <v>266</v>
      </c>
      <c r="S517" s="50" t="s">
        <v>269</v>
      </c>
    </row>
    <row r="518" spans="1:19" x14ac:dyDescent="0.3">
      <c r="A518" s="51" t="s">
        <v>21</v>
      </c>
      <c r="B518" s="49" t="s">
        <v>29</v>
      </c>
      <c r="C518" s="49" t="s">
        <v>37</v>
      </c>
      <c r="D518" s="49" t="s">
        <v>45</v>
      </c>
      <c r="E518" s="49" t="s">
        <v>51</v>
      </c>
      <c r="F518" s="49" t="s">
        <v>56</v>
      </c>
      <c r="G518" s="49" t="s">
        <v>68</v>
      </c>
      <c r="H518" s="49">
        <v>125</v>
      </c>
      <c r="I518" s="49">
        <v>69.08</v>
      </c>
      <c r="J518" s="49">
        <v>8635</v>
      </c>
      <c r="K518" s="49" t="s">
        <v>233</v>
      </c>
      <c r="L518" s="49" t="s">
        <v>256</v>
      </c>
      <c r="M518" s="49" t="s">
        <v>262</v>
      </c>
      <c r="N518" s="49" t="s">
        <v>264</v>
      </c>
      <c r="O518" s="49">
        <v>9560.51</v>
      </c>
      <c r="P518" s="49" t="s">
        <v>266</v>
      </c>
      <c r="Q518" s="49">
        <v>3</v>
      </c>
      <c r="R518" s="49" t="s">
        <v>266</v>
      </c>
      <c r="S518" s="49" t="s">
        <v>268</v>
      </c>
    </row>
    <row r="519" spans="1:19" x14ac:dyDescent="0.3">
      <c r="A519" s="52" t="s">
        <v>20</v>
      </c>
      <c r="B519" s="50" t="s">
        <v>25</v>
      </c>
      <c r="C519" s="50" t="s">
        <v>33</v>
      </c>
      <c r="D519" s="50" t="s">
        <v>41</v>
      </c>
      <c r="E519" s="50" t="s">
        <v>48</v>
      </c>
      <c r="F519" s="50" t="s">
        <v>55</v>
      </c>
      <c r="G519" s="50" t="s">
        <v>64</v>
      </c>
      <c r="H519" s="50">
        <v>43</v>
      </c>
      <c r="I519" s="50">
        <v>40.950000000000003</v>
      </c>
      <c r="J519" s="50">
        <v>1760.85</v>
      </c>
      <c r="K519" s="50" t="s">
        <v>153</v>
      </c>
      <c r="L519" s="50" t="s">
        <v>255</v>
      </c>
      <c r="M519" s="50" t="s">
        <v>262</v>
      </c>
      <c r="N519" s="50" t="s">
        <v>264</v>
      </c>
      <c r="O519" s="50">
        <v>6238.37</v>
      </c>
      <c r="P519" s="50" t="s">
        <v>266</v>
      </c>
      <c r="Q519" s="50">
        <v>3</v>
      </c>
      <c r="R519" s="50" t="s">
        <v>267</v>
      </c>
      <c r="S519" s="50" t="s">
        <v>270</v>
      </c>
    </row>
    <row r="520" spans="1:19" x14ac:dyDescent="0.3">
      <c r="A520" s="51" t="s">
        <v>19</v>
      </c>
      <c r="B520" s="49" t="s">
        <v>28</v>
      </c>
      <c r="C520" s="49" t="s">
        <v>36</v>
      </c>
      <c r="D520" s="49" t="s">
        <v>44</v>
      </c>
      <c r="E520" s="49" t="s">
        <v>51</v>
      </c>
      <c r="F520" s="49" t="s">
        <v>56</v>
      </c>
      <c r="G520" s="49" t="s">
        <v>62</v>
      </c>
      <c r="H520" s="49">
        <v>117</v>
      </c>
      <c r="I520" s="49">
        <v>90.54</v>
      </c>
      <c r="J520" s="49">
        <v>10593.18</v>
      </c>
      <c r="K520" s="49" t="s">
        <v>164</v>
      </c>
      <c r="L520" s="49" t="s">
        <v>259</v>
      </c>
      <c r="M520" s="49" t="s">
        <v>261</v>
      </c>
      <c r="N520" s="49" t="s">
        <v>265</v>
      </c>
      <c r="O520" s="49">
        <v>11672.25</v>
      </c>
      <c r="P520" s="49" t="s">
        <v>266</v>
      </c>
      <c r="Q520" s="49">
        <v>5</v>
      </c>
      <c r="R520" s="49" t="s">
        <v>267</v>
      </c>
      <c r="S520" s="49" t="s">
        <v>270</v>
      </c>
    </row>
    <row r="521" spans="1:19" x14ac:dyDescent="0.3">
      <c r="A521" s="52" t="s">
        <v>21</v>
      </c>
      <c r="B521" s="50" t="s">
        <v>25</v>
      </c>
      <c r="C521" s="50" t="s">
        <v>33</v>
      </c>
      <c r="D521" s="50" t="s">
        <v>41</v>
      </c>
      <c r="E521" s="50" t="s">
        <v>48</v>
      </c>
      <c r="F521" s="50" t="s">
        <v>54</v>
      </c>
      <c r="G521" s="50" t="s">
        <v>67</v>
      </c>
      <c r="H521" s="50">
        <v>128</v>
      </c>
      <c r="I521" s="50">
        <v>32.200000000000003</v>
      </c>
      <c r="J521" s="50">
        <v>4121.6000000000004</v>
      </c>
      <c r="K521" s="50" t="s">
        <v>200</v>
      </c>
      <c r="L521" s="50" t="s">
        <v>255</v>
      </c>
      <c r="M521" s="50" t="s">
        <v>261</v>
      </c>
      <c r="N521" s="50" t="s">
        <v>264</v>
      </c>
      <c r="O521" s="50">
        <v>13896.7</v>
      </c>
      <c r="P521" s="50" t="s">
        <v>266</v>
      </c>
      <c r="Q521" s="50">
        <v>3</v>
      </c>
      <c r="R521" s="50" t="s">
        <v>266</v>
      </c>
      <c r="S521" s="50" t="s">
        <v>270</v>
      </c>
    </row>
    <row r="522" spans="1:19" x14ac:dyDescent="0.3">
      <c r="A522" s="51" t="s">
        <v>20</v>
      </c>
      <c r="B522" s="49" t="s">
        <v>31</v>
      </c>
      <c r="C522" s="49" t="s">
        <v>39</v>
      </c>
      <c r="D522" s="49" t="s">
        <v>47</v>
      </c>
      <c r="E522" s="49" t="s">
        <v>53</v>
      </c>
      <c r="F522" s="49" t="s">
        <v>58</v>
      </c>
      <c r="G522" s="49" t="s">
        <v>66</v>
      </c>
      <c r="H522" s="49">
        <v>108</v>
      </c>
      <c r="I522" s="49">
        <v>60.11</v>
      </c>
      <c r="J522" s="49">
        <v>6491.88</v>
      </c>
      <c r="K522" s="49" t="s">
        <v>160</v>
      </c>
      <c r="L522" s="49" t="s">
        <v>257</v>
      </c>
      <c r="M522" s="49" t="s">
        <v>261</v>
      </c>
      <c r="N522" s="49" t="s">
        <v>265</v>
      </c>
      <c r="O522" s="49">
        <v>6449.26</v>
      </c>
      <c r="P522" s="49" t="s">
        <v>267</v>
      </c>
      <c r="Q522" s="49">
        <v>5</v>
      </c>
      <c r="R522" s="49" t="s">
        <v>267</v>
      </c>
      <c r="S522" s="49" t="s">
        <v>271</v>
      </c>
    </row>
    <row r="523" spans="1:19" x14ac:dyDescent="0.3">
      <c r="A523" s="52" t="s">
        <v>21</v>
      </c>
      <c r="B523" s="50" t="s">
        <v>27</v>
      </c>
      <c r="C523" s="50" t="s">
        <v>35</v>
      </c>
      <c r="D523" s="50" t="s">
        <v>43</v>
      </c>
      <c r="E523" s="50" t="s">
        <v>49</v>
      </c>
      <c r="F523" s="50" t="s">
        <v>56</v>
      </c>
      <c r="G523" s="50" t="s">
        <v>68</v>
      </c>
      <c r="H523" s="50">
        <v>197</v>
      </c>
      <c r="I523" s="50">
        <v>43.83</v>
      </c>
      <c r="J523" s="50">
        <v>8634.51</v>
      </c>
      <c r="K523" s="50" t="s">
        <v>247</v>
      </c>
      <c r="L523" s="50" t="s">
        <v>255</v>
      </c>
      <c r="M523" s="50" t="s">
        <v>262</v>
      </c>
      <c r="N523" s="50" t="s">
        <v>265</v>
      </c>
      <c r="O523" s="50">
        <v>9342.2800000000007</v>
      </c>
      <c r="P523" s="50" t="s">
        <v>266</v>
      </c>
      <c r="Q523" s="50">
        <v>3</v>
      </c>
      <c r="R523" s="50" t="s">
        <v>266</v>
      </c>
      <c r="S523" s="50" t="s">
        <v>269</v>
      </c>
    </row>
    <row r="524" spans="1:19" x14ac:dyDescent="0.3">
      <c r="A524" s="51" t="s">
        <v>19</v>
      </c>
      <c r="B524" s="49" t="s">
        <v>25</v>
      </c>
      <c r="C524" s="49" t="s">
        <v>33</v>
      </c>
      <c r="D524" s="49" t="s">
        <v>41</v>
      </c>
      <c r="E524" s="49" t="s">
        <v>52</v>
      </c>
      <c r="F524" s="49" t="s">
        <v>59</v>
      </c>
      <c r="G524" s="49" t="s">
        <v>71</v>
      </c>
      <c r="H524" s="49">
        <v>104</v>
      </c>
      <c r="I524" s="49">
        <v>73.69</v>
      </c>
      <c r="J524" s="49">
        <v>7663.76</v>
      </c>
      <c r="K524" s="49" t="s">
        <v>87</v>
      </c>
      <c r="L524" s="49" t="s">
        <v>258</v>
      </c>
      <c r="M524" s="49" t="s">
        <v>262</v>
      </c>
      <c r="N524" s="49" t="s">
        <v>264</v>
      </c>
      <c r="O524" s="49">
        <v>7346.45</v>
      </c>
      <c r="P524" s="49" t="s">
        <v>267</v>
      </c>
      <c r="Q524" s="49">
        <v>5</v>
      </c>
      <c r="R524" s="49" t="s">
        <v>267</v>
      </c>
      <c r="S524" s="49" t="s">
        <v>270</v>
      </c>
    </row>
    <row r="525" spans="1:19" x14ac:dyDescent="0.3">
      <c r="A525" s="52" t="s">
        <v>272</v>
      </c>
      <c r="B525" s="50" t="s">
        <v>25</v>
      </c>
      <c r="C525" s="50" t="s">
        <v>33</v>
      </c>
      <c r="D525" s="50" t="s">
        <v>41</v>
      </c>
      <c r="E525" s="50" t="s">
        <v>49</v>
      </c>
      <c r="F525" s="50" t="s">
        <v>56</v>
      </c>
      <c r="G525" s="50" t="s">
        <v>75</v>
      </c>
      <c r="H525" s="50">
        <v>127</v>
      </c>
      <c r="I525" s="50">
        <v>28.28</v>
      </c>
      <c r="J525" s="50">
        <v>3591.56</v>
      </c>
      <c r="K525" s="50" t="s">
        <v>181</v>
      </c>
      <c r="L525" s="50" t="s">
        <v>258</v>
      </c>
      <c r="M525" s="50" t="s">
        <v>263</v>
      </c>
      <c r="N525" s="50" t="s">
        <v>265</v>
      </c>
      <c r="O525" s="50">
        <v>14850.84</v>
      </c>
      <c r="P525" s="50" t="s">
        <v>266</v>
      </c>
      <c r="Q525" s="50">
        <v>3</v>
      </c>
      <c r="R525" s="50" t="s">
        <v>266</v>
      </c>
      <c r="S525" s="50" t="s">
        <v>269</v>
      </c>
    </row>
    <row r="526" spans="1:19" x14ac:dyDescent="0.3">
      <c r="A526" s="51" t="s">
        <v>22</v>
      </c>
      <c r="B526" s="49" t="s">
        <v>24</v>
      </c>
      <c r="C526" s="49" t="s">
        <v>32</v>
      </c>
      <c r="D526" s="49" t="s">
        <v>40</v>
      </c>
      <c r="E526" s="49" t="s">
        <v>53</v>
      </c>
      <c r="F526" s="49" t="s">
        <v>54</v>
      </c>
      <c r="G526" s="49" t="s">
        <v>60</v>
      </c>
      <c r="H526" s="49">
        <v>11</v>
      </c>
      <c r="I526" s="49">
        <v>76.12</v>
      </c>
      <c r="J526" s="49">
        <v>837.32</v>
      </c>
      <c r="K526" s="49" t="s">
        <v>206</v>
      </c>
      <c r="L526" s="49" t="s">
        <v>257</v>
      </c>
      <c r="M526" s="49" t="s">
        <v>263</v>
      </c>
      <c r="N526" s="49" t="s">
        <v>265</v>
      </c>
      <c r="O526" s="49">
        <v>13072.41</v>
      </c>
      <c r="P526" s="49" t="s">
        <v>266</v>
      </c>
      <c r="Q526" s="49">
        <v>4</v>
      </c>
      <c r="R526" s="49" t="s">
        <v>266</v>
      </c>
      <c r="S526" s="49" t="s">
        <v>269</v>
      </c>
    </row>
    <row r="527" spans="1:19" x14ac:dyDescent="0.3">
      <c r="A527" s="52" t="s">
        <v>19</v>
      </c>
      <c r="B527" s="50" t="s">
        <v>27</v>
      </c>
      <c r="C527" s="50" t="s">
        <v>35</v>
      </c>
      <c r="D527" s="50" t="s">
        <v>43</v>
      </c>
      <c r="E527" s="50" t="s">
        <v>53</v>
      </c>
      <c r="F527" s="50" t="s">
        <v>55</v>
      </c>
      <c r="G527" s="50" t="s">
        <v>61</v>
      </c>
      <c r="H527" s="50">
        <v>175</v>
      </c>
      <c r="I527" s="50">
        <v>98.97</v>
      </c>
      <c r="J527" s="50">
        <v>17319.75</v>
      </c>
      <c r="K527" s="50" t="s">
        <v>211</v>
      </c>
      <c r="L527" s="50" t="s">
        <v>260</v>
      </c>
      <c r="M527" s="50" t="s">
        <v>263</v>
      </c>
      <c r="N527" s="50" t="s">
        <v>264</v>
      </c>
      <c r="O527" s="50">
        <v>6858.56</v>
      </c>
      <c r="P527" s="50" t="s">
        <v>267</v>
      </c>
      <c r="Q527" s="50">
        <v>5</v>
      </c>
      <c r="R527" s="50" t="s">
        <v>267</v>
      </c>
      <c r="S527" s="50" t="s">
        <v>270</v>
      </c>
    </row>
    <row r="528" spans="1:19" x14ac:dyDescent="0.3">
      <c r="A528" s="51" t="s">
        <v>272</v>
      </c>
      <c r="B528" s="49" t="s">
        <v>28</v>
      </c>
      <c r="C528" s="49" t="s">
        <v>36</v>
      </c>
      <c r="D528" s="49" t="s">
        <v>44</v>
      </c>
      <c r="E528" s="49" t="s">
        <v>53</v>
      </c>
      <c r="F528" s="49" t="s">
        <v>55</v>
      </c>
      <c r="G528" s="49" t="s">
        <v>69</v>
      </c>
      <c r="H528" s="49">
        <v>171</v>
      </c>
      <c r="I528" s="49">
        <v>66.709999999999994</v>
      </c>
      <c r="J528" s="49">
        <v>11407.41</v>
      </c>
      <c r="K528" s="49" t="s">
        <v>239</v>
      </c>
      <c r="L528" s="49" t="s">
        <v>255</v>
      </c>
      <c r="M528" s="49" t="s">
        <v>261</v>
      </c>
      <c r="N528" s="49" t="s">
        <v>264</v>
      </c>
      <c r="O528" s="49">
        <v>2002.53</v>
      </c>
      <c r="P528" s="49" t="s">
        <v>267</v>
      </c>
      <c r="Q528" s="49">
        <v>4</v>
      </c>
      <c r="R528" s="49" t="s">
        <v>267</v>
      </c>
      <c r="S528" s="49" t="s">
        <v>271</v>
      </c>
    </row>
    <row r="529" spans="1:19" x14ac:dyDescent="0.3">
      <c r="A529" s="52" t="s">
        <v>19</v>
      </c>
      <c r="B529" s="50" t="s">
        <v>31</v>
      </c>
      <c r="C529" s="50" t="s">
        <v>39</v>
      </c>
      <c r="D529" s="50" t="s">
        <v>47</v>
      </c>
      <c r="E529" s="50" t="s">
        <v>52</v>
      </c>
      <c r="F529" s="50" t="s">
        <v>59</v>
      </c>
      <c r="G529" s="50" t="s">
        <v>76</v>
      </c>
      <c r="H529" s="50">
        <v>63</v>
      </c>
      <c r="I529" s="50">
        <v>30.13</v>
      </c>
      <c r="J529" s="50">
        <v>1898.19</v>
      </c>
      <c r="K529" s="50" t="s">
        <v>229</v>
      </c>
      <c r="L529" s="50" t="s">
        <v>255</v>
      </c>
      <c r="M529" s="50" t="s">
        <v>261</v>
      </c>
      <c r="N529" s="50" t="s">
        <v>264</v>
      </c>
      <c r="O529" s="50">
        <v>7144.51</v>
      </c>
      <c r="P529" s="50" t="s">
        <v>266</v>
      </c>
      <c r="Q529" s="50">
        <v>5</v>
      </c>
      <c r="R529" s="50" t="s">
        <v>266</v>
      </c>
      <c r="S529" s="50" t="s">
        <v>271</v>
      </c>
    </row>
    <row r="530" spans="1:19" x14ac:dyDescent="0.3">
      <c r="A530" s="51" t="s">
        <v>20</v>
      </c>
      <c r="B530" s="49" t="s">
        <v>26</v>
      </c>
      <c r="C530" s="49" t="s">
        <v>34</v>
      </c>
      <c r="D530" s="49" t="s">
        <v>42</v>
      </c>
      <c r="E530" s="49" t="s">
        <v>48</v>
      </c>
      <c r="F530" s="49" t="s">
        <v>59</v>
      </c>
      <c r="G530" s="49" t="s">
        <v>76</v>
      </c>
      <c r="H530" s="49">
        <v>76</v>
      </c>
      <c r="I530" s="49">
        <v>58.98</v>
      </c>
      <c r="J530" s="49">
        <v>4482.4799999999996</v>
      </c>
      <c r="K530" s="49" t="s">
        <v>235</v>
      </c>
      <c r="L530" s="49" t="s">
        <v>260</v>
      </c>
      <c r="M530" s="49" t="s">
        <v>263</v>
      </c>
      <c r="N530" s="49" t="s">
        <v>264</v>
      </c>
      <c r="O530" s="49">
        <v>11539.18</v>
      </c>
      <c r="P530" s="49" t="s">
        <v>266</v>
      </c>
      <c r="Q530" s="49">
        <v>3</v>
      </c>
      <c r="R530" s="49" t="s">
        <v>266</v>
      </c>
      <c r="S530" s="49" t="s">
        <v>269</v>
      </c>
    </row>
    <row r="531" spans="1:19" x14ac:dyDescent="0.3">
      <c r="A531" s="52" t="s">
        <v>21</v>
      </c>
      <c r="B531" s="50" t="s">
        <v>29</v>
      </c>
      <c r="C531" s="50" t="s">
        <v>37</v>
      </c>
      <c r="D531" s="50" t="s">
        <v>45</v>
      </c>
      <c r="E531" s="50" t="s">
        <v>51</v>
      </c>
      <c r="F531" s="50" t="s">
        <v>56</v>
      </c>
      <c r="G531" s="50" t="s">
        <v>75</v>
      </c>
      <c r="H531" s="50">
        <v>155</v>
      </c>
      <c r="I531" s="50">
        <v>65.22</v>
      </c>
      <c r="J531" s="50">
        <v>10109.1</v>
      </c>
      <c r="K531" s="50" t="s">
        <v>132</v>
      </c>
      <c r="L531" s="50" t="s">
        <v>259</v>
      </c>
      <c r="M531" s="50" t="s">
        <v>261</v>
      </c>
      <c r="N531" s="50" t="s">
        <v>265</v>
      </c>
      <c r="O531" s="50">
        <v>10262.540000000001</v>
      </c>
      <c r="P531" s="50" t="s">
        <v>266</v>
      </c>
      <c r="Q531" s="50">
        <v>3</v>
      </c>
      <c r="R531" s="50" t="s">
        <v>267</v>
      </c>
      <c r="S531" s="50" t="s">
        <v>271</v>
      </c>
    </row>
    <row r="532" spans="1:19" x14ac:dyDescent="0.3">
      <c r="A532" s="51" t="s">
        <v>23</v>
      </c>
      <c r="B532" s="49" t="s">
        <v>25</v>
      </c>
      <c r="C532" s="49" t="s">
        <v>33</v>
      </c>
      <c r="D532" s="49" t="s">
        <v>41</v>
      </c>
      <c r="E532" s="49" t="s">
        <v>50</v>
      </c>
      <c r="F532" s="49" t="s">
        <v>54</v>
      </c>
      <c r="G532" s="49" t="s">
        <v>60</v>
      </c>
      <c r="H532" s="49">
        <v>159</v>
      </c>
      <c r="I532" s="49">
        <v>33.78</v>
      </c>
      <c r="J532" s="49">
        <v>5371.02</v>
      </c>
      <c r="K532" s="49" t="s">
        <v>170</v>
      </c>
      <c r="L532" s="49" t="s">
        <v>259</v>
      </c>
      <c r="M532" s="49" t="s">
        <v>263</v>
      </c>
      <c r="N532" s="49" t="s">
        <v>264</v>
      </c>
      <c r="O532" s="49">
        <v>4261.6099999999997</v>
      </c>
      <c r="P532" s="49" t="s">
        <v>267</v>
      </c>
      <c r="Q532" s="49">
        <v>5</v>
      </c>
      <c r="R532" s="49" t="s">
        <v>266</v>
      </c>
      <c r="S532" s="49" t="s">
        <v>268</v>
      </c>
    </row>
    <row r="533" spans="1:19" x14ac:dyDescent="0.3">
      <c r="A533" s="52" t="s">
        <v>20</v>
      </c>
      <c r="B533" s="50" t="s">
        <v>26</v>
      </c>
      <c r="C533" s="50" t="s">
        <v>34</v>
      </c>
      <c r="D533" s="50" t="s">
        <v>42</v>
      </c>
      <c r="E533" s="50" t="s">
        <v>49</v>
      </c>
      <c r="F533" s="50" t="s">
        <v>54</v>
      </c>
      <c r="G533" s="50" t="s">
        <v>70</v>
      </c>
      <c r="H533" s="50">
        <v>106</v>
      </c>
      <c r="I533" s="50">
        <v>87.21</v>
      </c>
      <c r="J533" s="50">
        <v>9244.26</v>
      </c>
      <c r="K533" s="50" t="s">
        <v>146</v>
      </c>
      <c r="L533" s="50" t="s">
        <v>258</v>
      </c>
      <c r="M533" s="50" t="s">
        <v>261</v>
      </c>
      <c r="N533" s="50" t="s">
        <v>264</v>
      </c>
      <c r="O533" s="50">
        <v>13126.34</v>
      </c>
      <c r="P533" s="50" t="s">
        <v>266</v>
      </c>
      <c r="Q533" s="50">
        <v>4</v>
      </c>
      <c r="R533" s="50" t="s">
        <v>267</v>
      </c>
      <c r="S533" s="50" t="s">
        <v>268</v>
      </c>
    </row>
    <row r="534" spans="1:19" x14ac:dyDescent="0.3">
      <c r="A534" s="51" t="s">
        <v>19</v>
      </c>
      <c r="B534" s="49" t="s">
        <v>26</v>
      </c>
      <c r="C534" s="49" t="s">
        <v>34</v>
      </c>
      <c r="D534" s="49" t="s">
        <v>42</v>
      </c>
      <c r="E534" s="49" t="s">
        <v>52</v>
      </c>
      <c r="F534" s="49" t="s">
        <v>55</v>
      </c>
      <c r="G534" s="49" t="s">
        <v>64</v>
      </c>
      <c r="H534" s="49">
        <v>62</v>
      </c>
      <c r="I534" s="49">
        <v>26.31</v>
      </c>
      <c r="J534" s="49">
        <v>1631.22</v>
      </c>
      <c r="K534" s="49" t="s">
        <v>94</v>
      </c>
      <c r="L534" s="49" t="s">
        <v>256</v>
      </c>
      <c r="M534" s="49" t="s">
        <v>261</v>
      </c>
      <c r="N534" s="49" t="s">
        <v>264</v>
      </c>
      <c r="O534" s="49">
        <v>9924.9500000000007</v>
      </c>
      <c r="P534" s="49" t="s">
        <v>266</v>
      </c>
      <c r="Q534" s="49">
        <v>4</v>
      </c>
      <c r="R534" s="49" t="s">
        <v>266</v>
      </c>
      <c r="S534" s="49" t="s">
        <v>268</v>
      </c>
    </row>
    <row r="535" spans="1:19" x14ac:dyDescent="0.3">
      <c r="A535" s="52" t="s">
        <v>272</v>
      </c>
      <c r="B535" s="50" t="s">
        <v>25</v>
      </c>
      <c r="C535" s="50" t="s">
        <v>33</v>
      </c>
      <c r="D535" s="50" t="s">
        <v>41</v>
      </c>
      <c r="E535" s="50" t="s">
        <v>53</v>
      </c>
      <c r="F535" s="50" t="s">
        <v>54</v>
      </c>
      <c r="G535" s="50" t="s">
        <v>67</v>
      </c>
      <c r="H535" s="50">
        <v>103</v>
      </c>
      <c r="I535" s="50">
        <v>68.099999999999994</v>
      </c>
      <c r="J535" s="50">
        <v>7014.3</v>
      </c>
      <c r="K535" s="50" t="s">
        <v>85</v>
      </c>
      <c r="L535" s="50" t="s">
        <v>259</v>
      </c>
      <c r="M535" s="50" t="s">
        <v>261</v>
      </c>
      <c r="N535" s="50" t="s">
        <v>264</v>
      </c>
      <c r="O535" s="50">
        <v>14304.41</v>
      </c>
      <c r="P535" s="50" t="s">
        <v>266</v>
      </c>
      <c r="Q535" s="50">
        <v>5</v>
      </c>
      <c r="R535" s="50" t="s">
        <v>267</v>
      </c>
      <c r="S535" s="50" t="s">
        <v>270</v>
      </c>
    </row>
    <row r="536" spans="1:19" x14ac:dyDescent="0.3">
      <c r="A536" s="51" t="s">
        <v>19</v>
      </c>
      <c r="B536" s="49" t="s">
        <v>27</v>
      </c>
      <c r="C536" s="49" t="s">
        <v>35</v>
      </c>
      <c r="D536" s="49" t="s">
        <v>43</v>
      </c>
      <c r="E536" s="49" t="s">
        <v>50</v>
      </c>
      <c r="F536" s="49" t="s">
        <v>54</v>
      </c>
      <c r="G536" s="49" t="s">
        <v>67</v>
      </c>
      <c r="H536" s="49">
        <v>155</v>
      </c>
      <c r="I536" s="49">
        <v>54.68</v>
      </c>
      <c r="J536" s="49">
        <v>8475.4</v>
      </c>
      <c r="K536" s="49" t="s">
        <v>217</v>
      </c>
      <c r="L536" s="49" t="s">
        <v>258</v>
      </c>
      <c r="M536" s="49" t="s">
        <v>262</v>
      </c>
      <c r="N536" s="49" t="s">
        <v>265</v>
      </c>
      <c r="O536" s="49">
        <v>12060.41</v>
      </c>
      <c r="P536" s="49" t="s">
        <v>266</v>
      </c>
      <c r="Q536" s="49">
        <v>3</v>
      </c>
      <c r="R536" s="49" t="s">
        <v>267</v>
      </c>
      <c r="S536" s="49" t="s">
        <v>271</v>
      </c>
    </row>
    <row r="537" spans="1:19" x14ac:dyDescent="0.3">
      <c r="A537" s="52" t="s">
        <v>23</v>
      </c>
      <c r="B537" s="50" t="s">
        <v>30</v>
      </c>
      <c r="C537" s="50" t="s">
        <v>38</v>
      </c>
      <c r="D537" s="50" t="s">
        <v>46</v>
      </c>
      <c r="E537" s="50" t="s">
        <v>49</v>
      </c>
      <c r="F537" s="50" t="s">
        <v>57</v>
      </c>
      <c r="G537" s="50" t="s">
        <v>63</v>
      </c>
      <c r="H537" s="50">
        <v>151</v>
      </c>
      <c r="I537" s="50">
        <v>31.36</v>
      </c>
      <c r="J537" s="50">
        <v>4735.3599999999997</v>
      </c>
      <c r="K537" s="50" t="s">
        <v>174</v>
      </c>
      <c r="L537" s="50" t="s">
        <v>256</v>
      </c>
      <c r="M537" s="50" t="s">
        <v>263</v>
      </c>
      <c r="N537" s="50" t="s">
        <v>264</v>
      </c>
      <c r="O537" s="50">
        <v>11133.39</v>
      </c>
      <c r="P537" s="50" t="s">
        <v>266</v>
      </c>
      <c r="Q537" s="50">
        <v>3</v>
      </c>
      <c r="R537" s="50" t="s">
        <v>267</v>
      </c>
      <c r="S537" s="50" t="s">
        <v>270</v>
      </c>
    </row>
    <row r="538" spans="1:19" x14ac:dyDescent="0.3">
      <c r="A538" s="51" t="s">
        <v>22</v>
      </c>
      <c r="B538" s="49" t="s">
        <v>24</v>
      </c>
      <c r="C538" s="49" t="s">
        <v>32</v>
      </c>
      <c r="D538" s="49" t="s">
        <v>40</v>
      </c>
      <c r="E538" s="49" t="s">
        <v>48</v>
      </c>
      <c r="F538" s="49" t="s">
        <v>58</v>
      </c>
      <c r="G538" s="49" t="s">
        <v>73</v>
      </c>
      <c r="H538" s="49">
        <v>147</v>
      </c>
      <c r="I538" s="49">
        <v>88.76</v>
      </c>
      <c r="J538" s="49">
        <v>13047.72</v>
      </c>
      <c r="K538" s="49" t="s">
        <v>160</v>
      </c>
      <c r="L538" s="49" t="s">
        <v>257</v>
      </c>
      <c r="M538" s="49" t="s">
        <v>262</v>
      </c>
      <c r="N538" s="49" t="s">
        <v>265</v>
      </c>
      <c r="O538" s="49">
        <v>11955.23</v>
      </c>
      <c r="P538" s="49" t="s">
        <v>267</v>
      </c>
      <c r="Q538" s="49">
        <v>3</v>
      </c>
      <c r="R538" s="49" t="s">
        <v>267</v>
      </c>
      <c r="S538" s="49" t="s">
        <v>268</v>
      </c>
    </row>
    <row r="539" spans="1:19" x14ac:dyDescent="0.3">
      <c r="A539" s="52" t="s">
        <v>272</v>
      </c>
      <c r="B539" s="50" t="s">
        <v>25</v>
      </c>
      <c r="C539" s="50" t="s">
        <v>33</v>
      </c>
      <c r="D539" s="50" t="s">
        <v>41</v>
      </c>
      <c r="E539" s="50" t="s">
        <v>50</v>
      </c>
      <c r="F539" s="50" t="s">
        <v>58</v>
      </c>
      <c r="G539" s="50" t="s">
        <v>65</v>
      </c>
      <c r="H539" s="50">
        <v>160</v>
      </c>
      <c r="I539" s="50">
        <v>25.42</v>
      </c>
      <c r="J539" s="50">
        <v>4067.2</v>
      </c>
      <c r="K539" s="50" t="s">
        <v>243</v>
      </c>
      <c r="L539" s="50" t="s">
        <v>255</v>
      </c>
      <c r="M539" s="50" t="s">
        <v>261</v>
      </c>
      <c r="N539" s="50" t="s">
        <v>265</v>
      </c>
      <c r="O539" s="50">
        <v>8755.27</v>
      </c>
      <c r="P539" s="50" t="s">
        <v>266</v>
      </c>
      <c r="Q539" s="50">
        <v>5</v>
      </c>
      <c r="R539" s="50" t="s">
        <v>266</v>
      </c>
      <c r="S539" s="50" t="s">
        <v>269</v>
      </c>
    </row>
    <row r="540" spans="1:19" x14ac:dyDescent="0.3">
      <c r="A540" s="51" t="s">
        <v>19</v>
      </c>
      <c r="B540" s="49" t="s">
        <v>24</v>
      </c>
      <c r="C540" s="49" t="s">
        <v>32</v>
      </c>
      <c r="D540" s="49" t="s">
        <v>40</v>
      </c>
      <c r="E540" s="49" t="s">
        <v>50</v>
      </c>
      <c r="F540" s="49" t="s">
        <v>57</v>
      </c>
      <c r="G540" s="49" t="s">
        <v>72</v>
      </c>
      <c r="H540" s="49">
        <v>114</v>
      </c>
      <c r="I540" s="49">
        <v>62.13</v>
      </c>
      <c r="J540" s="49">
        <v>7082.82</v>
      </c>
      <c r="K540" s="49" t="s">
        <v>109</v>
      </c>
      <c r="L540" s="49" t="s">
        <v>256</v>
      </c>
      <c r="M540" s="49" t="s">
        <v>261</v>
      </c>
      <c r="N540" s="49" t="s">
        <v>264</v>
      </c>
      <c r="O540" s="49">
        <v>5265.27</v>
      </c>
      <c r="P540" s="49" t="s">
        <v>267</v>
      </c>
      <c r="Q540" s="49">
        <v>4</v>
      </c>
      <c r="R540" s="49" t="s">
        <v>266</v>
      </c>
      <c r="S540" s="49" t="s">
        <v>270</v>
      </c>
    </row>
    <row r="541" spans="1:19" x14ac:dyDescent="0.3">
      <c r="A541" s="52" t="s">
        <v>22</v>
      </c>
      <c r="B541" s="50" t="s">
        <v>29</v>
      </c>
      <c r="C541" s="50" t="s">
        <v>37</v>
      </c>
      <c r="D541" s="50" t="s">
        <v>45</v>
      </c>
      <c r="E541" s="50" t="s">
        <v>53</v>
      </c>
      <c r="F541" s="50" t="s">
        <v>59</v>
      </c>
      <c r="G541" s="50" t="s">
        <v>74</v>
      </c>
      <c r="H541" s="50">
        <v>138</v>
      </c>
      <c r="I541" s="50">
        <v>34.340000000000003</v>
      </c>
      <c r="J541" s="50">
        <v>4738.92</v>
      </c>
      <c r="K541" s="50" t="s">
        <v>173</v>
      </c>
      <c r="L541" s="50" t="s">
        <v>255</v>
      </c>
      <c r="M541" s="50" t="s">
        <v>261</v>
      </c>
      <c r="N541" s="50" t="s">
        <v>264</v>
      </c>
      <c r="O541" s="50">
        <v>14669.82</v>
      </c>
      <c r="P541" s="50" t="s">
        <v>266</v>
      </c>
      <c r="Q541" s="50">
        <v>3</v>
      </c>
      <c r="R541" s="50" t="s">
        <v>266</v>
      </c>
      <c r="S541" s="50" t="s">
        <v>269</v>
      </c>
    </row>
    <row r="542" spans="1:19" x14ac:dyDescent="0.3">
      <c r="A542" s="51" t="s">
        <v>23</v>
      </c>
      <c r="B542" s="49" t="s">
        <v>31</v>
      </c>
      <c r="C542" s="49" t="s">
        <v>39</v>
      </c>
      <c r="D542" s="49" t="s">
        <v>47</v>
      </c>
      <c r="E542" s="49" t="s">
        <v>52</v>
      </c>
      <c r="F542" s="49" t="s">
        <v>59</v>
      </c>
      <c r="G542" s="49" t="s">
        <v>74</v>
      </c>
      <c r="H542" s="49">
        <v>120</v>
      </c>
      <c r="I542" s="49">
        <v>68.930000000000007</v>
      </c>
      <c r="J542" s="49">
        <v>8271.6</v>
      </c>
      <c r="K542" s="49" t="s">
        <v>88</v>
      </c>
      <c r="L542" s="49" t="s">
        <v>257</v>
      </c>
      <c r="M542" s="49" t="s">
        <v>262</v>
      </c>
      <c r="N542" s="49" t="s">
        <v>265</v>
      </c>
      <c r="O542" s="49">
        <v>5465.26</v>
      </c>
      <c r="P542" s="49" t="s">
        <v>267</v>
      </c>
      <c r="Q542" s="49">
        <v>5</v>
      </c>
      <c r="R542" s="49" t="s">
        <v>267</v>
      </c>
      <c r="S542" s="49" t="s">
        <v>271</v>
      </c>
    </row>
    <row r="543" spans="1:19" x14ac:dyDescent="0.3">
      <c r="A543" s="52" t="s">
        <v>22</v>
      </c>
      <c r="B543" s="50" t="s">
        <v>29</v>
      </c>
      <c r="C543" s="50" t="s">
        <v>37</v>
      </c>
      <c r="D543" s="50" t="s">
        <v>45</v>
      </c>
      <c r="E543" s="50" t="s">
        <v>51</v>
      </c>
      <c r="F543" s="50" t="s">
        <v>58</v>
      </c>
      <c r="G543" s="50" t="s">
        <v>73</v>
      </c>
      <c r="H543" s="50">
        <v>130</v>
      </c>
      <c r="I543" s="50">
        <v>14.78</v>
      </c>
      <c r="J543" s="50">
        <v>1921.4</v>
      </c>
      <c r="K543" s="50" t="s">
        <v>129</v>
      </c>
      <c r="L543" s="50" t="s">
        <v>255</v>
      </c>
      <c r="M543" s="50" t="s">
        <v>261</v>
      </c>
      <c r="N543" s="50" t="s">
        <v>264</v>
      </c>
      <c r="O543" s="50">
        <v>8779.6200000000008</v>
      </c>
      <c r="P543" s="50" t="s">
        <v>266</v>
      </c>
      <c r="Q543" s="50">
        <v>3</v>
      </c>
      <c r="R543" s="50" t="s">
        <v>266</v>
      </c>
      <c r="S543" s="50" t="s">
        <v>271</v>
      </c>
    </row>
    <row r="544" spans="1:19" x14ac:dyDescent="0.3">
      <c r="A544" s="51" t="s">
        <v>22</v>
      </c>
      <c r="B544" s="49" t="s">
        <v>31</v>
      </c>
      <c r="C544" s="49" t="s">
        <v>39</v>
      </c>
      <c r="D544" s="49" t="s">
        <v>47</v>
      </c>
      <c r="E544" s="49" t="s">
        <v>51</v>
      </c>
      <c r="F544" s="49" t="s">
        <v>56</v>
      </c>
      <c r="G544" s="49" t="s">
        <v>75</v>
      </c>
      <c r="H544" s="49">
        <v>131</v>
      </c>
      <c r="I544" s="49">
        <v>67.08</v>
      </c>
      <c r="J544" s="49">
        <v>8787.48</v>
      </c>
      <c r="K544" s="49" t="s">
        <v>223</v>
      </c>
      <c r="L544" s="49" t="s">
        <v>255</v>
      </c>
      <c r="M544" s="49" t="s">
        <v>261</v>
      </c>
      <c r="N544" s="49" t="s">
        <v>265</v>
      </c>
      <c r="O544" s="49">
        <v>3816.49</v>
      </c>
      <c r="P544" s="49" t="s">
        <v>267</v>
      </c>
      <c r="Q544" s="49">
        <v>4</v>
      </c>
      <c r="R544" s="49" t="s">
        <v>266</v>
      </c>
      <c r="S544" s="49" t="s">
        <v>270</v>
      </c>
    </row>
    <row r="545" spans="1:19" x14ac:dyDescent="0.3">
      <c r="A545" s="52" t="s">
        <v>20</v>
      </c>
      <c r="B545" s="50" t="s">
        <v>26</v>
      </c>
      <c r="C545" s="50" t="s">
        <v>34</v>
      </c>
      <c r="D545" s="50" t="s">
        <v>42</v>
      </c>
      <c r="E545" s="50" t="s">
        <v>53</v>
      </c>
      <c r="F545" s="50" t="s">
        <v>59</v>
      </c>
      <c r="G545" s="50" t="s">
        <v>71</v>
      </c>
      <c r="H545" s="50">
        <v>125</v>
      </c>
      <c r="I545" s="50">
        <v>34.26</v>
      </c>
      <c r="J545" s="50">
        <v>4282.5</v>
      </c>
      <c r="K545" s="50" t="s">
        <v>233</v>
      </c>
      <c r="L545" s="50" t="s">
        <v>256</v>
      </c>
      <c r="M545" s="50" t="s">
        <v>263</v>
      </c>
      <c r="N545" s="50" t="s">
        <v>265</v>
      </c>
      <c r="O545" s="50">
        <v>11559.08</v>
      </c>
      <c r="P545" s="50" t="s">
        <v>266</v>
      </c>
      <c r="Q545" s="50">
        <v>3</v>
      </c>
      <c r="R545" s="50" t="s">
        <v>266</v>
      </c>
      <c r="S545" s="50" t="s">
        <v>269</v>
      </c>
    </row>
    <row r="546" spans="1:19" x14ac:dyDescent="0.3">
      <c r="A546" s="51" t="s">
        <v>19</v>
      </c>
      <c r="B546" s="49" t="s">
        <v>24</v>
      </c>
      <c r="C546" s="49" t="s">
        <v>32</v>
      </c>
      <c r="D546" s="49" t="s">
        <v>40</v>
      </c>
      <c r="E546" s="49" t="s">
        <v>51</v>
      </c>
      <c r="F546" s="49" t="s">
        <v>55</v>
      </c>
      <c r="G546" s="49" t="s">
        <v>61</v>
      </c>
      <c r="H546" s="49">
        <v>190</v>
      </c>
      <c r="I546" s="49">
        <v>24.21</v>
      </c>
      <c r="J546" s="49">
        <v>4599.8999999999996</v>
      </c>
      <c r="K546" s="49" t="s">
        <v>231</v>
      </c>
      <c r="L546" s="49" t="s">
        <v>257</v>
      </c>
      <c r="M546" s="49" t="s">
        <v>263</v>
      </c>
      <c r="N546" s="49" t="s">
        <v>265</v>
      </c>
      <c r="O546" s="49">
        <v>4774.55</v>
      </c>
      <c r="P546" s="49" t="s">
        <v>266</v>
      </c>
      <c r="Q546" s="49">
        <v>4</v>
      </c>
      <c r="R546" s="49" t="s">
        <v>267</v>
      </c>
      <c r="S546" s="49" t="s">
        <v>270</v>
      </c>
    </row>
    <row r="547" spans="1:19" x14ac:dyDescent="0.3">
      <c r="A547" s="52" t="s">
        <v>20</v>
      </c>
      <c r="B547" s="50" t="s">
        <v>25</v>
      </c>
      <c r="C547" s="50" t="s">
        <v>33</v>
      </c>
      <c r="D547" s="50" t="s">
        <v>41</v>
      </c>
      <c r="E547" s="50" t="s">
        <v>49</v>
      </c>
      <c r="F547" s="50" t="s">
        <v>55</v>
      </c>
      <c r="G547" s="50" t="s">
        <v>61</v>
      </c>
      <c r="H547" s="50">
        <v>122</v>
      </c>
      <c r="I547" s="50">
        <v>86.36</v>
      </c>
      <c r="J547" s="50">
        <v>10535.92</v>
      </c>
      <c r="K547" s="50" t="s">
        <v>227</v>
      </c>
      <c r="L547" s="50" t="s">
        <v>255</v>
      </c>
      <c r="M547" s="50" t="s">
        <v>262</v>
      </c>
      <c r="N547" s="50" t="s">
        <v>264</v>
      </c>
      <c r="O547" s="50">
        <v>4025.5</v>
      </c>
      <c r="P547" s="50" t="s">
        <v>267</v>
      </c>
      <c r="Q547" s="50">
        <v>4</v>
      </c>
      <c r="R547" s="50" t="s">
        <v>266</v>
      </c>
      <c r="S547" s="50" t="s">
        <v>268</v>
      </c>
    </row>
    <row r="548" spans="1:19" x14ac:dyDescent="0.3">
      <c r="A548" s="51" t="s">
        <v>23</v>
      </c>
      <c r="B548" s="49" t="s">
        <v>25</v>
      </c>
      <c r="C548" s="49" t="s">
        <v>33</v>
      </c>
      <c r="D548" s="49" t="s">
        <v>41</v>
      </c>
      <c r="E548" s="49" t="s">
        <v>51</v>
      </c>
      <c r="F548" s="49" t="s">
        <v>58</v>
      </c>
      <c r="G548" s="49" t="s">
        <v>66</v>
      </c>
      <c r="H548" s="49">
        <v>160</v>
      </c>
      <c r="I548" s="49">
        <v>40.630000000000003</v>
      </c>
      <c r="J548" s="49">
        <v>6500.8</v>
      </c>
      <c r="K548" s="49" t="s">
        <v>211</v>
      </c>
      <c r="L548" s="49" t="s">
        <v>260</v>
      </c>
      <c r="M548" s="49" t="s">
        <v>262</v>
      </c>
      <c r="N548" s="49" t="s">
        <v>264</v>
      </c>
      <c r="O548" s="49">
        <v>9774.6200000000008</v>
      </c>
      <c r="P548" s="49" t="s">
        <v>266</v>
      </c>
      <c r="Q548" s="49">
        <v>4</v>
      </c>
      <c r="R548" s="49" t="s">
        <v>266</v>
      </c>
      <c r="S548" s="49" t="s">
        <v>268</v>
      </c>
    </row>
    <row r="549" spans="1:19" x14ac:dyDescent="0.3">
      <c r="A549" s="52" t="s">
        <v>23</v>
      </c>
      <c r="B549" s="50" t="s">
        <v>27</v>
      </c>
      <c r="C549" s="50" t="s">
        <v>35</v>
      </c>
      <c r="D549" s="50" t="s">
        <v>43</v>
      </c>
      <c r="E549" s="50" t="s">
        <v>51</v>
      </c>
      <c r="F549" s="50" t="s">
        <v>59</v>
      </c>
      <c r="G549" s="50" t="s">
        <v>71</v>
      </c>
      <c r="H549" s="50">
        <v>48</v>
      </c>
      <c r="I549" s="50">
        <v>88.03</v>
      </c>
      <c r="J549" s="50">
        <v>4225.4399999999996</v>
      </c>
      <c r="K549" s="50" t="s">
        <v>82</v>
      </c>
      <c r="L549" s="50" t="s">
        <v>258</v>
      </c>
      <c r="M549" s="50" t="s">
        <v>263</v>
      </c>
      <c r="N549" s="50" t="s">
        <v>265</v>
      </c>
      <c r="O549" s="50">
        <v>8824.2800000000007</v>
      </c>
      <c r="P549" s="50" t="s">
        <v>266</v>
      </c>
      <c r="Q549" s="50">
        <v>5</v>
      </c>
      <c r="R549" s="50" t="s">
        <v>267</v>
      </c>
      <c r="S549" s="50" t="s">
        <v>268</v>
      </c>
    </row>
    <row r="550" spans="1:19" x14ac:dyDescent="0.3">
      <c r="A550" s="51" t="s">
        <v>21</v>
      </c>
      <c r="B550" s="49" t="s">
        <v>29</v>
      </c>
      <c r="C550" s="49" t="s">
        <v>37</v>
      </c>
      <c r="D550" s="49" t="s">
        <v>45</v>
      </c>
      <c r="E550" s="49" t="s">
        <v>49</v>
      </c>
      <c r="F550" s="49" t="s">
        <v>56</v>
      </c>
      <c r="G550" s="49" t="s">
        <v>75</v>
      </c>
      <c r="H550" s="49">
        <v>84</v>
      </c>
      <c r="I550" s="49">
        <v>70.510000000000005</v>
      </c>
      <c r="J550" s="49">
        <v>5922.84</v>
      </c>
      <c r="K550" s="49" t="s">
        <v>129</v>
      </c>
      <c r="L550" s="49" t="s">
        <v>255</v>
      </c>
      <c r="M550" s="49" t="s">
        <v>262</v>
      </c>
      <c r="N550" s="49" t="s">
        <v>264</v>
      </c>
      <c r="O550" s="49">
        <v>13125.52</v>
      </c>
      <c r="P550" s="49" t="s">
        <v>266</v>
      </c>
      <c r="Q550" s="49">
        <v>5</v>
      </c>
      <c r="R550" s="49" t="s">
        <v>266</v>
      </c>
      <c r="S550" s="49" t="s">
        <v>270</v>
      </c>
    </row>
    <row r="551" spans="1:19" x14ac:dyDescent="0.3">
      <c r="A551" s="52" t="s">
        <v>22</v>
      </c>
      <c r="B551" s="50" t="s">
        <v>26</v>
      </c>
      <c r="C551" s="50" t="s">
        <v>34</v>
      </c>
      <c r="D551" s="50" t="s">
        <v>42</v>
      </c>
      <c r="E551" s="50" t="s">
        <v>48</v>
      </c>
      <c r="F551" s="50" t="s">
        <v>55</v>
      </c>
      <c r="G551" s="50" t="s">
        <v>69</v>
      </c>
      <c r="H551" s="50">
        <v>127</v>
      </c>
      <c r="I551" s="50">
        <v>39.409999999999997</v>
      </c>
      <c r="J551" s="50">
        <v>5005.07</v>
      </c>
      <c r="K551" s="50" t="s">
        <v>248</v>
      </c>
      <c r="L551" s="50" t="s">
        <v>259</v>
      </c>
      <c r="M551" s="50" t="s">
        <v>262</v>
      </c>
      <c r="N551" s="50" t="s">
        <v>265</v>
      </c>
      <c r="O551" s="50">
        <v>4202.6899999999996</v>
      </c>
      <c r="P551" s="50" t="s">
        <v>267</v>
      </c>
      <c r="Q551" s="50">
        <v>5</v>
      </c>
      <c r="R551" s="50" t="s">
        <v>267</v>
      </c>
      <c r="S551" s="50" t="s">
        <v>271</v>
      </c>
    </row>
    <row r="552" spans="1:19" x14ac:dyDescent="0.3">
      <c r="A552" s="51" t="s">
        <v>23</v>
      </c>
      <c r="B552" s="49" t="s">
        <v>28</v>
      </c>
      <c r="C552" s="49" t="s">
        <v>36</v>
      </c>
      <c r="D552" s="49" t="s">
        <v>44</v>
      </c>
      <c r="E552" s="49" t="s">
        <v>48</v>
      </c>
      <c r="F552" s="49" t="s">
        <v>58</v>
      </c>
      <c r="G552" s="49" t="s">
        <v>66</v>
      </c>
      <c r="H552" s="49">
        <v>145</v>
      </c>
      <c r="I552" s="49">
        <v>10.73</v>
      </c>
      <c r="J552" s="49">
        <v>1555.85</v>
      </c>
      <c r="K552" s="49" t="s">
        <v>80</v>
      </c>
      <c r="L552" s="49" t="s">
        <v>257</v>
      </c>
      <c r="M552" s="49" t="s">
        <v>263</v>
      </c>
      <c r="N552" s="49" t="s">
        <v>265</v>
      </c>
      <c r="O552" s="49">
        <v>734.92</v>
      </c>
      <c r="P552" s="49" t="s">
        <v>267</v>
      </c>
      <c r="Q552" s="49">
        <v>4</v>
      </c>
      <c r="R552" s="49" t="s">
        <v>267</v>
      </c>
      <c r="S552" s="49" t="s">
        <v>270</v>
      </c>
    </row>
    <row r="553" spans="1:19" x14ac:dyDescent="0.3">
      <c r="A553" s="52" t="s">
        <v>20</v>
      </c>
      <c r="B553" s="50" t="s">
        <v>27</v>
      </c>
      <c r="C553" s="50" t="s">
        <v>35</v>
      </c>
      <c r="D553" s="50" t="s">
        <v>43</v>
      </c>
      <c r="E553" s="50" t="s">
        <v>53</v>
      </c>
      <c r="F553" s="50" t="s">
        <v>54</v>
      </c>
      <c r="G553" s="50" t="s">
        <v>60</v>
      </c>
      <c r="H553" s="50">
        <v>154</v>
      </c>
      <c r="I553" s="50">
        <v>13.75</v>
      </c>
      <c r="J553" s="50">
        <v>2117.5</v>
      </c>
      <c r="K553" s="50" t="s">
        <v>249</v>
      </c>
      <c r="L553" s="50" t="s">
        <v>257</v>
      </c>
      <c r="M553" s="50" t="s">
        <v>263</v>
      </c>
      <c r="N553" s="50" t="s">
        <v>264</v>
      </c>
      <c r="O553" s="50">
        <v>8210.56</v>
      </c>
      <c r="P553" s="50" t="s">
        <v>266</v>
      </c>
      <c r="Q553" s="50">
        <v>5</v>
      </c>
      <c r="R553" s="50" t="s">
        <v>267</v>
      </c>
      <c r="S553" s="50" t="s">
        <v>268</v>
      </c>
    </row>
    <row r="554" spans="1:19" x14ac:dyDescent="0.3">
      <c r="A554" s="51" t="s">
        <v>22</v>
      </c>
      <c r="B554" s="49" t="s">
        <v>28</v>
      </c>
      <c r="C554" s="49" t="s">
        <v>36</v>
      </c>
      <c r="D554" s="49" t="s">
        <v>44</v>
      </c>
      <c r="E554" s="49" t="s">
        <v>51</v>
      </c>
      <c r="F554" s="49" t="s">
        <v>54</v>
      </c>
      <c r="G554" s="49" t="s">
        <v>67</v>
      </c>
      <c r="H554" s="49">
        <v>125</v>
      </c>
      <c r="I554" s="49">
        <v>89.49</v>
      </c>
      <c r="J554" s="49">
        <v>11186.25</v>
      </c>
      <c r="K554" s="49" t="s">
        <v>178</v>
      </c>
      <c r="L554" s="49" t="s">
        <v>258</v>
      </c>
      <c r="M554" s="49" t="s">
        <v>263</v>
      </c>
      <c r="N554" s="49" t="s">
        <v>264</v>
      </c>
      <c r="O554" s="49">
        <v>9931.43</v>
      </c>
      <c r="P554" s="49" t="s">
        <v>267</v>
      </c>
      <c r="Q554" s="49">
        <v>3</v>
      </c>
      <c r="R554" s="49" t="s">
        <v>267</v>
      </c>
      <c r="S554" s="49" t="s">
        <v>270</v>
      </c>
    </row>
    <row r="555" spans="1:19" x14ac:dyDescent="0.3">
      <c r="A555" s="52" t="s">
        <v>19</v>
      </c>
      <c r="B555" s="50" t="s">
        <v>30</v>
      </c>
      <c r="C555" s="50" t="s">
        <v>38</v>
      </c>
      <c r="D555" s="50" t="s">
        <v>46</v>
      </c>
      <c r="E555" s="50" t="s">
        <v>48</v>
      </c>
      <c r="F555" s="50" t="s">
        <v>55</v>
      </c>
      <c r="G555" s="50" t="s">
        <v>69</v>
      </c>
      <c r="H555" s="50">
        <v>85</v>
      </c>
      <c r="I555" s="50">
        <v>5.6</v>
      </c>
      <c r="J555" s="50">
        <v>476</v>
      </c>
      <c r="K555" s="50" t="s">
        <v>92</v>
      </c>
      <c r="L555" s="50" t="s">
        <v>255</v>
      </c>
      <c r="M555" s="50" t="s">
        <v>261</v>
      </c>
      <c r="N555" s="50" t="s">
        <v>264</v>
      </c>
      <c r="O555" s="50">
        <v>623.79999999999995</v>
      </c>
      <c r="P555" s="50" t="s">
        <v>266</v>
      </c>
      <c r="Q555" s="50">
        <v>4</v>
      </c>
      <c r="R555" s="50" t="s">
        <v>266</v>
      </c>
      <c r="S555" s="50" t="s">
        <v>271</v>
      </c>
    </row>
    <row r="556" spans="1:19" x14ac:dyDescent="0.3">
      <c r="A556" s="51" t="s">
        <v>21</v>
      </c>
      <c r="B556" s="49" t="s">
        <v>24</v>
      </c>
      <c r="C556" s="49" t="s">
        <v>32</v>
      </c>
      <c r="D556" s="49" t="s">
        <v>40</v>
      </c>
      <c r="E556" s="49" t="s">
        <v>53</v>
      </c>
      <c r="F556" s="49" t="s">
        <v>59</v>
      </c>
      <c r="G556" s="49" t="s">
        <v>71</v>
      </c>
      <c r="H556" s="49">
        <v>61</v>
      </c>
      <c r="I556" s="49">
        <v>78.14</v>
      </c>
      <c r="J556" s="49">
        <v>4766.54</v>
      </c>
      <c r="K556" s="49" t="s">
        <v>143</v>
      </c>
      <c r="L556" s="49" t="s">
        <v>260</v>
      </c>
      <c r="M556" s="49" t="s">
        <v>263</v>
      </c>
      <c r="N556" s="49" t="s">
        <v>265</v>
      </c>
      <c r="O556" s="49">
        <v>13452.03</v>
      </c>
      <c r="P556" s="49" t="s">
        <v>266</v>
      </c>
      <c r="Q556" s="49">
        <v>5</v>
      </c>
      <c r="R556" s="49" t="s">
        <v>267</v>
      </c>
      <c r="S556" s="49" t="s">
        <v>271</v>
      </c>
    </row>
    <row r="557" spans="1:19" x14ac:dyDescent="0.3">
      <c r="A557" s="52" t="s">
        <v>20</v>
      </c>
      <c r="B557" s="50" t="s">
        <v>27</v>
      </c>
      <c r="C557" s="50" t="s">
        <v>35</v>
      </c>
      <c r="D557" s="50" t="s">
        <v>43</v>
      </c>
      <c r="E557" s="50" t="s">
        <v>50</v>
      </c>
      <c r="F557" s="50" t="s">
        <v>56</v>
      </c>
      <c r="G557" s="50" t="s">
        <v>62</v>
      </c>
      <c r="H557" s="50">
        <v>164</v>
      </c>
      <c r="I557" s="50">
        <v>94.73</v>
      </c>
      <c r="J557" s="50">
        <v>15535.72</v>
      </c>
      <c r="K557" s="50" t="s">
        <v>112</v>
      </c>
      <c r="L557" s="50" t="s">
        <v>255</v>
      </c>
      <c r="M557" s="50" t="s">
        <v>262</v>
      </c>
      <c r="N557" s="50" t="s">
        <v>264</v>
      </c>
      <c r="O557" s="50">
        <v>8331.11</v>
      </c>
      <c r="P557" s="50" t="s">
        <v>267</v>
      </c>
      <c r="Q557" s="50">
        <v>3</v>
      </c>
      <c r="R557" s="50" t="s">
        <v>266</v>
      </c>
      <c r="S557" s="50" t="s">
        <v>270</v>
      </c>
    </row>
    <row r="558" spans="1:19" x14ac:dyDescent="0.3">
      <c r="A558" s="51" t="s">
        <v>22</v>
      </c>
      <c r="B558" s="49" t="s">
        <v>29</v>
      </c>
      <c r="C558" s="49" t="s">
        <v>37</v>
      </c>
      <c r="D558" s="49" t="s">
        <v>45</v>
      </c>
      <c r="E558" s="49" t="s">
        <v>52</v>
      </c>
      <c r="F558" s="49" t="s">
        <v>56</v>
      </c>
      <c r="G558" s="49" t="s">
        <v>68</v>
      </c>
      <c r="H558" s="49">
        <v>79</v>
      </c>
      <c r="I558" s="49">
        <v>27.13</v>
      </c>
      <c r="J558" s="49">
        <v>2143.27</v>
      </c>
      <c r="K558" s="49" t="s">
        <v>165</v>
      </c>
      <c r="L558" s="49" t="s">
        <v>258</v>
      </c>
      <c r="M558" s="49" t="s">
        <v>262</v>
      </c>
      <c r="N558" s="49" t="s">
        <v>265</v>
      </c>
      <c r="O558" s="49">
        <v>895.8</v>
      </c>
      <c r="P558" s="49" t="s">
        <v>267</v>
      </c>
      <c r="Q558" s="49">
        <v>4</v>
      </c>
      <c r="R558" s="49" t="s">
        <v>267</v>
      </c>
      <c r="S558" s="49" t="s">
        <v>268</v>
      </c>
    </row>
    <row r="559" spans="1:19" x14ac:dyDescent="0.3">
      <c r="A559" s="52" t="s">
        <v>19</v>
      </c>
      <c r="B559" s="50" t="s">
        <v>28</v>
      </c>
      <c r="C559" s="50" t="s">
        <v>36</v>
      </c>
      <c r="D559" s="50" t="s">
        <v>44</v>
      </c>
      <c r="E559" s="50" t="s">
        <v>50</v>
      </c>
      <c r="F559" s="50" t="s">
        <v>58</v>
      </c>
      <c r="G559" s="50" t="s">
        <v>65</v>
      </c>
      <c r="H559" s="50">
        <v>122</v>
      </c>
      <c r="I559" s="50">
        <v>42.92</v>
      </c>
      <c r="J559" s="50">
        <v>5236.24</v>
      </c>
      <c r="K559" s="50" t="s">
        <v>217</v>
      </c>
      <c r="L559" s="50" t="s">
        <v>258</v>
      </c>
      <c r="M559" s="50" t="s">
        <v>262</v>
      </c>
      <c r="N559" s="50" t="s">
        <v>265</v>
      </c>
      <c r="O559" s="50">
        <v>9058.15</v>
      </c>
      <c r="P559" s="50" t="s">
        <v>266</v>
      </c>
      <c r="Q559" s="50">
        <v>3</v>
      </c>
      <c r="R559" s="50" t="s">
        <v>267</v>
      </c>
      <c r="S559" s="50" t="s">
        <v>271</v>
      </c>
    </row>
    <row r="560" spans="1:19" x14ac:dyDescent="0.3">
      <c r="A560" s="51" t="s">
        <v>19</v>
      </c>
      <c r="B560" s="49" t="s">
        <v>27</v>
      </c>
      <c r="C560" s="49" t="s">
        <v>35</v>
      </c>
      <c r="D560" s="49" t="s">
        <v>43</v>
      </c>
      <c r="E560" s="49" t="s">
        <v>52</v>
      </c>
      <c r="F560" s="49" t="s">
        <v>54</v>
      </c>
      <c r="G560" s="49" t="s">
        <v>67</v>
      </c>
      <c r="H560" s="49">
        <v>40</v>
      </c>
      <c r="I560" s="49">
        <v>94.37</v>
      </c>
      <c r="J560" s="49">
        <v>3774.8</v>
      </c>
      <c r="K560" s="49" t="s">
        <v>151</v>
      </c>
      <c r="L560" s="49" t="s">
        <v>259</v>
      </c>
      <c r="M560" s="49" t="s">
        <v>263</v>
      </c>
      <c r="N560" s="49" t="s">
        <v>265</v>
      </c>
      <c r="O560" s="49">
        <v>11370.4</v>
      </c>
      <c r="P560" s="49" t="s">
        <v>266</v>
      </c>
      <c r="Q560" s="49">
        <v>4</v>
      </c>
      <c r="R560" s="49" t="s">
        <v>266</v>
      </c>
      <c r="S560" s="49" t="s">
        <v>271</v>
      </c>
    </row>
    <row r="561" spans="1:19" x14ac:dyDescent="0.3">
      <c r="A561" s="52" t="s">
        <v>21</v>
      </c>
      <c r="B561" s="50" t="s">
        <v>24</v>
      </c>
      <c r="C561" s="50" t="s">
        <v>32</v>
      </c>
      <c r="D561" s="50" t="s">
        <v>40</v>
      </c>
      <c r="E561" s="50" t="s">
        <v>51</v>
      </c>
      <c r="F561" s="50" t="s">
        <v>56</v>
      </c>
      <c r="G561" s="50" t="s">
        <v>62</v>
      </c>
      <c r="H561" s="50">
        <v>38</v>
      </c>
      <c r="I561" s="50">
        <v>94.77</v>
      </c>
      <c r="J561" s="50">
        <v>3601.26</v>
      </c>
      <c r="K561" s="50" t="s">
        <v>239</v>
      </c>
      <c r="L561" s="50" t="s">
        <v>255</v>
      </c>
      <c r="M561" s="50" t="s">
        <v>262</v>
      </c>
      <c r="N561" s="50" t="s">
        <v>264</v>
      </c>
      <c r="O561" s="50">
        <v>6010.42</v>
      </c>
      <c r="P561" s="50" t="s">
        <v>266</v>
      </c>
      <c r="Q561" s="50">
        <v>4</v>
      </c>
      <c r="R561" s="50" t="s">
        <v>266</v>
      </c>
      <c r="S561" s="50" t="s">
        <v>269</v>
      </c>
    </row>
    <row r="562" spans="1:19" x14ac:dyDescent="0.3">
      <c r="A562" s="51" t="s">
        <v>20</v>
      </c>
      <c r="B562" s="49" t="s">
        <v>28</v>
      </c>
      <c r="C562" s="49" t="s">
        <v>36</v>
      </c>
      <c r="D562" s="49" t="s">
        <v>44</v>
      </c>
      <c r="E562" s="49" t="s">
        <v>53</v>
      </c>
      <c r="F562" s="49" t="s">
        <v>59</v>
      </c>
      <c r="G562" s="49" t="s">
        <v>76</v>
      </c>
      <c r="H562" s="49">
        <v>68</v>
      </c>
      <c r="I562" s="49">
        <v>99.97</v>
      </c>
      <c r="J562" s="49">
        <v>6797.96</v>
      </c>
      <c r="K562" s="49" t="s">
        <v>188</v>
      </c>
      <c r="L562" s="49" t="s">
        <v>256</v>
      </c>
      <c r="M562" s="49" t="s">
        <v>262</v>
      </c>
      <c r="N562" s="49" t="s">
        <v>265</v>
      </c>
      <c r="O562" s="49">
        <v>13201.16</v>
      </c>
      <c r="P562" s="49" t="s">
        <v>266</v>
      </c>
      <c r="Q562" s="49">
        <v>3</v>
      </c>
      <c r="R562" s="49" t="s">
        <v>266</v>
      </c>
      <c r="S562" s="49" t="s">
        <v>270</v>
      </c>
    </row>
    <row r="563" spans="1:19" x14ac:dyDescent="0.3">
      <c r="A563" s="52" t="s">
        <v>22</v>
      </c>
      <c r="B563" s="50" t="s">
        <v>30</v>
      </c>
      <c r="C563" s="50" t="s">
        <v>38</v>
      </c>
      <c r="D563" s="50" t="s">
        <v>46</v>
      </c>
      <c r="E563" s="50" t="s">
        <v>52</v>
      </c>
      <c r="F563" s="50" t="s">
        <v>58</v>
      </c>
      <c r="G563" s="50" t="s">
        <v>73</v>
      </c>
      <c r="H563" s="50">
        <v>49</v>
      </c>
      <c r="I563" s="50">
        <v>18.32</v>
      </c>
      <c r="J563" s="50">
        <v>897.68</v>
      </c>
      <c r="K563" s="50" t="s">
        <v>223</v>
      </c>
      <c r="L563" s="50" t="s">
        <v>255</v>
      </c>
      <c r="M563" s="50" t="s">
        <v>261</v>
      </c>
      <c r="N563" s="50" t="s">
        <v>264</v>
      </c>
      <c r="O563" s="50">
        <v>1387.13</v>
      </c>
      <c r="P563" s="50" t="s">
        <v>266</v>
      </c>
      <c r="Q563" s="50">
        <v>3</v>
      </c>
      <c r="R563" s="50" t="s">
        <v>266</v>
      </c>
      <c r="S563" s="50" t="s">
        <v>270</v>
      </c>
    </row>
    <row r="564" spans="1:19" x14ac:dyDescent="0.3">
      <c r="A564" s="51" t="s">
        <v>22</v>
      </c>
      <c r="B564" s="49" t="s">
        <v>31</v>
      </c>
      <c r="C564" s="49" t="s">
        <v>39</v>
      </c>
      <c r="D564" s="49" t="s">
        <v>47</v>
      </c>
      <c r="E564" s="49" t="s">
        <v>52</v>
      </c>
      <c r="F564" s="49" t="s">
        <v>54</v>
      </c>
      <c r="G564" s="49" t="s">
        <v>60</v>
      </c>
      <c r="H564" s="49">
        <v>48</v>
      </c>
      <c r="I564" s="49">
        <v>75.489999999999995</v>
      </c>
      <c r="J564" s="49">
        <v>3623.52</v>
      </c>
      <c r="K564" s="49" t="s">
        <v>223</v>
      </c>
      <c r="L564" s="49" t="s">
        <v>255</v>
      </c>
      <c r="M564" s="49" t="s">
        <v>263</v>
      </c>
      <c r="N564" s="49" t="s">
        <v>264</v>
      </c>
      <c r="O564" s="49">
        <v>5793.49</v>
      </c>
      <c r="P564" s="49" t="s">
        <v>266</v>
      </c>
      <c r="Q564" s="49">
        <v>3</v>
      </c>
      <c r="R564" s="49" t="s">
        <v>267</v>
      </c>
      <c r="S564" s="49" t="s">
        <v>269</v>
      </c>
    </row>
    <row r="565" spans="1:19" x14ac:dyDescent="0.3">
      <c r="A565" s="52" t="s">
        <v>20</v>
      </c>
      <c r="B565" s="50" t="s">
        <v>26</v>
      </c>
      <c r="C565" s="50" t="s">
        <v>34</v>
      </c>
      <c r="D565" s="50" t="s">
        <v>42</v>
      </c>
      <c r="E565" s="50" t="s">
        <v>51</v>
      </c>
      <c r="F565" s="50" t="s">
        <v>55</v>
      </c>
      <c r="G565" s="50" t="s">
        <v>64</v>
      </c>
      <c r="H565" s="50">
        <v>92</v>
      </c>
      <c r="I565" s="50">
        <v>7.71</v>
      </c>
      <c r="J565" s="50">
        <v>709.32</v>
      </c>
      <c r="K565" s="50" t="s">
        <v>224</v>
      </c>
      <c r="L565" s="50" t="s">
        <v>260</v>
      </c>
      <c r="M565" s="50" t="s">
        <v>262</v>
      </c>
      <c r="N565" s="50" t="s">
        <v>265</v>
      </c>
      <c r="O565" s="50">
        <v>913.2</v>
      </c>
      <c r="P565" s="50" t="s">
        <v>266</v>
      </c>
      <c r="Q565" s="50">
        <v>4</v>
      </c>
      <c r="R565" s="50" t="s">
        <v>267</v>
      </c>
      <c r="S565" s="50" t="s">
        <v>271</v>
      </c>
    </row>
    <row r="566" spans="1:19" x14ac:dyDescent="0.3">
      <c r="A566" s="51" t="s">
        <v>21</v>
      </c>
      <c r="B566" s="49" t="s">
        <v>31</v>
      </c>
      <c r="C566" s="49" t="s">
        <v>39</v>
      </c>
      <c r="D566" s="49" t="s">
        <v>47</v>
      </c>
      <c r="E566" s="49" t="s">
        <v>52</v>
      </c>
      <c r="F566" s="49" t="s">
        <v>55</v>
      </c>
      <c r="G566" s="49" t="s">
        <v>64</v>
      </c>
      <c r="H566" s="49">
        <v>13</v>
      </c>
      <c r="I566" s="49">
        <v>38.119999999999997</v>
      </c>
      <c r="J566" s="49">
        <v>495.56</v>
      </c>
      <c r="K566" s="49" t="s">
        <v>160</v>
      </c>
      <c r="L566" s="49" t="s">
        <v>257</v>
      </c>
      <c r="M566" s="49" t="s">
        <v>262</v>
      </c>
      <c r="N566" s="49" t="s">
        <v>264</v>
      </c>
      <c r="O566" s="49">
        <v>6588.3</v>
      </c>
      <c r="P566" s="49" t="s">
        <v>266</v>
      </c>
      <c r="Q566" s="49">
        <v>3</v>
      </c>
      <c r="R566" s="49" t="s">
        <v>267</v>
      </c>
      <c r="S566" s="49" t="s">
        <v>268</v>
      </c>
    </row>
    <row r="567" spans="1:19" x14ac:dyDescent="0.3">
      <c r="A567" s="52" t="s">
        <v>21</v>
      </c>
      <c r="B567" s="50" t="s">
        <v>31</v>
      </c>
      <c r="C567" s="50" t="s">
        <v>39</v>
      </c>
      <c r="D567" s="50" t="s">
        <v>47</v>
      </c>
      <c r="E567" s="50" t="s">
        <v>49</v>
      </c>
      <c r="F567" s="50" t="s">
        <v>55</v>
      </c>
      <c r="G567" s="50" t="s">
        <v>61</v>
      </c>
      <c r="H567" s="50">
        <v>10</v>
      </c>
      <c r="I567" s="50">
        <v>34.590000000000003</v>
      </c>
      <c r="J567" s="50">
        <v>345.9</v>
      </c>
      <c r="K567" s="50" t="s">
        <v>111</v>
      </c>
      <c r="L567" s="50" t="s">
        <v>260</v>
      </c>
      <c r="M567" s="50" t="s">
        <v>261</v>
      </c>
      <c r="N567" s="50" t="s">
        <v>265</v>
      </c>
      <c r="O567" s="50">
        <v>2358.88</v>
      </c>
      <c r="P567" s="50" t="s">
        <v>266</v>
      </c>
      <c r="Q567" s="50">
        <v>5</v>
      </c>
      <c r="R567" s="50" t="s">
        <v>266</v>
      </c>
      <c r="S567" s="50" t="s">
        <v>269</v>
      </c>
    </row>
    <row r="568" spans="1:19" x14ac:dyDescent="0.3">
      <c r="A568" s="51" t="s">
        <v>19</v>
      </c>
      <c r="B568" s="49" t="s">
        <v>31</v>
      </c>
      <c r="C568" s="49" t="s">
        <v>39</v>
      </c>
      <c r="D568" s="49" t="s">
        <v>47</v>
      </c>
      <c r="E568" s="49" t="s">
        <v>52</v>
      </c>
      <c r="F568" s="49" t="s">
        <v>55</v>
      </c>
      <c r="G568" s="49" t="s">
        <v>61</v>
      </c>
      <c r="H568" s="49">
        <v>43</v>
      </c>
      <c r="I568" s="49">
        <v>81.52</v>
      </c>
      <c r="J568" s="49">
        <v>3505.36</v>
      </c>
      <c r="K568" s="49" t="s">
        <v>177</v>
      </c>
      <c r="L568" s="49" t="s">
        <v>255</v>
      </c>
      <c r="M568" s="49" t="s">
        <v>262</v>
      </c>
      <c r="N568" s="49" t="s">
        <v>264</v>
      </c>
      <c r="O568" s="49">
        <v>10058.540000000001</v>
      </c>
      <c r="P568" s="49" t="s">
        <v>266</v>
      </c>
      <c r="Q568" s="49">
        <v>5</v>
      </c>
      <c r="R568" s="49" t="s">
        <v>267</v>
      </c>
      <c r="S568" s="49" t="s">
        <v>268</v>
      </c>
    </row>
    <row r="569" spans="1:19" x14ac:dyDescent="0.3">
      <c r="A569" s="52" t="s">
        <v>272</v>
      </c>
      <c r="B569" s="50" t="s">
        <v>25</v>
      </c>
      <c r="C569" s="50" t="s">
        <v>33</v>
      </c>
      <c r="D569" s="50" t="s">
        <v>41</v>
      </c>
      <c r="E569" s="50" t="s">
        <v>51</v>
      </c>
      <c r="F569" s="50" t="s">
        <v>59</v>
      </c>
      <c r="G569" s="50" t="s">
        <v>74</v>
      </c>
      <c r="H569" s="50">
        <v>196</v>
      </c>
      <c r="I569" s="50">
        <v>67.64</v>
      </c>
      <c r="J569" s="50">
        <v>13257.44</v>
      </c>
      <c r="K569" s="50" t="s">
        <v>179</v>
      </c>
      <c r="L569" s="50" t="s">
        <v>259</v>
      </c>
      <c r="M569" s="50" t="s">
        <v>261</v>
      </c>
      <c r="N569" s="50" t="s">
        <v>265</v>
      </c>
      <c r="O569" s="50">
        <v>10191.17</v>
      </c>
      <c r="P569" s="50" t="s">
        <v>267</v>
      </c>
      <c r="Q569" s="50">
        <v>5</v>
      </c>
      <c r="R569" s="50" t="s">
        <v>266</v>
      </c>
      <c r="S569" s="50" t="s">
        <v>271</v>
      </c>
    </row>
    <row r="570" spans="1:19" x14ac:dyDescent="0.3">
      <c r="A570" s="51" t="s">
        <v>20</v>
      </c>
      <c r="B570" s="49" t="s">
        <v>30</v>
      </c>
      <c r="C570" s="49" t="s">
        <v>38</v>
      </c>
      <c r="D570" s="49" t="s">
        <v>46</v>
      </c>
      <c r="E570" s="49" t="s">
        <v>53</v>
      </c>
      <c r="F570" s="49" t="s">
        <v>59</v>
      </c>
      <c r="G570" s="49" t="s">
        <v>76</v>
      </c>
      <c r="H570" s="49">
        <v>171</v>
      </c>
      <c r="I570" s="49">
        <v>9.56</v>
      </c>
      <c r="J570" s="49">
        <v>1634.76</v>
      </c>
      <c r="K570" s="49" t="s">
        <v>250</v>
      </c>
      <c r="L570" s="49" t="s">
        <v>258</v>
      </c>
      <c r="M570" s="49" t="s">
        <v>262</v>
      </c>
      <c r="N570" s="49" t="s">
        <v>264</v>
      </c>
      <c r="O570" s="49">
        <v>707.67</v>
      </c>
      <c r="P570" s="49" t="s">
        <v>267</v>
      </c>
      <c r="Q570" s="49">
        <v>5</v>
      </c>
      <c r="R570" s="49" t="s">
        <v>267</v>
      </c>
      <c r="S570" s="49" t="s">
        <v>271</v>
      </c>
    </row>
    <row r="571" spans="1:19" x14ac:dyDescent="0.3">
      <c r="A571" s="52" t="s">
        <v>20</v>
      </c>
      <c r="B571" s="50" t="s">
        <v>24</v>
      </c>
      <c r="C571" s="50" t="s">
        <v>32</v>
      </c>
      <c r="D571" s="50" t="s">
        <v>40</v>
      </c>
      <c r="E571" s="50" t="s">
        <v>48</v>
      </c>
      <c r="F571" s="50" t="s">
        <v>56</v>
      </c>
      <c r="G571" s="50" t="s">
        <v>75</v>
      </c>
      <c r="H571" s="50">
        <v>58</v>
      </c>
      <c r="I571" s="50">
        <v>64.73</v>
      </c>
      <c r="J571" s="50">
        <v>3754.34</v>
      </c>
      <c r="K571" s="50" t="s">
        <v>251</v>
      </c>
      <c r="L571" s="50" t="s">
        <v>256</v>
      </c>
      <c r="M571" s="50" t="s">
        <v>263</v>
      </c>
      <c r="N571" s="50" t="s">
        <v>265</v>
      </c>
      <c r="O571" s="50">
        <v>7055.51</v>
      </c>
      <c r="P571" s="50" t="s">
        <v>266</v>
      </c>
      <c r="Q571" s="50">
        <v>3</v>
      </c>
      <c r="R571" s="50" t="s">
        <v>266</v>
      </c>
      <c r="S571" s="50" t="s">
        <v>270</v>
      </c>
    </row>
    <row r="572" spans="1:19" x14ac:dyDescent="0.3">
      <c r="A572" s="51" t="s">
        <v>272</v>
      </c>
      <c r="B572" s="49" t="s">
        <v>26</v>
      </c>
      <c r="C572" s="49" t="s">
        <v>34</v>
      </c>
      <c r="D572" s="49" t="s">
        <v>42</v>
      </c>
      <c r="E572" s="49" t="s">
        <v>51</v>
      </c>
      <c r="F572" s="49" t="s">
        <v>54</v>
      </c>
      <c r="G572" s="49" t="s">
        <v>60</v>
      </c>
      <c r="H572" s="49">
        <v>75</v>
      </c>
      <c r="I572" s="49">
        <v>37.39</v>
      </c>
      <c r="J572" s="49">
        <v>2804.25</v>
      </c>
      <c r="K572" s="49" t="s">
        <v>179</v>
      </c>
      <c r="L572" s="49" t="s">
        <v>259</v>
      </c>
      <c r="M572" s="49" t="s">
        <v>261</v>
      </c>
      <c r="N572" s="49" t="s">
        <v>265</v>
      </c>
      <c r="O572" s="49">
        <v>10117.1</v>
      </c>
      <c r="P572" s="49" t="s">
        <v>266</v>
      </c>
      <c r="Q572" s="49">
        <v>5</v>
      </c>
      <c r="R572" s="49" t="s">
        <v>266</v>
      </c>
      <c r="S572" s="49" t="s">
        <v>270</v>
      </c>
    </row>
    <row r="573" spans="1:19" x14ac:dyDescent="0.3">
      <c r="A573" s="52" t="s">
        <v>23</v>
      </c>
      <c r="B573" s="50" t="s">
        <v>31</v>
      </c>
      <c r="C573" s="50" t="s">
        <v>39</v>
      </c>
      <c r="D573" s="50" t="s">
        <v>47</v>
      </c>
      <c r="E573" s="50" t="s">
        <v>50</v>
      </c>
      <c r="F573" s="50" t="s">
        <v>58</v>
      </c>
      <c r="G573" s="50" t="s">
        <v>65</v>
      </c>
      <c r="H573" s="50">
        <v>127</v>
      </c>
      <c r="I573" s="50">
        <v>83.86</v>
      </c>
      <c r="J573" s="50">
        <v>10650.22</v>
      </c>
      <c r="K573" s="50" t="s">
        <v>248</v>
      </c>
      <c r="L573" s="50" t="s">
        <v>259</v>
      </c>
      <c r="M573" s="50" t="s">
        <v>262</v>
      </c>
      <c r="N573" s="50" t="s">
        <v>265</v>
      </c>
      <c r="O573" s="50">
        <v>2331.34</v>
      </c>
      <c r="P573" s="50" t="s">
        <v>267</v>
      </c>
      <c r="Q573" s="50">
        <v>4</v>
      </c>
      <c r="R573" s="50" t="s">
        <v>266</v>
      </c>
      <c r="S573" s="50" t="s">
        <v>268</v>
      </c>
    </row>
    <row r="574" spans="1:19" x14ac:dyDescent="0.3">
      <c r="A574" s="51" t="s">
        <v>272</v>
      </c>
      <c r="B574" s="49" t="s">
        <v>31</v>
      </c>
      <c r="C574" s="49" t="s">
        <v>39</v>
      </c>
      <c r="D574" s="49" t="s">
        <v>47</v>
      </c>
      <c r="E574" s="49" t="s">
        <v>48</v>
      </c>
      <c r="F574" s="49" t="s">
        <v>55</v>
      </c>
      <c r="G574" s="49" t="s">
        <v>69</v>
      </c>
      <c r="H574" s="49">
        <v>59</v>
      </c>
      <c r="I574" s="49">
        <v>18.46</v>
      </c>
      <c r="J574" s="49">
        <v>1089.1400000000001</v>
      </c>
      <c r="K574" s="49" t="s">
        <v>239</v>
      </c>
      <c r="L574" s="49" t="s">
        <v>255</v>
      </c>
      <c r="M574" s="49" t="s">
        <v>263</v>
      </c>
      <c r="N574" s="49" t="s">
        <v>264</v>
      </c>
      <c r="O574" s="49">
        <v>11750.71</v>
      </c>
      <c r="P574" s="49" t="s">
        <v>266</v>
      </c>
      <c r="Q574" s="49">
        <v>3</v>
      </c>
      <c r="R574" s="49" t="s">
        <v>266</v>
      </c>
      <c r="S574" s="49" t="s">
        <v>271</v>
      </c>
    </row>
    <row r="575" spans="1:19" x14ac:dyDescent="0.3">
      <c r="A575" s="52" t="s">
        <v>21</v>
      </c>
      <c r="B575" s="50" t="s">
        <v>26</v>
      </c>
      <c r="C575" s="50" t="s">
        <v>34</v>
      </c>
      <c r="D575" s="50" t="s">
        <v>42</v>
      </c>
      <c r="E575" s="50" t="s">
        <v>49</v>
      </c>
      <c r="F575" s="50" t="s">
        <v>54</v>
      </c>
      <c r="G575" s="50" t="s">
        <v>67</v>
      </c>
      <c r="H575" s="50">
        <v>187</v>
      </c>
      <c r="I575" s="50">
        <v>94.98</v>
      </c>
      <c r="J575" s="50">
        <v>17761.259999999998</v>
      </c>
      <c r="K575" s="50" t="s">
        <v>248</v>
      </c>
      <c r="L575" s="50" t="s">
        <v>259</v>
      </c>
      <c r="M575" s="50" t="s">
        <v>263</v>
      </c>
      <c r="N575" s="50" t="s">
        <v>264</v>
      </c>
      <c r="O575" s="50">
        <v>5929.85</v>
      </c>
      <c r="P575" s="50" t="s">
        <v>267</v>
      </c>
      <c r="Q575" s="50">
        <v>3</v>
      </c>
      <c r="R575" s="50" t="s">
        <v>267</v>
      </c>
      <c r="S575" s="50" t="s">
        <v>271</v>
      </c>
    </row>
    <row r="576" spans="1:19" x14ac:dyDescent="0.3">
      <c r="A576" s="51" t="s">
        <v>21</v>
      </c>
      <c r="B576" s="49" t="s">
        <v>25</v>
      </c>
      <c r="C576" s="49" t="s">
        <v>33</v>
      </c>
      <c r="D576" s="49" t="s">
        <v>41</v>
      </c>
      <c r="E576" s="49" t="s">
        <v>51</v>
      </c>
      <c r="F576" s="49" t="s">
        <v>57</v>
      </c>
      <c r="G576" s="49" t="s">
        <v>77</v>
      </c>
      <c r="H576" s="49">
        <v>112</v>
      </c>
      <c r="I576" s="49">
        <v>33.17</v>
      </c>
      <c r="J576" s="49">
        <v>3715.04</v>
      </c>
      <c r="K576" s="49" t="s">
        <v>80</v>
      </c>
      <c r="L576" s="49" t="s">
        <v>257</v>
      </c>
      <c r="M576" s="49" t="s">
        <v>263</v>
      </c>
      <c r="N576" s="49" t="s">
        <v>265</v>
      </c>
      <c r="O576" s="49">
        <v>13459.3</v>
      </c>
      <c r="P576" s="49" t="s">
        <v>266</v>
      </c>
      <c r="Q576" s="49">
        <v>4</v>
      </c>
      <c r="R576" s="49" t="s">
        <v>266</v>
      </c>
      <c r="S576" s="49" t="s">
        <v>271</v>
      </c>
    </row>
    <row r="577" spans="1:19" x14ac:dyDescent="0.3">
      <c r="A577" s="52" t="s">
        <v>272</v>
      </c>
      <c r="B577" s="50" t="s">
        <v>29</v>
      </c>
      <c r="C577" s="50" t="s">
        <v>37</v>
      </c>
      <c r="D577" s="50" t="s">
        <v>45</v>
      </c>
      <c r="E577" s="50" t="s">
        <v>53</v>
      </c>
      <c r="F577" s="50" t="s">
        <v>57</v>
      </c>
      <c r="G577" s="50" t="s">
        <v>72</v>
      </c>
      <c r="H577" s="50">
        <v>181</v>
      </c>
      <c r="I577" s="50">
        <v>34.6</v>
      </c>
      <c r="J577" s="50">
        <v>6262.6</v>
      </c>
      <c r="K577" s="50" t="s">
        <v>194</v>
      </c>
      <c r="L577" s="50" t="s">
        <v>255</v>
      </c>
      <c r="M577" s="50" t="s">
        <v>263</v>
      </c>
      <c r="N577" s="50" t="s">
        <v>264</v>
      </c>
      <c r="O577" s="50">
        <v>1358.72</v>
      </c>
      <c r="P577" s="50" t="s">
        <v>267</v>
      </c>
      <c r="Q577" s="50">
        <v>4</v>
      </c>
      <c r="R577" s="50" t="s">
        <v>267</v>
      </c>
      <c r="S577" s="50" t="s">
        <v>271</v>
      </c>
    </row>
    <row r="578" spans="1:19" x14ac:dyDescent="0.3">
      <c r="A578" s="51" t="s">
        <v>22</v>
      </c>
      <c r="B578" s="49" t="s">
        <v>31</v>
      </c>
      <c r="C578" s="49" t="s">
        <v>39</v>
      </c>
      <c r="D578" s="49" t="s">
        <v>47</v>
      </c>
      <c r="E578" s="49" t="s">
        <v>53</v>
      </c>
      <c r="F578" s="49" t="s">
        <v>55</v>
      </c>
      <c r="G578" s="49" t="s">
        <v>64</v>
      </c>
      <c r="H578" s="49">
        <v>110</v>
      </c>
      <c r="I578" s="49">
        <v>61.18</v>
      </c>
      <c r="J578" s="49">
        <v>6729.8</v>
      </c>
      <c r="K578" s="49" t="s">
        <v>226</v>
      </c>
      <c r="L578" s="49" t="s">
        <v>258</v>
      </c>
      <c r="M578" s="49" t="s">
        <v>262</v>
      </c>
      <c r="N578" s="49" t="s">
        <v>265</v>
      </c>
      <c r="O578" s="49">
        <v>1522.71</v>
      </c>
      <c r="P578" s="49" t="s">
        <v>267</v>
      </c>
      <c r="Q578" s="49">
        <v>4</v>
      </c>
      <c r="R578" s="49" t="s">
        <v>267</v>
      </c>
      <c r="S578" s="49" t="s">
        <v>268</v>
      </c>
    </row>
    <row r="579" spans="1:19" x14ac:dyDescent="0.3">
      <c r="A579" s="52" t="s">
        <v>19</v>
      </c>
      <c r="B579" s="50" t="s">
        <v>25</v>
      </c>
      <c r="C579" s="50" t="s">
        <v>33</v>
      </c>
      <c r="D579" s="50" t="s">
        <v>41</v>
      </c>
      <c r="E579" s="50" t="s">
        <v>48</v>
      </c>
      <c r="F579" s="50" t="s">
        <v>58</v>
      </c>
      <c r="G579" s="50" t="s">
        <v>66</v>
      </c>
      <c r="H579" s="50">
        <v>182</v>
      </c>
      <c r="I579" s="50">
        <v>31.17</v>
      </c>
      <c r="J579" s="50">
        <v>5672.94</v>
      </c>
      <c r="K579" s="50" t="s">
        <v>123</v>
      </c>
      <c r="L579" s="50" t="s">
        <v>259</v>
      </c>
      <c r="M579" s="50" t="s">
        <v>261</v>
      </c>
      <c r="N579" s="50" t="s">
        <v>264</v>
      </c>
      <c r="O579" s="50">
        <v>9732.9699999999993</v>
      </c>
      <c r="P579" s="50" t="s">
        <v>266</v>
      </c>
      <c r="Q579" s="50">
        <v>5</v>
      </c>
      <c r="R579" s="50" t="s">
        <v>266</v>
      </c>
      <c r="S579" s="50" t="s">
        <v>269</v>
      </c>
    </row>
    <row r="580" spans="1:19" x14ac:dyDescent="0.3">
      <c r="A580" s="51" t="s">
        <v>23</v>
      </c>
      <c r="B580" s="49" t="s">
        <v>24</v>
      </c>
      <c r="C580" s="49" t="s">
        <v>32</v>
      </c>
      <c r="D580" s="49" t="s">
        <v>40</v>
      </c>
      <c r="E580" s="49" t="s">
        <v>51</v>
      </c>
      <c r="F580" s="49" t="s">
        <v>57</v>
      </c>
      <c r="G580" s="49" t="s">
        <v>63</v>
      </c>
      <c r="H580" s="49">
        <v>148</v>
      </c>
      <c r="I580" s="49">
        <v>75.58</v>
      </c>
      <c r="J580" s="49">
        <v>11185.84</v>
      </c>
      <c r="K580" s="49" t="s">
        <v>185</v>
      </c>
      <c r="L580" s="49" t="s">
        <v>259</v>
      </c>
      <c r="M580" s="49" t="s">
        <v>261</v>
      </c>
      <c r="N580" s="49" t="s">
        <v>264</v>
      </c>
      <c r="O580" s="49">
        <v>1520.84</v>
      </c>
      <c r="P580" s="49" t="s">
        <v>267</v>
      </c>
      <c r="Q580" s="49">
        <v>5</v>
      </c>
      <c r="R580" s="49" t="s">
        <v>266</v>
      </c>
      <c r="S580" s="49" t="s">
        <v>270</v>
      </c>
    </row>
    <row r="581" spans="1:19" x14ac:dyDescent="0.3">
      <c r="A581" s="52" t="s">
        <v>20</v>
      </c>
      <c r="B581" s="50" t="s">
        <v>24</v>
      </c>
      <c r="C581" s="50" t="s">
        <v>32</v>
      </c>
      <c r="D581" s="50" t="s">
        <v>40</v>
      </c>
      <c r="E581" s="50" t="s">
        <v>48</v>
      </c>
      <c r="F581" s="50" t="s">
        <v>58</v>
      </c>
      <c r="G581" s="50" t="s">
        <v>65</v>
      </c>
      <c r="H581" s="50">
        <v>53</v>
      </c>
      <c r="I581" s="50">
        <v>88.24</v>
      </c>
      <c r="J581" s="50">
        <v>4676.72</v>
      </c>
      <c r="K581" s="50" t="s">
        <v>204</v>
      </c>
      <c r="L581" s="50" t="s">
        <v>255</v>
      </c>
      <c r="M581" s="50" t="s">
        <v>263</v>
      </c>
      <c r="N581" s="50" t="s">
        <v>265</v>
      </c>
      <c r="O581" s="50">
        <v>11497.66</v>
      </c>
      <c r="P581" s="50" t="s">
        <v>266</v>
      </c>
      <c r="Q581" s="50">
        <v>3</v>
      </c>
      <c r="R581" s="50" t="s">
        <v>267</v>
      </c>
      <c r="S581" s="50" t="s">
        <v>269</v>
      </c>
    </row>
    <row r="582" spans="1:19" x14ac:dyDescent="0.3">
      <c r="A582" s="51" t="s">
        <v>21</v>
      </c>
      <c r="B582" s="49" t="s">
        <v>25</v>
      </c>
      <c r="C582" s="49" t="s">
        <v>33</v>
      </c>
      <c r="D582" s="49" t="s">
        <v>41</v>
      </c>
      <c r="E582" s="49" t="s">
        <v>53</v>
      </c>
      <c r="F582" s="49" t="s">
        <v>57</v>
      </c>
      <c r="G582" s="49" t="s">
        <v>63</v>
      </c>
      <c r="H582" s="49">
        <v>189</v>
      </c>
      <c r="I582" s="49">
        <v>96.51</v>
      </c>
      <c r="J582" s="49">
        <v>18240.39</v>
      </c>
      <c r="K582" s="49" t="s">
        <v>200</v>
      </c>
      <c r="L582" s="49" t="s">
        <v>255</v>
      </c>
      <c r="M582" s="49" t="s">
        <v>261</v>
      </c>
      <c r="N582" s="49" t="s">
        <v>264</v>
      </c>
      <c r="O582" s="49">
        <v>9751.8700000000008</v>
      </c>
      <c r="P582" s="49" t="s">
        <v>267</v>
      </c>
      <c r="Q582" s="49">
        <v>4</v>
      </c>
      <c r="R582" s="49" t="s">
        <v>266</v>
      </c>
      <c r="S582" s="49" t="s">
        <v>270</v>
      </c>
    </row>
    <row r="583" spans="1:19" x14ac:dyDescent="0.3">
      <c r="A583" s="52" t="s">
        <v>20</v>
      </c>
      <c r="B583" s="50" t="s">
        <v>29</v>
      </c>
      <c r="C583" s="50" t="s">
        <v>37</v>
      </c>
      <c r="D583" s="50" t="s">
        <v>45</v>
      </c>
      <c r="E583" s="50" t="s">
        <v>51</v>
      </c>
      <c r="F583" s="50" t="s">
        <v>57</v>
      </c>
      <c r="G583" s="50" t="s">
        <v>63</v>
      </c>
      <c r="H583" s="50">
        <v>13</v>
      </c>
      <c r="I583" s="50">
        <v>14.61</v>
      </c>
      <c r="J583" s="50">
        <v>189.93</v>
      </c>
      <c r="K583" s="50" t="s">
        <v>167</v>
      </c>
      <c r="L583" s="50" t="s">
        <v>257</v>
      </c>
      <c r="M583" s="50" t="s">
        <v>261</v>
      </c>
      <c r="N583" s="50" t="s">
        <v>264</v>
      </c>
      <c r="O583" s="50">
        <v>8993.8700000000008</v>
      </c>
      <c r="P583" s="50" t="s">
        <v>266</v>
      </c>
      <c r="Q583" s="50">
        <v>3</v>
      </c>
      <c r="R583" s="50" t="s">
        <v>266</v>
      </c>
      <c r="S583" s="50" t="s">
        <v>270</v>
      </c>
    </row>
    <row r="584" spans="1:19" x14ac:dyDescent="0.3">
      <c r="A584" s="51" t="s">
        <v>23</v>
      </c>
      <c r="B584" s="49" t="s">
        <v>28</v>
      </c>
      <c r="C584" s="49" t="s">
        <v>36</v>
      </c>
      <c r="D584" s="49" t="s">
        <v>44</v>
      </c>
      <c r="E584" s="49" t="s">
        <v>50</v>
      </c>
      <c r="F584" s="49" t="s">
        <v>58</v>
      </c>
      <c r="G584" s="49" t="s">
        <v>66</v>
      </c>
      <c r="H584" s="49">
        <v>37</v>
      </c>
      <c r="I584" s="49">
        <v>61.08</v>
      </c>
      <c r="J584" s="49">
        <v>2259.96</v>
      </c>
      <c r="K584" s="49" t="s">
        <v>198</v>
      </c>
      <c r="L584" s="49" t="s">
        <v>260</v>
      </c>
      <c r="M584" s="49" t="s">
        <v>263</v>
      </c>
      <c r="N584" s="49" t="s">
        <v>264</v>
      </c>
      <c r="O584" s="49">
        <v>8846.57</v>
      </c>
      <c r="P584" s="49" t="s">
        <v>266</v>
      </c>
      <c r="Q584" s="49">
        <v>3</v>
      </c>
      <c r="R584" s="49" t="s">
        <v>267</v>
      </c>
      <c r="S584" s="49" t="s">
        <v>270</v>
      </c>
    </row>
    <row r="585" spans="1:19" x14ac:dyDescent="0.3">
      <c r="A585" s="52" t="s">
        <v>19</v>
      </c>
      <c r="B585" s="50" t="s">
        <v>28</v>
      </c>
      <c r="C585" s="50" t="s">
        <v>36</v>
      </c>
      <c r="D585" s="50" t="s">
        <v>44</v>
      </c>
      <c r="E585" s="50" t="s">
        <v>53</v>
      </c>
      <c r="F585" s="50" t="s">
        <v>54</v>
      </c>
      <c r="G585" s="50" t="s">
        <v>67</v>
      </c>
      <c r="H585" s="50">
        <v>98</v>
      </c>
      <c r="I585" s="50">
        <v>66.47</v>
      </c>
      <c r="J585" s="50">
        <v>6514.06</v>
      </c>
      <c r="K585" s="50" t="s">
        <v>252</v>
      </c>
      <c r="L585" s="50" t="s">
        <v>257</v>
      </c>
      <c r="M585" s="50" t="s">
        <v>261</v>
      </c>
      <c r="N585" s="50" t="s">
        <v>265</v>
      </c>
      <c r="O585" s="50">
        <v>8813.5</v>
      </c>
      <c r="P585" s="50" t="s">
        <v>266</v>
      </c>
      <c r="Q585" s="50">
        <v>5</v>
      </c>
      <c r="R585" s="50" t="s">
        <v>267</v>
      </c>
      <c r="S585" s="50" t="s">
        <v>268</v>
      </c>
    </row>
    <row r="586" spans="1:19" x14ac:dyDescent="0.3">
      <c r="A586" s="51" t="s">
        <v>23</v>
      </c>
      <c r="B586" s="49" t="s">
        <v>25</v>
      </c>
      <c r="C586" s="49" t="s">
        <v>33</v>
      </c>
      <c r="D586" s="49" t="s">
        <v>41</v>
      </c>
      <c r="E586" s="49" t="s">
        <v>49</v>
      </c>
      <c r="F586" s="49" t="s">
        <v>57</v>
      </c>
      <c r="G586" s="49" t="s">
        <v>63</v>
      </c>
      <c r="H586" s="49">
        <v>16</v>
      </c>
      <c r="I586" s="49">
        <v>64.900000000000006</v>
      </c>
      <c r="J586" s="49">
        <v>1038.4000000000001</v>
      </c>
      <c r="K586" s="49" t="s">
        <v>97</v>
      </c>
      <c r="L586" s="49" t="s">
        <v>259</v>
      </c>
      <c r="M586" s="49" t="s">
        <v>261</v>
      </c>
      <c r="N586" s="49" t="s">
        <v>264</v>
      </c>
      <c r="O586" s="49">
        <v>4738.01</v>
      </c>
      <c r="P586" s="49" t="s">
        <v>266</v>
      </c>
      <c r="Q586" s="49">
        <v>4</v>
      </c>
      <c r="R586" s="49" t="s">
        <v>267</v>
      </c>
      <c r="S586" s="49" t="s">
        <v>268</v>
      </c>
    </row>
    <row r="587" spans="1:19" x14ac:dyDescent="0.3">
      <c r="A587" s="52" t="s">
        <v>19</v>
      </c>
      <c r="B587" s="50" t="s">
        <v>26</v>
      </c>
      <c r="C587" s="50" t="s">
        <v>34</v>
      </c>
      <c r="D587" s="50" t="s">
        <v>42</v>
      </c>
      <c r="E587" s="50" t="s">
        <v>52</v>
      </c>
      <c r="F587" s="50" t="s">
        <v>59</v>
      </c>
      <c r="G587" s="50" t="s">
        <v>76</v>
      </c>
      <c r="H587" s="50">
        <v>124</v>
      </c>
      <c r="I587" s="50">
        <v>79.45</v>
      </c>
      <c r="J587" s="50">
        <v>9851.7999999999993</v>
      </c>
      <c r="K587" s="50" t="s">
        <v>93</v>
      </c>
      <c r="L587" s="50" t="s">
        <v>256</v>
      </c>
      <c r="M587" s="50" t="s">
        <v>261</v>
      </c>
      <c r="N587" s="50" t="s">
        <v>265</v>
      </c>
      <c r="O587" s="50">
        <v>10637.01</v>
      </c>
      <c r="P587" s="50" t="s">
        <v>266</v>
      </c>
      <c r="Q587" s="50">
        <v>5</v>
      </c>
      <c r="R587" s="50" t="s">
        <v>266</v>
      </c>
      <c r="S587" s="50" t="s">
        <v>271</v>
      </c>
    </row>
    <row r="588" spans="1:19" x14ac:dyDescent="0.3">
      <c r="A588" s="51" t="s">
        <v>21</v>
      </c>
      <c r="B588" s="49" t="s">
        <v>28</v>
      </c>
      <c r="C588" s="49" t="s">
        <v>36</v>
      </c>
      <c r="D588" s="49" t="s">
        <v>44</v>
      </c>
      <c r="E588" s="49" t="s">
        <v>51</v>
      </c>
      <c r="F588" s="49" t="s">
        <v>56</v>
      </c>
      <c r="G588" s="49" t="s">
        <v>68</v>
      </c>
      <c r="H588" s="49">
        <v>137</v>
      </c>
      <c r="I588" s="49">
        <v>86.38</v>
      </c>
      <c r="J588" s="49">
        <v>11834.06</v>
      </c>
      <c r="K588" s="49" t="s">
        <v>213</v>
      </c>
      <c r="L588" s="49" t="s">
        <v>259</v>
      </c>
      <c r="M588" s="49" t="s">
        <v>261</v>
      </c>
      <c r="N588" s="49" t="s">
        <v>265</v>
      </c>
      <c r="O588" s="49">
        <v>9437.84</v>
      </c>
      <c r="P588" s="49" t="s">
        <v>267</v>
      </c>
      <c r="Q588" s="49">
        <v>5</v>
      </c>
      <c r="R588" s="49" t="s">
        <v>267</v>
      </c>
      <c r="S588" s="49" t="s">
        <v>270</v>
      </c>
    </row>
    <row r="589" spans="1:19" x14ac:dyDescent="0.3">
      <c r="A589" s="52" t="s">
        <v>19</v>
      </c>
      <c r="B589" s="50" t="s">
        <v>28</v>
      </c>
      <c r="C589" s="50" t="s">
        <v>36</v>
      </c>
      <c r="D589" s="50" t="s">
        <v>44</v>
      </c>
      <c r="E589" s="50" t="s">
        <v>51</v>
      </c>
      <c r="F589" s="50" t="s">
        <v>59</v>
      </c>
      <c r="G589" s="50" t="s">
        <v>71</v>
      </c>
      <c r="H589" s="50">
        <v>137</v>
      </c>
      <c r="I589" s="50">
        <v>65.75</v>
      </c>
      <c r="J589" s="50">
        <v>9007.75</v>
      </c>
      <c r="K589" s="50" t="s">
        <v>224</v>
      </c>
      <c r="L589" s="50" t="s">
        <v>260</v>
      </c>
      <c r="M589" s="50" t="s">
        <v>261</v>
      </c>
      <c r="N589" s="50" t="s">
        <v>264</v>
      </c>
      <c r="O589" s="50">
        <v>4337.87</v>
      </c>
      <c r="P589" s="50" t="s">
        <v>267</v>
      </c>
      <c r="Q589" s="50">
        <v>5</v>
      </c>
      <c r="R589" s="50" t="s">
        <v>266</v>
      </c>
      <c r="S589" s="50" t="s">
        <v>270</v>
      </c>
    </row>
    <row r="590" spans="1:19" x14ac:dyDescent="0.3">
      <c r="A590" s="51" t="s">
        <v>20</v>
      </c>
      <c r="B590" s="49" t="s">
        <v>31</v>
      </c>
      <c r="C590" s="49" t="s">
        <v>39</v>
      </c>
      <c r="D590" s="49" t="s">
        <v>47</v>
      </c>
      <c r="E590" s="49" t="s">
        <v>51</v>
      </c>
      <c r="F590" s="49" t="s">
        <v>59</v>
      </c>
      <c r="G590" s="49" t="s">
        <v>76</v>
      </c>
      <c r="H590" s="49">
        <v>38</v>
      </c>
      <c r="I590" s="49">
        <v>23.03</v>
      </c>
      <c r="J590" s="49">
        <v>875.14</v>
      </c>
      <c r="K590" s="49" t="s">
        <v>231</v>
      </c>
      <c r="L590" s="49" t="s">
        <v>257</v>
      </c>
      <c r="M590" s="49" t="s">
        <v>261</v>
      </c>
      <c r="N590" s="49" t="s">
        <v>265</v>
      </c>
      <c r="O590" s="49">
        <v>11473.17</v>
      </c>
      <c r="P590" s="49" t="s">
        <v>266</v>
      </c>
      <c r="Q590" s="49">
        <v>5</v>
      </c>
      <c r="R590" s="49" t="s">
        <v>267</v>
      </c>
      <c r="S590" s="49" t="s">
        <v>268</v>
      </c>
    </row>
    <row r="591" spans="1:19" x14ac:dyDescent="0.3">
      <c r="A591" s="52" t="s">
        <v>272</v>
      </c>
      <c r="B591" s="50" t="s">
        <v>27</v>
      </c>
      <c r="C591" s="50" t="s">
        <v>35</v>
      </c>
      <c r="D591" s="50" t="s">
        <v>43</v>
      </c>
      <c r="E591" s="50" t="s">
        <v>50</v>
      </c>
      <c r="F591" s="50" t="s">
        <v>54</v>
      </c>
      <c r="G591" s="50" t="s">
        <v>67</v>
      </c>
      <c r="H591" s="50">
        <v>179</v>
      </c>
      <c r="I591" s="50">
        <v>43.44</v>
      </c>
      <c r="J591" s="50">
        <v>7775.76</v>
      </c>
      <c r="K591" s="50" t="s">
        <v>163</v>
      </c>
      <c r="L591" s="50" t="s">
        <v>260</v>
      </c>
      <c r="M591" s="50" t="s">
        <v>261</v>
      </c>
      <c r="N591" s="50" t="s">
        <v>264</v>
      </c>
      <c r="O591" s="50">
        <v>10880.38</v>
      </c>
      <c r="P591" s="50" t="s">
        <v>266</v>
      </c>
      <c r="Q591" s="50">
        <v>5</v>
      </c>
      <c r="R591" s="50" t="s">
        <v>266</v>
      </c>
      <c r="S591" s="50" t="s">
        <v>268</v>
      </c>
    </row>
    <row r="592" spans="1:19" x14ac:dyDescent="0.3">
      <c r="A592" s="51" t="s">
        <v>272</v>
      </c>
      <c r="B592" s="49" t="s">
        <v>27</v>
      </c>
      <c r="C592" s="49" t="s">
        <v>35</v>
      </c>
      <c r="D592" s="49" t="s">
        <v>43</v>
      </c>
      <c r="E592" s="49" t="s">
        <v>51</v>
      </c>
      <c r="F592" s="49" t="s">
        <v>56</v>
      </c>
      <c r="G592" s="49" t="s">
        <v>75</v>
      </c>
      <c r="H592" s="49">
        <v>123</v>
      </c>
      <c r="I592" s="49">
        <v>83.48</v>
      </c>
      <c r="J592" s="49">
        <v>10268.040000000001</v>
      </c>
      <c r="K592" s="49" t="s">
        <v>225</v>
      </c>
      <c r="L592" s="49" t="s">
        <v>259</v>
      </c>
      <c r="M592" s="49" t="s">
        <v>262</v>
      </c>
      <c r="N592" s="49" t="s">
        <v>264</v>
      </c>
      <c r="O592" s="49">
        <v>10179.06</v>
      </c>
      <c r="P592" s="49" t="s">
        <v>267</v>
      </c>
      <c r="Q592" s="49">
        <v>4</v>
      </c>
      <c r="R592" s="49" t="s">
        <v>267</v>
      </c>
      <c r="S592" s="49" t="s">
        <v>268</v>
      </c>
    </row>
    <row r="593" spans="1:19" x14ac:dyDescent="0.3">
      <c r="A593" s="52" t="s">
        <v>22</v>
      </c>
      <c r="B593" s="50" t="s">
        <v>25</v>
      </c>
      <c r="C593" s="50" t="s">
        <v>33</v>
      </c>
      <c r="D593" s="50" t="s">
        <v>41</v>
      </c>
      <c r="E593" s="50" t="s">
        <v>48</v>
      </c>
      <c r="F593" s="50" t="s">
        <v>56</v>
      </c>
      <c r="G593" s="50" t="s">
        <v>68</v>
      </c>
      <c r="H593" s="50">
        <v>65</v>
      </c>
      <c r="I593" s="50">
        <v>18.809999999999999</v>
      </c>
      <c r="J593" s="50">
        <v>1222.6500000000001</v>
      </c>
      <c r="K593" s="50" t="s">
        <v>168</v>
      </c>
      <c r="L593" s="50" t="s">
        <v>260</v>
      </c>
      <c r="M593" s="50" t="s">
        <v>261</v>
      </c>
      <c r="N593" s="50" t="s">
        <v>264</v>
      </c>
      <c r="O593" s="50">
        <v>14486.56</v>
      </c>
      <c r="P593" s="50" t="s">
        <v>266</v>
      </c>
      <c r="Q593" s="50">
        <v>5</v>
      </c>
      <c r="R593" s="50" t="s">
        <v>266</v>
      </c>
      <c r="S593" s="50" t="s">
        <v>268</v>
      </c>
    </row>
    <row r="594" spans="1:19" x14ac:dyDescent="0.3">
      <c r="A594" s="51" t="s">
        <v>21</v>
      </c>
      <c r="B594" s="49" t="s">
        <v>28</v>
      </c>
      <c r="C594" s="49" t="s">
        <v>36</v>
      </c>
      <c r="D594" s="49" t="s">
        <v>44</v>
      </c>
      <c r="E594" s="49" t="s">
        <v>52</v>
      </c>
      <c r="F594" s="49" t="s">
        <v>55</v>
      </c>
      <c r="G594" s="49" t="s">
        <v>69</v>
      </c>
      <c r="H594" s="49">
        <v>158</v>
      </c>
      <c r="I594" s="49">
        <v>42.96</v>
      </c>
      <c r="J594" s="49">
        <v>6787.68</v>
      </c>
      <c r="K594" s="49" t="s">
        <v>223</v>
      </c>
      <c r="L594" s="49" t="s">
        <v>255</v>
      </c>
      <c r="M594" s="49" t="s">
        <v>263</v>
      </c>
      <c r="N594" s="49" t="s">
        <v>265</v>
      </c>
      <c r="O594" s="49">
        <v>11328.5</v>
      </c>
      <c r="P594" s="49" t="s">
        <v>266</v>
      </c>
      <c r="Q594" s="49">
        <v>5</v>
      </c>
      <c r="R594" s="49" t="s">
        <v>266</v>
      </c>
      <c r="S594" s="49" t="s">
        <v>270</v>
      </c>
    </row>
    <row r="595" spans="1:19" x14ac:dyDescent="0.3">
      <c r="A595" s="52" t="s">
        <v>20</v>
      </c>
      <c r="B595" s="50" t="s">
        <v>26</v>
      </c>
      <c r="C595" s="50" t="s">
        <v>34</v>
      </c>
      <c r="D595" s="50" t="s">
        <v>42</v>
      </c>
      <c r="E595" s="50" t="s">
        <v>49</v>
      </c>
      <c r="F595" s="50" t="s">
        <v>55</v>
      </c>
      <c r="G595" s="50" t="s">
        <v>61</v>
      </c>
      <c r="H595" s="50">
        <v>29</v>
      </c>
      <c r="I595" s="50">
        <v>96.02</v>
      </c>
      <c r="J595" s="50">
        <v>2784.58</v>
      </c>
      <c r="K595" s="50" t="s">
        <v>234</v>
      </c>
      <c r="L595" s="50" t="s">
        <v>258</v>
      </c>
      <c r="M595" s="50" t="s">
        <v>262</v>
      </c>
      <c r="N595" s="50" t="s">
        <v>265</v>
      </c>
      <c r="O595" s="50">
        <v>12969.2</v>
      </c>
      <c r="P595" s="50" t="s">
        <v>266</v>
      </c>
      <c r="Q595" s="50">
        <v>5</v>
      </c>
      <c r="R595" s="50" t="s">
        <v>267</v>
      </c>
      <c r="S595" s="50" t="s">
        <v>271</v>
      </c>
    </row>
    <row r="596" spans="1:19" x14ac:dyDescent="0.3">
      <c r="A596" s="51" t="s">
        <v>19</v>
      </c>
      <c r="B596" s="49" t="s">
        <v>26</v>
      </c>
      <c r="C596" s="49" t="s">
        <v>34</v>
      </c>
      <c r="D596" s="49" t="s">
        <v>42</v>
      </c>
      <c r="E596" s="49" t="s">
        <v>50</v>
      </c>
      <c r="F596" s="49" t="s">
        <v>58</v>
      </c>
      <c r="G596" s="49" t="s">
        <v>66</v>
      </c>
      <c r="H596" s="49">
        <v>68</v>
      </c>
      <c r="I596" s="49">
        <v>73.41</v>
      </c>
      <c r="J596" s="49">
        <v>4991.88</v>
      </c>
      <c r="K596" s="49" t="s">
        <v>198</v>
      </c>
      <c r="L596" s="49" t="s">
        <v>260</v>
      </c>
      <c r="M596" s="49" t="s">
        <v>263</v>
      </c>
      <c r="N596" s="49" t="s">
        <v>264</v>
      </c>
      <c r="O596" s="49">
        <v>7246.65</v>
      </c>
      <c r="P596" s="49" t="s">
        <v>266</v>
      </c>
      <c r="Q596" s="49">
        <v>5</v>
      </c>
      <c r="R596" s="49" t="s">
        <v>267</v>
      </c>
      <c r="S596" s="49" t="s">
        <v>268</v>
      </c>
    </row>
    <row r="597" spans="1:19" x14ac:dyDescent="0.3">
      <c r="A597" s="52" t="s">
        <v>23</v>
      </c>
      <c r="B597" s="50" t="s">
        <v>27</v>
      </c>
      <c r="C597" s="50" t="s">
        <v>35</v>
      </c>
      <c r="D597" s="50" t="s">
        <v>43</v>
      </c>
      <c r="E597" s="50" t="s">
        <v>52</v>
      </c>
      <c r="F597" s="50" t="s">
        <v>54</v>
      </c>
      <c r="G597" s="50" t="s">
        <v>60</v>
      </c>
      <c r="H597" s="50">
        <v>153</v>
      </c>
      <c r="I597" s="50">
        <v>47.6</v>
      </c>
      <c r="J597" s="50">
        <v>7282.8</v>
      </c>
      <c r="K597" s="50" t="s">
        <v>210</v>
      </c>
      <c r="L597" s="50" t="s">
        <v>257</v>
      </c>
      <c r="M597" s="50" t="s">
        <v>263</v>
      </c>
      <c r="N597" s="50" t="s">
        <v>264</v>
      </c>
      <c r="O597" s="50">
        <v>13489.7</v>
      </c>
      <c r="P597" s="50" t="s">
        <v>266</v>
      </c>
      <c r="Q597" s="50">
        <v>4</v>
      </c>
      <c r="R597" s="50" t="s">
        <v>267</v>
      </c>
      <c r="S597" s="50" t="s">
        <v>269</v>
      </c>
    </row>
    <row r="598" spans="1:19" x14ac:dyDescent="0.3">
      <c r="A598" s="51" t="s">
        <v>272</v>
      </c>
      <c r="B598" s="49" t="s">
        <v>29</v>
      </c>
      <c r="C598" s="49" t="s">
        <v>37</v>
      </c>
      <c r="D598" s="49" t="s">
        <v>45</v>
      </c>
      <c r="E598" s="49" t="s">
        <v>53</v>
      </c>
      <c r="F598" s="49" t="s">
        <v>57</v>
      </c>
      <c r="G598" s="49" t="s">
        <v>72</v>
      </c>
      <c r="H598" s="49">
        <v>192</v>
      </c>
      <c r="I598" s="49">
        <v>61.79</v>
      </c>
      <c r="J598" s="49">
        <v>11863.68</v>
      </c>
      <c r="K598" s="49" t="s">
        <v>209</v>
      </c>
      <c r="L598" s="49" t="s">
        <v>257</v>
      </c>
      <c r="M598" s="49" t="s">
        <v>261</v>
      </c>
      <c r="N598" s="49" t="s">
        <v>264</v>
      </c>
      <c r="O598" s="49">
        <v>14800</v>
      </c>
      <c r="P598" s="49" t="s">
        <v>266</v>
      </c>
      <c r="Q598" s="49">
        <v>3</v>
      </c>
      <c r="R598" s="49" t="s">
        <v>266</v>
      </c>
      <c r="S598" s="49" t="s">
        <v>270</v>
      </c>
    </row>
    <row r="599" spans="1:19" x14ac:dyDescent="0.3">
      <c r="A599" s="52" t="s">
        <v>19</v>
      </c>
      <c r="B599" s="50" t="s">
        <v>26</v>
      </c>
      <c r="C599" s="50" t="s">
        <v>34</v>
      </c>
      <c r="D599" s="50" t="s">
        <v>42</v>
      </c>
      <c r="E599" s="50" t="s">
        <v>52</v>
      </c>
      <c r="F599" s="50" t="s">
        <v>54</v>
      </c>
      <c r="G599" s="50" t="s">
        <v>67</v>
      </c>
      <c r="H599" s="50">
        <v>140</v>
      </c>
      <c r="I599" s="50">
        <v>94.9</v>
      </c>
      <c r="J599" s="50">
        <v>13286</v>
      </c>
      <c r="K599" s="50" t="s">
        <v>86</v>
      </c>
      <c r="L599" s="50" t="s">
        <v>255</v>
      </c>
      <c r="M599" s="50" t="s">
        <v>262</v>
      </c>
      <c r="N599" s="50" t="s">
        <v>265</v>
      </c>
      <c r="O599" s="50">
        <v>13009.64</v>
      </c>
      <c r="P599" s="50" t="s">
        <v>267</v>
      </c>
      <c r="Q599" s="50">
        <v>5</v>
      </c>
      <c r="R599" s="50" t="s">
        <v>267</v>
      </c>
      <c r="S599" s="50" t="s">
        <v>270</v>
      </c>
    </row>
    <row r="600" spans="1:19" x14ac:dyDescent="0.3">
      <c r="A600" s="51" t="s">
        <v>272</v>
      </c>
      <c r="B600" s="49" t="s">
        <v>28</v>
      </c>
      <c r="C600" s="49" t="s">
        <v>36</v>
      </c>
      <c r="D600" s="49" t="s">
        <v>44</v>
      </c>
      <c r="E600" s="49" t="s">
        <v>53</v>
      </c>
      <c r="F600" s="49" t="s">
        <v>54</v>
      </c>
      <c r="G600" s="49" t="s">
        <v>70</v>
      </c>
      <c r="H600" s="49">
        <v>197</v>
      </c>
      <c r="I600" s="49">
        <v>23.49</v>
      </c>
      <c r="J600" s="49">
        <v>4627.53</v>
      </c>
      <c r="K600" s="49" t="s">
        <v>147</v>
      </c>
      <c r="L600" s="49" t="s">
        <v>259</v>
      </c>
      <c r="M600" s="49" t="s">
        <v>263</v>
      </c>
      <c r="N600" s="49" t="s">
        <v>264</v>
      </c>
      <c r="O600" s="49">
        <v>12618.22</v>
      </c>
      <c r="P600" s="49" t="s">
        <v>266</v>
      </c>
      <c r="Q600" s="49">
        <v>3</v>
      </c>
      <c r="R600" s="49" t="s">
        <v>266</v>
      </c>
      <c r="S600" s="49" t="s">
        <v>269</v>
      </c>
    </row>
    <row r="601" spans="1:19" x14ac:dyDescent="0.3">
      <c r="A601" s="52" t="s">
        <v>272</v>
      </c>
      <c r="B601" s="50" t="s">
        <v>28</v>
      </c>
      <c r="C601" s="50" t="s">
        <v>36</v>
      </c>
      <c r="D601" s="50" t="s">
        <v>44</v>
      </c>
      <c r="E601" s="50" t="s">
        <v>48</v>
      </c>
      <c r="F601" s="50" t="s">
        <v>59</v>
      </c>
      <c r="G601" s="50" t="s">
        <v>71</v>
      </c>
      <c r="H601" s="50">
        <v>188</v>
      </c>
      <c r="I601" s="50">
        <v>50.07</v>
      </c>
      <c r="J601" s="50">
        <v>9413.16</v>
      </c>
      <c r="K601" s="50" t="s">
        <v>193</v>
      </c>
      <c r="L601" s="50" t="s">
        <v>258</v>
      </c>
      <c r="M601" s="50" t="s">
        <v>261</v>
      </c>
      <c r="N601" s="50" t="s">
        <v>264</v>
      </c>
      <c r="O601" s="50">
        <v>1890.02</v>
      </c>
      <c r="P601" s="50" t="s">
        <v>267</v>
      </c>
      <c r="Q601" s="50">
        <v>4</v>
      </c>
      <c r="R601" s="50" t="s">
        <v>267</v>
      </c>
      <c r="S601" s="50" t="s">
        <v>268</v>
      </c>
    </row>
    <row r="602" spans="1:19" x14ac:dyDescent="0.3">
      <c r="A602" s="51" t="s">
        <v>272</v>
      </c>
      <c r="B602" s="49" t="s">
        <v>29</v>
      </c>
      <c r="C602" s="49" t="s">
        <v>37</v>
      </c>
      <c r="D602" s="49" t="s">
        <v>45</v>
      </c>
      <c r="E602" s="49" t="s">
        <v>48</v>
      </c>
      <c r="F602" s="49" t="s">
        <v>59</v>
      </c>
      <c r="G602" s="49" t="s">
        <v>76</v>
      </c>
      <c r="H602" s="49">
        <v>68</v>
      </c>
      <c r="I602" s="49">
        <v>38.36</v>
      </c>
      <c r="J602" s="49">
        <v>2608.48</v>
      </c>
      <c r="K602" s="49" t="s">
        <v>85</v>
      </c>
      <c r="L602" s="49" t="s">
        <v>259</v>
      </c>
      <c r="M602" s="49" t="s">
        <v>263</v>
      </c>
      <c r="N602" s="49" t="s">
        <v>264</v>
      </c>
      <c r="O602" s="49">
        <v>5425.94</v>
      </c>
      <c r="P602" s="49" t="s">
        <v>266</v>
      </c>
      <c r="Q602" s="49">
        <v>3</v>
      </c>
      <c r="R602" s="49" t="s">
        <v>266</v>
      </c>
      <c r="S602" s="49" t="s">
        <v>269</v>
      </c>
    </row>
    <row r="603" spans="1:19" x14ac:dyDescent="0.3">
      <c r="A603" s="52" t="s">
        <v>21</v>
      </c>
      <c r="B603" s="50" t="s">
        <v>26</v>
      </c>
      <c r="C603" s="50" t="s">
        <v>34</v>
      </c>
      <c r="D603" s="50" t="s">
        <v>42</v>
      </c>
      <c r="E603" s="50" t="s">
        <v>50</v>
      </c>
      <c r="F603" s="50" t="s">
        <v>54</v>
      </c>
      <c r="G603" s="50" t="s">
        <v>70</v>
      </c>
      <c r="H603" s="50">
        <v>10</v>
      </c>
      <c r="I603" s="50">
        <v>96.54</v>
      </c>
      <c r="J603" s="50">
        <v>965.4</v>
      </c>
      <c r="K603" s="50" t="s">
        <v>192</v>
      </c>
      <c r="L603" s="50" t="s">
        <v>259</v>
      </c>
      <c r="M603" s="50" t="s">
        <v>263</v>
      </c>
      <c r="N603" s="50" t="s">
        <v>264</v>
      </c>
      <c r="O603" s="50">
        <v>567.58000000000004</v>
      </c>
      <c r="P603" s="50" t="s">
        <v>267</v>
      </c>
      <c r="Q603" s="50">
        <v>4</v>
      </c>
      <c r="R603" s="50" t="s">
        <v>266</v>
      </c>
      <c r="S603" s="50" t="s">
        <v>269</v>
      </c>
    </row>
    <row r="604" spans="1:19" x14ac:dyDescent="0.3">
      <c r="A604" s="51" t="s">
        <v>20</v>
      </c>
      <c r="B604" s="49" t="s">
        <v>31</v>
      </c>
      <c r="C604" s="49" t="s">
        <v>39</v>
      </c>
      <c r="D604" s="49" t="s">
        <v>47</v>
      </c>
      <c r="E604" s="49" t="s">
        <v>52</v>
      </c>
      <c r="F604" s="49" t="s">
        <v>54</v>
      </c>
      <c r="G604" s="49" t="s">
        <v>67</v>
      </c>
      <c r="H604" s="49">
        <v>168</v>
      </c>
      <c r="I604" s="49">
        <v>52.33</v>
      </c>
      <c r="J604" s="49">
        <v>8791.44</v>
      </c>
      <c r="K604" s="49" t="s">
        <v>161</v>
      </c>
      <c r="L604" s="49" t="s">
        <v>260</v>
      </c>
      <c r="M604" s="49" t="s">
        <v>263</v>
      </c>
      <c r="N604" s="49" t="s">
        <v>264</v>
      </c>
      <c r="O604" s="49">
        <v>14648.73</v>
      </c>
      <c r="P604" s="49" t="s">
        <v>266</v>
      </c>
      <c r="Q604" s="49">
        <v>3</v>
      </c>
      <c r="R604" s="49" t="s">
        <v>267</v>
      </c>
      <c r="S604" s="49" t="s">
        <v>270</v>
      </c>
    </row>
    <row r="605" spans="1:19" x14ac:dyDescent="0.3">
      <c r="A605" s="52" t="s">
        <v>23</v>
      </c>
      <c r="B605" s="50" t="s">
        <v>31</v>
      </c>
      <c r="C605" s="50" t="s">
        <v>39</v>
      </c>
      <c r="D605" s="50" t="s">
        <v>47</v>
      </c>
      <c r="E605" s="50" t="s">
        <v>48</v>
      </c>
      <c r="F605" s="50" t="s">
        <v>54</v>
      </c>
      <c r="G605" s="50" t="s">
        <v>70</v>
      </c>
      <c r="H605" s="50">
        <v>169</v>
      </c>
      <c r="I605" s="50">
        <v>8.68</v>
      </c>
      <c r="J605" s="50">
        <v>1466.92</v>
      </c>
      <c r="K605" s="50" t="s">
        <v>209</v>
      </c>
      <c r="L605" s="50" t="s">
        <v>257</v>
      </c>
      <c r="M605" s="50" t="s">
        <v>263</v>
      </c>
      <c r="N605" s="50" t="s">
        <v>264</v>
      </c>
      <c r="O605" s="50">
        <v>12204.47</v>
      </c>
      <c r="P605" s="50" t="s">
        <v>266</v>
      </c>
      <c r="Q605" s="50">
        <v>4</v>
      </c>
      <c r="R605" s="50" t="s">
        <v>266</v>
      </c>
      <c r="S605" s="50" t="s">
        <v>269</v>
      </c>
    </row>
    <row r="606" spans="1:19" x14ac:dyDescent="0.3">
      <c r="A606" s="51" t="s">
        <v>22</v>
      </c>
      <c r="B606" s="49" t="s">
        <v>31</v>
      </c>
      <c r="C606" s="49" t="s">
        <v>39</v>
      </c>
      <c r="D606" s="49" t="s">
        <v>47</v>
      </c>
      <c r="E606" s="49" t="s">
        <v>50</v>
      </c>
      <c r="F606" s="49" t="s">
        <v>59</v>
      </c>
      <c r="G606" s="49" t="s">
        <v>74</v>
      </c>
      <c r="H606" s="49">
        <v>59</v>
      </c>
      <c r="I606" s="49">
        <v>62.33</v>
      </c>
      <c r="J606" s="49">
        <v>3677.47</v>
      </c>
      <c r="K606" s="49" t="s">
        <v>118</v>
      </c>
      <c r="L606" s="49" t="s">
        <v>255</v>
      </c>
      <c r="M606" s="49" t="s">
        <v>263</v>
      </c>
      <c r="N606" s="49" t="s">
        <v>265</v>
      </c>
      <c r="O606" s="49">
        <v>14098.36</v>
      </c>
      <c r="P606" s="49" t="s">
        <v>266</v>
      </c>
      <c r="Q606" s="49">
        <v>5</v>
      </c>
      <c r="R606" s="49" t="s">
        <v>266</v>
      </c>
      <c r="S606" s="49" t="s">
        <v>268</v>
      </c>
    </row>
    <row r="607" spans="1:19" x14ac:dyDescent="0.3">
      <c r="A607" s="52" t="s">
        <v>21</v>
      </c>
      <c r="B607" s="50" t="s">
        <v>26</v>
      </c>
      <c r="C607" s="50" t="s">
        <v>34</v>
      </c>
      <c r="D607" s="50" t="s">
        <v>42</v>
      </c>
      <c r="E607" s="50" t="s">
        <v>52</v>
      </c>
      <c r="F607" s="50" t="s">
        <v>58</v>
      </c>
      <c r="G607" s="50" t="s">
        <v>66</v>
      </c>
      <c r="H607" s="50">
        <v>46</v>
      </c>
      <c r="I607" s="50">
        <v>27.75</v>
      </c>
      <c r="J607" s="50">
        <v>1276.5</v>
      </c>
      <c r="K607" s="50" t="s">
        <v>135</v>
      </c>
      <c r="L607" s="50" t="s">
        <v>258</v>
      </c>
      <c r="M607" s="50" t="s">
        <v>261</v>
      </c>
      <c r="N607" s="50" t="s">
        <v>264</v>
      </c>
      <c r="O607" s="50">
        <v>12013.78</v>
      </c>
      <c r="P607" s="50" t="s">
        <v>266</v>
      </c>
      <c r="Q607" s="50">
        <v>3</v>
      </c>
      <c r="R607" s="50" t="s">
        <v>266</v>
      </c>
      <c r="S607" s="50" t="s">
        <v>269</v>
      </c>
    </row>
    <row r="608" spans="1:19" x14ac:dyDescent="0.3">
      <c r="A608" s="51" t="s">
        <v>19</v>
      </c>
      <c r="B608" s="49" t="s">
        <v>27</v>
      </c>
      <c r="C608" s="49" t="s">
        <v>35</v>
      </c>
      <c r="D608" s="49" t="s">
        <v>43</v>
      </c>
      <c r="E608" s="49" t="s">
        <v>53</v>
      </c>
      <c r="F608" s="49" t="s">
        <v>55</v>
      </c>
      <c r="G608" s="49" t="s">
        <v>69</v>
      </c>
      <c r="H608" s="49">
        <v>92</v>
      </c>
      <c r="I608" s="49">
        <v>91.63</v>
      </c>
      <c r="J608" s="49">
        <v>8429.9599999999991</v>
      </c>
      <c r="K608" s="49" t="s">
        <v>183</v>
      </c>
      <c r="L608" s="49" t="s">
        <v>260</v>
      </c>
      <c r="M608" s="49" t="s">
        <v>263</v>
      </c>
      <c r="N608" s="49" t="s">
        <v>265</v>
      </c>
      <c r="O608" s="49">
        <v>11475.39</v>
      </c>
      <c r="P608" s="49" t="s">
        <v>266</v>
      </c>
      <c r="Q608" s="49">
        <v>5</v>
      </c>
      <c r="R608" s="49" t="s">
        <v>267</v>
      </c>
      <c r="S608" s="49" t="s">
        <v>270</v>
      </c>
    </row>
    <row r="609" spans="1:19" x14ac:dyDescent="0.3">
      <c r="A609" s="52" t="s">
        <v>23</v>
      </c>
      <c r="B609" s="50" t="s">
        <v>29</v>
      </c>
      <c r="C609" s="50" t="s">
        <v>37</v>
      </c>
      <c r="D609" s="50" t="s">
        <v>45</v>
      </c>
      <c r="E609" s="50" t="s">
        <v>53</v>
      </c>
      <c r="F609" s="50" t="s">
        <v>59</v>
      </c>
      <c r="G609" s="50" t="s">
        <v>71</v>
      </c>
      <c r="H609" s="50">
        <v>113</v>
      </c>
      <c r="I609" s="50">
        <v>46.34</v>
      </c>
      <c r="J609" s="50">
        <v>5236.42</v>
      </c>
      <c r="K609" s="50" t="s">
        <v>133</v>
      </c>
      <c r="L609" s="50" t="s">
        <v>258</v>
      </c>
      <c r="M609" s="50" t="s">
        <v>262</v>
      </c>
      <c r="N609" s="50" t="s">
        <v>265</v>
      </c>
      <c r="O609" s="50">
        <v>845.6</v>
      </c>
      <c r="P609" s="50" t="s">
        <v>267</v>
      </c>
      <c r="Q609" s="50">
        <v>3</v>
      </c>
      <c r="R609" s="50" t="s">
        <v>266</v>
      </c>
      <c r="S609" s="50" t="s">
        <v>268</v>
      </c>
    </row>
    <row r="610" spans="1:19" x14ac:dyDescent="0.3">
      <c r="A610" s="51" t="s">
        <v>20</v>
      </c>
      <c r="B610" s="49" t="s">
        <v>29</v>
      </c>
      <c r="C610" s="49" t="s">
        <v>37</v>
      </c>
      <c r="D610" s="49" t="s">
        <v>45</v>
      </c>
      <c r="E610" s="49" t="s">
        <v>53</v>
      </c>
      <c r="F610" s="49" t="s">
        <v>54</v>
      </c>
      <c r="G610" s="49" t="s">
        <v>60</v>
      </c>
      <c r="H610" s="49">
        <v>24</v>
      </c>
      <c r="I610" s="49">
        <v>55.12</v>
      </c>
      <c r="J610" s="49">
        <v>1322.88</v>
      </c>
      <c r="K610" s="49" t="s">
        <v>126</v>
      </c>
      <c r="L610" s="49" t="s">
        <v>260</v>
      </c>
      <c r="M610" s="49" t="s">
        <v>262</v>
      </c>
      <c r="N610" s="49" t="s">
        <v>264</v>
      </c>
      <c r="O610" s="49">
        <v>14228.31</v>
      </c>
      <c r="P610" s="49" t="s">
        <v>266</v>
      </c>
      <c r="Q610" s="49">
        <v>4</v>
      </c>
      <c r="R610" s="49" t="s">
        <v>267</v>
      </c>
      <c r="S610" s="49" t="s">
        <v>270</v>
      </c>
    </row>
    <row r="611" spans="1:19" x14ac:dyDescent="0.3">
      <c r="A611" s="52" t="s">
        <v>21</v>
      </c>
      <c r="B611" s="50" t="s">
        <v>30</v>
      </c>
      <c r="C611" s="50" t="s">
        <v>38</v>
      </c>
      <c r="D611" s="50" t="s">
        <v>46</v>
      </c>
      <c r="E611" s="50" t="s">
        <v>51</v>
      </c>
      <c r="F611" s="50" t="s">
        <v>57</v>
      </c>
      <c r="G611" s="50" t="s">
        <v>77</v>
      </c>
      <c r="H611" s="50">
        <v>58</v>
      </c>
      <c r="I611" s="50">
        <v>38.42</v>
      </c>
      <c r="J611" s="50">
        <v>2228.36</v>
      </c>
      <c r="K611" s="50" t="s">
        <v>250</v>
      </c>
      <c r="L611" s="50" t="s">
        <v>258</v>
      </c>
      <c r="M611" s="50" t="s">
        <v>263</v>
      </c>
      <c r="N611" s="50" t="s">
        <v>264</v>
      </c>
      <c r="O611" s="50">
        <v>12444.32</v>
      </c>
      <c r="P611" s="50" t="s">
        <v>266</v>
      </c>
      <c r="Q611" s="50">
        <v>5</v>
      </c>
      <c r="R611" s="50" t="s">
        <v>266</v>
      </c>
      <c r="S611" s="50" t="s">
        <v>271</v>
      </c>
    </row>
    <row r="612" spans="1:19" x14ac:dyDescent="0.3">
      <c r="A612" s="51" t="s">
        <v>19</v>
      </c>
      <c r="B612" s="49" t="s">
        <v>25</v>
      </c>
      <c r="C612" s="49" t="s">
        <v>33</v>
      </c>
      <c r="D612" s="49" t="s">
        <v>41</v>
      </c>
      <c r="E612" s="49" t="s">
        <v>50</v>
      </c>
      <c r="F612" s="49" t="s">
        <v>54</v>
      </c>
      <c r="G612" s="49" t="s">
        <v>60</v>
      </c>
      <c r="H612" s="49">
        <v>57</v>
      </c>
      <c r="I612" s="49">
        <v>89.77</v>
      </c>
      <c r="J612" s="49">
        <v>5116.8900000000003</v>
      </c>
      <c r="K612" s="49" t="s">
        <v>87</v>
      </c>
      <c r="L612" s="49" t="s">
        <v>258</v>
      </c>
      <c r="M612" s="49" t="s">
        <v>263</v>
      </c>
      <c r="N612" s="49" t="s">
        <v>265</v>
      </c>
      <c r="O612" s="49">
        <v>1557.97</v>
      </c>
      <c r="P612" s="49" t="s">
        <v>267</v>
      </c>
      <c r="Q612" s="49">
        <v>3</v>
      </c>
      <c r="R612" s="49" t="s">
        <v>266</v>
      </c>
      <c r="S612" s="49" t="s">
        <v>271</v>
      </c>
    </row>
    <row r="613" spans="1:19" x14ac:dyDescent="0.3">
      <c r="A613" s="52" t="s">
        <v>21</v>
      </c>
      <c r="B613" s="50" t="s">
        <v>30</v>
      </c>
      <c r="C613" s="50" t="s">
        <v>38</v>
      </c>
      <c r="D613" s="50" t="s">
        <v>46</v>
      </c>
      <c r="E613" s="50" t="s">
        <v>48</v>
      </c>
      <c r="F613" s="50" t="s">
        <v>54</v>
      </c>
      <c r="G613" s="50" t="s">
        <v>67</v>
      </c>
      <c r="H613" s="50">
        <v>186</v>
      </c>
      <c r="I613" s="50">
        <v>16.05</v>
      </c>
      <c r="J613" s="50">
        <v>2985.3</v>
      </c>
      <c r="K613" s="50" t="s">
        <v>138</v>
      </c>
      <c r="L613" s="50" t="s">
        <v>259</v>
      </c>
      <c r="M613" s="50" t="s">
        <v>261</v>
      </c>
      <c r="N613" s="50" t="s">
        <v>264</v>
      </c>
      <c r="O613" s="50">
        <v>13613.74</v>
      </c>
      <c r="P613" s="50" t="s">
        <v>266</v>
      </c>
      <c r="Q613" s="50">
        <v>5</v>
      </c>
      <c r="R613" s="50" t="s">
        <v>266</v>
      </c>
      <c r="S613" s="50" t="s">
        <v>271</v>
      </c>
    </row>
    <row r="614" spans="1:19" x14ac:dyDescent="0.3">
      <c r="A614" s="51" t="s">
        <v>20</v>
      </c>
      <c r="B614" s="49" t="s">
        <v>30</v>
      </c>
      <c r="C614" s="49" t="s">
        <v>38</v>
      </c>
      <c r="D614" s="49" t="s">
        <v>46</v>
      </c>
      <c r="E614" s="49" t="s">
        <v>52</v>
      </c>
      <c r="F614" s="49" t="s">
        <v>55</v>
      </c>
      <c r="G614" s="49" t="s">
        <v>64</v>
      </c>
      <c r="H614" s="49">
        <v>163</v>
      </c>
      <c r="I614" s="49">
        <v>28.39</v>
      </c>
      <c r="J614" s="49">
        <v>4627.57</v>
      </c>
      <c r="K614" s="49" t="s">
        <v>123</v>
      </c>
      <c r="L614" s="49" t="s">
        <v>259</v>
      </c>
      <c r="M614" s="49" t="s">
        <v>263</v>
      </c>
      <c r="N614" s="49" t="s">
        <v>265</v>
      </c>
      <c r="O614" s="49">
        <v>13288.2</v>
      </c>
      <c r="P614" s="49" t="s">
        <v>266</v>
      </c>
      <c r="Q614" s="49">
        <v>4</v>
      </c>
      <c r="R614" s="49" t="s">
        <v>266</v>
      </c>
      <c r="S614" s="49" t="s">
        <v>271</v>
      </c>
    </row>
    <row r="615" spans="1:19" x14ac:dyDescent="0.3">
      <c r="A615" s="52" t="s">
        <v>20</v>
      </c>
      <c r="B615" s="50" t="s">
        <v>30</v>
      </c>
      <c r="C615" s="50" t="s">
        <v>38</v>
      </c>
      <c r="D615" s="50" t="s">
        <v>46</v>
      </c>
      <c r="E615" s="50" t="s">
        <v>48</v>
      </c>
      <c r="F615" s="50" t="s">
        <v>57</v>
      </c>
      <c r="G615" s="50" t="s">
        <v>63</v>
      </c>
      <c r="H615" s="50">
        <v>106</v>
      </c>
      <c r="I615" s="50">
        <v>31.42</v>
      </c>
      <c r="J615" s="50">
        <v>3330.52</v>
      </c>
      <c r="K615" s="50" t="s">
        <v>82</v>
      </c>
      <c r="L615" s="50" t="s">
        <v>258</v>
      </c>
      <c r="M615" s="50" t="s">
        <v>262</v>
      </c>
      <c r="N615" s="50" t="s">
        <v>265</v>
      </c>
      <c r="O615" s="50">
        <v>4174.67</v>
      </c>
      <c r="P615" s="50" t="s">
        <v>266</v>
      </c>
      <c r="Q615" s="50">
        <v>3</v>
      </c>
      <c r="R615" s="50" t="s">
        <v>266</v>
      </c>
      <c r="S615" s="50" t="s">
        <v>269</v>
      </c>
    </row>
    <row r="616" spans="1:19" x14ac:dyDescent="0.3">
      <c r="A616" s="51" t="s">
        <v>22</v>
      </c>
      <c r="B616" s="49" t="s">
        <v>27</v>
      </c>
      <c r="C616" s="49" t="s">
        <v>35</v>
      </c>
      <c r="D616" s="49" t="s">
        <v>43</v>
      </c>
      <c r="E616" s="49" t="s">
        <v>53</v>
      </c>
      <c r="F616" s="49" t="s">
        <v>57</v>
      </c>
      <c r="G616" s="49" t="s">
        <v>72</v>
      </c>
      <c r="H616" s="49">
        <v>39</v>
      </c>
      <c r="I616" s="49">
        <v>20.100000000000001</v>
      </c>
      <c r="J616" s="49">
        <v>783.9</v>
      </c>
      <c r="K616" s="49" t="s">
        <v>222</v>
      </c>
      <c r="L616" s="49" t="s">
        <v>257</v>
      </c>
      <c r="M616" s="49" t="s">
        <v>261</v>
      </c>
      <c r="N616" s="49" t="s">
        <v>264</v>
      </c>
      <c r="O616" s="49">
        <v>3158.7</v>
      </c>
      <c r="P616" s="49" t="s">
        <v>266</v>
      </c>
      <c r="Q616" s="49">
        <v>4</v>
      </c>
      <c r="R616" s="49" t="s">
        <v>267</v>
      </c>
      <c r="S616" s="49" t="s">
        <v>270</v>
      </c>
    </row>
    <row r="617" spans="1:19" x14ac:dyDescent="0.3">
      <c r="A617" s="52" t="s">
        <v>19</v>
      </c>
      <c r="B617" s="50" t="s">
        <v>29</v>
      </c>
      <c r="C617" s="50" t="s">
        <v>37</v>
      </c>
      <c r="D617" s="50" t="s">
        <v>45</v>
      </c>
      <c r="E617" s="50" t="s">
        <v>49</v>
      </c>
      <c r="F617" s="50" t="s">
        <v>57</v>
      </c>
      <c r="G617" s="50" t="s">
        <v>63</v>
      </c>
      <c r="H617" s="50">
        <v>82</v>
      </c>
      <c r="I617" s="50">
        <v>86.27</v>
      </c>
      <c r="J617" s="50">
        <v>7074.14</v>
      </c>
      <c r="K617" s="50" t="s">
        <v>155</v>
      </c>
      <c r="L617" s="50" t="s">
        <v>256</v>
      </c>
      <c r="M617" s="50" t="s">
        <v>261</v>
      </c>
      <c r="N617" s="50" t="s">
        <v>264</v>
      </c>
      <c r="O617" s="50">
        <v>11534.34</v>
      </c>
      <c r="P617" s="50" t="s">
        <v>266</v>
      </c>
      <c r="Q617" s="50">
        <v>4</v>
      </c>
      <c r="R617" s="50" t="s">
        <v>267</v>
      </c>
      <c r="S617" s="50" t="s">
        <v>269</v>
      </c>
    </row>
    <row r="618" spans="1:19" x14ac:dyDescent="0.3">
      <c r="A618" s="51" t="s">
        <v>22</v>
      </c>
      <c r="B618" s="49" t="s">
        <v>30</v>
      </c>
      <c r="C618" s="49" t="s">
        <v>38</v>
      </c>
      <c r="D618" s="49" t="s">
        <v>46</v>
      </c>
      <c r="E618" s="49" t="s">
        <v>48</v>
      </c>
      <c r="F618" s="49" t="s">
        <v>54</v>
      </c>
      <c r="G618" s="49" t="s">
        <v>60</v>
      </c>
      <c r="H618" s="49">
        <v>37</v>
      </c>
      <c r="I618" s="49">
        <v>15.58</v>
      </c>
      <c r="J618" s="49">
        <v>576.46</v>
      </c>
      <c r="K618" s="49" t="s">
        <v>136</v>
      </c>
      <c r="L618" s="49" t="s">
        <v>255</v>
      </c>
      <c r="M618" s="49" t="s">
        <v>262</v>
      </c>
      <c r="N618" s="49" t="s">
        <v>265</v>
      </c>
      <c r="O618" s="49">
        <v>3174.94</v>
      </c>
      <c r="P618" s="49" t="s">
        <v>266</v>
      </c>
      <c r="Q618" s="49">
        <v>5</v>
      </c>
      <c r="R618" s="49" t="s">
        <v>267</v>
      </c>
      <c r="S618" s="49" t="s">
        <v>271</v>
      </c>
    </row>
    <row r="619" spans="1:19" x14ac:dyDescent="0.3">
      <c r="A619" s="52" t="s">
        <v>20</v>
      </c>
      <c r="B619" s="50" t="s">
        <v>31</v>
      </c>
      <c r="C619" s="50" t="s">
        <v>39</v>
      </c>
      <c r="D619" s="50" t="s">
        <v>47</v>
      </c>
      <c r="E619" s="50" t="s">
        <v>48</v>
      </c>
      <c r="F619" s="50" t="s">
        <v>55</v>
      </c>
      <c r="G619" s="50" t="s">
        <v>69</v>
      </c>
      <c r="H619" s="50">
        <v>20</v>
      </c>
      <c r="I619" s="50">
        <v>67.97</v>
      </c>
      <c r="J619" s="50">
        <v>1359.4</v>
      </c>
      <c r="K619" s="50" t="s">
        <v>221</v>
      </c>
      <c r="L619" s="50" t="s">
        <v>260</v>
      </c>
      <c r="M619" s="50" t="s">
        <v>263</v>
      </c>
      <c r="N619" s="50" t="s">
        <v>264</v>
      </c>
      <c r="O619" s="50">
        <v>11643.96</v>
      </c>
      <c r="P619" s="50" t="s">
        <v>266</v>
      </c>
      <c r="Q619" s="50">
        <v>5</v>
      </c>
      <c r="R619" s="50" t="s">
        <v>266</v>
      </c>
      <c r="S619" s="50" t="s">
        <v>269</v>
      </c>
    </row>
    <row r="620" spans="1:19" x14ac:dyDescent="0.3">
      <c r="A620" s="51" t="s">
        <v>22</v>
      </c>
      <c r="B620" s="49" t="s">
        <v>29</v>
      </c>
      <c r="C620" s="49" t="s">
        <v>37</v>
      </c>
      <c r="D620" s="49" t="s">
        <v>45</v>
      </c>
      <c r="E620" s="49" t="s">
        <v>52</v>
      </c>
      <c r="F620" s="49" t="s">
        <v>54</v>
      </c>
      <c r="G620" s="49" t="s">
        <v>70</v>
      </c>
      <c r="H620" s="49">
        <v>128</v>
      </c>
      <c r="I620" s="49">
        <v>24.06</v>
      </c>
      <c r="J620" s="49">
        <v>3079.68</v>
      </c>
      <c r="K620" s="49" t="s">
        <v>98</v>
      </c>
      <c r="L620" s="49" t="s">
        <v>256</v>
      </c>
      <c r="M620" s="49" t="s">
        <v>263</v>
      </c>
      <c r="N620" s="49" t="s">
        <v>264</v>
      </c>
      <c r="O620" s="49">
        <v>6174.02</v>
      </c>
      <c r="P620" s="49" t="s">
        <v>266</v>
      </c>
      <c r="Q620" s="49">
        <v>3</v>
      </c>
      <c r="R620" s="49" t="s">
        <v>266</v>
      </c>
      <c r="S620" s="49" t="s">
        <v>269</v>
      </c>
    </row>
    <row r="621" spans="1:19" x14ac:dyDescent="0.3">
      <c r="A621" s="52" t="s">
        <v>19</v>
      </c>
      <c r="B621" s="50" t="s">
        <v>26</v>
      </c>
      <c r="C621" s="50" t="s">
        <v>34</v>
      </c>
      <c r="D621" s="50" t="s">
        <v>42</v>
      </c>
      <c r="E621" s="50" t="s">
        <v>53</v>
      </c>
      <c r="F621" s="50" t="s">
        <v>56</v>
      </c>
      <c r="G621" s="50" t="s">
        <v>62</v>
      </c>
      <c r="H621" s="50">
        <v>16</v>
      </c>
      <c r="I621" s="50">
        <v>87.78</v>
      </c>
      <c r="J621" s="50">
        <v>1404.48</v>
      </c>
      <c r="K621" s="50" t="s">
        <v>212</v>
      </c>
      <c r="L621" s="50" t="s">
        <v>258</v>
      </c>
      <c r="M621" s="50" t="s">
        <v>262</v>
      </c>
      <c r="N621" s="50" t="s">
        <v>264</v>
      </c>
      <c r="O621" s="50">
        <v>9224.07</v>
      </c>
      <c r="P621" s="50" t="s">
        <v>266</v>
      </c>
      <c r="Q621" s="50">
        <v>4</v>
      </c>
      <c r="R621" s="50" t="s">
        <v>267</v>
      </c>
      <c r="S621" s="50" t="s">
        <v>271</v>
      </c>
    </row>
    <row r="622" spans="1:19" x14ac:dyDescent="0.3">
      <c r="A622" s="51" t="s">
        <v>272</v>
      </c>
      <c r="B622" s="49" t="s">
        <v>27</v>
      </c>
      <c r="C622" s="49" t="s">
        <v>35</v>
      </c>
      <c r="D622" s="49" t="s">
        <v>43</v>
      </c>
      <c r="E622" s="49" t="s">
        <v>48</v>
      </c>
      <c r="F622" s="49" t="s">
        <v>54</v>
      </c>
      <c r="G622" s="49" t="s">
        <v>60</v>
      </c>
      <c r="H622" s="49">
        <v>146</v>
      </c>
      <c r="I622" s="49">
        <v>6.66</v>
      </c>
      <c r="J622" s="49">
        <v>972.36</v>
      </c>
      <c r="K622" s="49" t="s">
        <v>223</v>
      </c>
      <c r="L622" s="49" t="s">
        <v>255</v>
      </c>
      <c r="M622" s="49" t="s">
        <v>263</v>
      </c>
      <c r="N622" s="49" t="s">
        <v>264</v>
      </c>
      <c r="O622" s="49">
        <v>10999.15</v>
      </c>
      <c r="P622" s="49" t="s">
        <v>266</v>
      </c>
      <c r="Q622" s="49">
        <v>4</v>
      </c>
      <c r="R622" s="49" t="s">
        <v>266</v>
      </c>
      <c r="S622" s="49" t="s">
        <v>269</v>
      </c>
    </row>
    <row r="623" spans="1:19" x14ac:dyDescent="0.3">
      <c r="A623" s="52" t="s">
        <v>19</v>
      </c>
      <c r="B623" s="50" t="s">
        <v>30</v>
      </c>
      <c r="C623" s="50" t="s">
        <v>38</v>
      </c>
      <c r="D623" s="50" t="s">
        <v>46</v>
      </c>
      <c r="E623" s="50" t="s">
        <v>48</v>
      </c>
      <c r="F623" s="50" t="s">
        <v>56</v>
      </c>
      <c r="G623" s="50" t="s">
        <v>62</v>
      </c>
      <c r="H623" s="50">
        <v>154</v>
      </c>
      <c r="I623" s="50">
        <v>10.55</v>
      </c>
      <c r="J623" s="50">
        <v>1624.7</v>
      </c>
      <c r="K623" s="50" t="s">
        <v>84</v>
      </c>
      <c r="L623" s="50" t="s">
        <v>257</v>
      </c>
      <c r="M623" s="50" t="s">
        <v>261</v>
      </c>
      <c r="N623" s="50" t="s">
        <v>264</v>
      </c>
      <c r="O623" s="50">
        <v>12926.54</v>
      </c>
      <c r="P623" s="50" t="s">
        <v>266</v>
      </c>
      <c r="Q623" s="50">
        <v>5</v>
      </c>
      <c r="R623" s="50" t="s">
        <v>267</v>
      </c>
      <c r="S623" s="50" t="s">
        <v>269</v>
      </c>
    </row>
    <row r="624" spans="1:19" x14ac:dyDescent="0.3">
      <c r="A624" s="51" t="s">
        <v>23</v>
      </c>
      <c r="B624" s="49" t="s">
        <v>29</v>
      </c>
      <c r="C624" s="49" t="s">
        <v>37</v>
      </c>
      <c r="D624" s="49" t="s">
        <v>45</v>
      </c>
      <c r="E624" s="49" t="s">
        <v>53</v>
      </c>
      <c r="F624" s="49" t="s">
        <v>58</v>
      </c>
      <c r="G624" s="49" t="s">
        <v>66</v>
      </c>
      <c r="H624" s="49">
        <v>109</v>
      </c>
      <c r="I624" s="49">
        <v>47.72</v>
      </c>
      <c r="J624" s="49">
        <v>5201.4799999999996</v>
      </c>
      <c r="K624" s="49" t="s">
        <v>238</v>
      </c>
      <c r="L624" s="49" t="s">
        <v>260</v>
      </c>
      <c r="M624" s="49" t="s">
        <v>263</v>
      </c>
      <c r="N624" s="49" t="s">
        <v>264</v>
      </c>
      <c r="O624" s="49">
        <v>10401.780000000001</v>
      </c>
      <c r="P624" s="49" t="s">
        <v>266</v>
      </c>
      <c r="Q624" s="49">
        <v>5</v>
      </c>
      <c r="R624" s="49" t="s">
        <v>266</v>
      </c>
      <c r="S624" s="49" t="s">
        <v>270</v>
      </c>
    </row>
    <row r="625" spans="1:19" x14ac:dyDescent="0.3">
      <c r="A625" s="52" t="s">
        <v>23</v>
      </c>
      <c r="B625" s="50" t="s">
        <v>24</v>
      </c>
      <c r="C625" s="50" t="s">
        <v>32</v>
      </c>
      <c r="D625" s="50" t="s">
        <v>40</v>
      </c>
      <c r="E625" s="50" t="s">
        <v>49</v>
      </c>
      <c r="F625" s="50" t="s">
        <v>57</v>
      </c>
      <c r="G625" s="50" t="s">
        <v>72</v>
      </c>
      <c r="H625" s="50">
        <v>67</v>
      </c>
      <c r="I625" s="50">
        <v>18.72</v>
      </c>
      <c r="J625" s="50">
        <v>1254.24</v>
      </c>
      <c r="K625" s="50" t="s">
        <v>215</v>
      </c>
      <c r="L625" s="50" t="s">
        <v>258</v>
      </c>
      <c r="M625" s="50" t="s">
        <v>263</v>
      </c>
      <c r="N625" s="50" t="s">
        <v>264</v>
      </c>
      <c r="O625" s="50">
        <v>14464.08</v>
      </c>
      <c r="P625" s="50" t="s">
        <v>266</v>
      </c>
      <c r="Q625" s="50">
        <v>4</v>
      </c>
      <c r="R625" s="50" t="s">
        <v>266</v>
      </c>
      <c r="S625" s="50" t="s">
        <v>271</v>
      </c>
    </row>
    <row r="626" spans="1:19" x14ac:dyDescent="0.3">
      <c r="A626" s="51" t="s">
        <v>272</v>
      </c>
      <c r="B626" s="49" t="s">
        <v>29</v>
      </c>
      <c r="C626" s="49" t="s">
        <v>37</v>
      </c>
      <c r="D626" s="49" t="s">
        <v>45</v>
      </c>
      <c r="E626" s="49" t="s">
        <v>52</v>
      </c>
      <c r="F626" s="49" t="s">
        <v>59</v>
      </c>
      <c r="G626" s="49" t="s">
        <v>74</v>
      </c>
      <c r="H626" s="49">
        <v>127</v>
      </c>
      <c r="I626" s="49">
        <v>43.99</v>
      </c>
      <c r="J626" s="49">
        <v>5586.73</v>
      </c>
      <c r="K626" s="49" t="s">
        <v>252</v>
      </c>
      <c r="L626" s="49" t="s">
        <v>257</v>
      </c>
      <c r="M626" s="49" t="s">
        <v>263</v>
      </c>
      <c r="N626" s="49" t="s">
        <v>264</v>
      </c>
      <c r="O626" s="49">
        <v>14818.6</v>
      </c>
      <c r="P626" s="49" t="s">
        <v>266</v>
      </c>
      <c r="Q626" s="49">
        <v>3</v>
      </c>
      <c r="R626" s="49" t="s">
        <v>266</v>
      </c>
      <c r="S626" s="49" t="s">
        <v>271</v>
      </c>
    </row>
    <row r="627" spans="1:19" x14ac:dyDescent="0.3">
      <c r="A627" s="52" t="s">
        <v>23</v>
      </c>
      <c r="B627" s="50" t="s">
        <v>24</v>
      </c>
      <c r="C627" s="50" t="s">
        <v>32</v>
      </c>
      <c r="D627" s="50" t="s">
        <v>40</v>
      </c>
      <c r="E627" s="50" t="s">
        <v>48</v>
      </c>
      <c r="F627" s="50" t="s">
        <v>55</v>
      </c>
      <c r="G627" s="50" t="s">
        <v>61</v>
      </c>
      <c r="H627" s="50">
        <v>128</v>
      </c>
      <c r="I627" s="50">
        <v>39.54</v>
      </c>
      <c r="J627" s="50">
        <v>5061.12</v>
      </c>
      <c r="K627" s="50" t="s">
        <v>237</v>
      </c>
      <c r="L627" s="50" t="s">
        <v>258</v>
      </c>
      <c r="M627" s="50" t="s">
        <v>261</v>
      </c>
      <c r="N627" s="50" t="s">
        <v>265</v>
      </c>
      <c r="O627" s="50">
        <v>2430.16</v>
      </c>
      <c r="P627" s="50" t="s">
        <v>267</v>
      </c>
      <c r="Q627" s="50">
        <v>5</v>
      </c>
      <c r="R627" s="50" t="s">
        <v>267</v>
      </c>
      <c r="S627" s="50" t="s">
        <v>271</v>
      </c>
    </row>
    <row r="628" spans="1:19" x14ac:dyDescent="0.3">
      <c r="A628" s="51" t="s">
        <v>22</v>
      </c>
      <c r="B628" s="49" t="s">
        <v>26</v>
      </c>
      <c r="C628" s="49" t="s">
        <v>34</v>
      </c>
      <c r="D628" s="49" t="s">
        <v>42</v>
      </c>
      <c r="E628" s="49" t="s">
        <v>48</v>
      </c>
      <c r="F628" s="49" t="s">
        <v>56</v>
      </c>
      <c r="G628" s="49" t="s">
        <v>68</v>
      </c>
      <c r="H628" s="49">
        <v>114</v>
      </c>
      <c r="I628" s="49">
        <v>40.61</v>
      </c>
      <c r="J628" s="49">
        <v>4629.54</v>
      </c>
      <c r="K628" s="49" t="s">
        <v>253</v>
      </c>
      <c r="L628" s="49" t="s">
        <v>255</v>
      </c>
      <c r="M628" s="49" t="s">
        <v>261</v>
      </c>
      <c r="N628" s="49" t="s">
        <v>264</v>
      </c>
      <c r="O628" s="49">
        <v>6196.03</v>
      </c>
      <c r="P628" s="49" t="s">
        <v>266</v>
      </c>
      <c r="Q628" s="49">
        <v>4</v>
      </c>
      <c r="R628" s="49" t="s">
        <v>267</v>
      </c>
      <c r="S628" s="49" t="s">
        <v>268</v>
      </c>
    </row>
    <row r="629" spans="1:19" x14ac:dyDescent="0.3">
      <c r="A629" s="52" t="s">
        <v>23</v>
      </c>
      <c r="B629" s="50" t="s">
        <v>25</v>
      </c>
      <c r="C629" s="50" t="s">
        <v>33</v>
      </c>
      <c r="D629" s="50" t="s">
        <v>41</v>
      </c>
      <c r="E629" s="50" t="s">
        <v>52</v>
      </c>
      <c r="F629" s="50" t="s">
        <v>59</v>
      </c>
      <c r="G629" s="50" t="s">
        <v>74</v>
      </c>
      <c r="H629" s="50">
        <v>151</v>
      </c>
      <c r="I629" s="50">
        <v>89.54</v>
      </c>
      <c r="J629" s="50">
        <v>13520.54</v>
      </c>
      <c r="K629" s="50" t="s">
        <v>122</v>
      </c>
      <c r="L629" s="50" t="s">
        <v>256</v>
      </c>
      <c r="M629" s="50" t="s">
        <v>263</v>
      </c>
      <c r="N629" s="50" t="s">
        <v>265</v>
      </c>
      <c r="O629" s="50">
        <v>14088.27</v>
      </c>
      <c r="P629" s="50" t="s">
        <v>266</v>
      </c>
      <c r="Q629" s="50">
        <v>4</v>
      </c>
      <c r="R629" s="50" t="s">
        <v>267</v>
      </c>
      <c r="S629" s="50" t="s">
        <v>268</v>
      </c>
    </row>
    <row r="630" spans="1:19" x14ac:dyDescent="0.3">
      <c r="A630" s="51" t="s">
        <v>22</v>
      </c>
      <c r="B630" s="49" t="s">
        <v>31</v>
      </c>
      <c r="C630" s="49" t="s">
        <v>39</v>
      </c>
      <c r="D630" s="49" t="s">
        <v>47</v>
      </c>
      <c r="E630" s="49" t="s">
        <v>51</v>
      </c>
      <c r="F630" s="49" t="s">
        <v>58</v>
      </c>
      <c r="G630" s="49" t="s">
        <v>66</v>
      </c>
      <c r="H630" s="49">
        <v>154</v>
      </c>
      <c r="I630" s="49">
        <v>78.08</v>
      </c>
      <c r="J630" s="49">
        <v>12024.32</v>
      </c>
      <c r="K630" s="49" t="s">
        <v>102</v>
      </c>
      <c r="L630" s="49" t="s">
        <v>260</v>
      </c>
      <c r="M630" s="49" t="s">
        <v>263</v>
      </c>
      <c r="N630" s="49" t="s">
        <v>265</v>
      </c>
      <c r="O630" s="49">
        <v>8838.5</v>
      </c>
      <c r="P630" s="49" t="s">
        <v>267</v>
      </c>
      <c r="Q630" s="49">
        <v>3</v>
      </c>
      <c r="R630" s="49" t="s">
        <v>267</v>
      </c>
      <c r="S630" s="49" t="s">
        <v>268</v>
      </c>
    </row>
    <row r="631" spans="1:19" x14ac:dyDescent="0.3">
      <c r="A631" s="52" t="s">
        <v>22</v>
      </c>
      <c r="B631" s="50" t="s">
        <v>24</v>
      </c>
      <c r="C631" s="50" t="s">
        <v>32</v>
      </c>
      <c r="D631" s="50" t="s">
        <v>40</v>
      </c>
      <c r="E631" s="50" t="s">
        <v>51</v>
      </c>
      <c r="F631" s="50" t="s">
        <v>59</v>
      </c>
      <c r="G631" s="50" t="s">
        <v>76</v>
      </c>
      <c r="H631" s="50">
        <v>166</v>
      </c>
      <c r="I631" s="50">
        <v>55.41</v>
      </c>
      <c r="J631" s="50">
        <v>9198.06</v>
      </c>
      <c r="K631" s="50" t="s">
        <v>124</v>
      </c>
      <c r="L631" s="50" t="s">
        <v>260</v>
      </c>
      <c r="M631" s="50" t="s">
        <v>263</v>
      </c>
      <c r="N631" s="50" t="s">
        <v>264</v>
      </c>
      <c r="O631" s="50">
        <v>10304.75</v>
      </c>
      <c r="P631" s="50" t="s">
        <v>266</v>
      </c>
      <c r="Q631" s="50">
        <v>3</v>
      </c>
      <c r="R631" s="50" t="s">
        <v>267</v>
      </c>
      <c r="S631" s="50" t="s">
        <v>269</v>
      </c>
    </row>
    <row r="632" spans="1:19" x14ac:dyDescent="0.3">
      <c r="A632" s="51" t="s">
        <v>20</v>
      </c>
      <c r="B632" s="49" t="s">
        <v>26</v>
      </c>
      <c r="C632" s="49" t="s">
        <v>34</v>
      </c>
      <c r="D632" s="49" t="s">
        <v>42</v>
      </c>
      <c r="E632" s="49" t="s">
        <v>51</v>
      </c>
      <c r="F632" s="49" t="s">
        <v>58</v>
      </c>
      <c r="G632" s="49" t="s">
        <v>73</v>
      </c>
      <c r="H632" s="49">
        <v>200</v>
      </c>
      <c r="I632" s="49">
        <v>19.309999999999999</v>
      </c>
      <c r="J632" s="49">
        <v>3862</v>
      </c>
      <c r="K632" s="49" t="s">
        <v>85</v>
      </c>
      <c r="L632" s="49" t="s">
        <v>259</v>
      </c>
      <c r="M632" s="49" t="s">
        <v>262</v>
      </c>
      <c r="N632" s="49" t="s">
        <v>265</v>
      </c>
      <c r="O632" s="49">
        <v>12689.84</v>
      </c>
      <c r="P632" s="49" t="s">
        <v>266</v>
      </c>
      <c r="Q632" s="49">
        <v>4</v>
      </c>
      <c r="R632" s="49" t="s">
        <v>266</v>
      </c>
      <c r="S632" s="49" t="s">
        <v>268</v>
      </c>
    </row>
    <row r="633" spans="1:19" x14ac:dyDescent="0.3">
      <c r="A633" s="52" t="s">
        <v>19</v>
      </c>
      <c r="B633" s="50" t="s">
        <v>29</v>
      </c>
      <c r="C633" s="50" t="s">
        <v>37</v>
      </c>
      <c r="D633" s="50" t="s">
        <v>45</v>
      </c>
      <c r="E633" s="50" t="s">
        <v>51</v>
      </c>
      <c r="F633" s="50" t="s">
        <v>55</v>
      </c>
      <c r="G633" s="50" t="s">
        <v>61</v>
      </c>
      <c r="H633" s="50">
        <v>153</v>
      </c>
      <c r="I633" s="50">
        <v>20.18</v>
      </c>
      <c r="J633" s="50">
        <v>3087.54</v>
      </c>
      <c r="K633" s="50" t="s">
        <v>160</v>
      </c>
      <c r="L633" s="50" t="s">
        <v>257</v>
      </c>
      <c r="M633" s="50" t="s">
        <v>262</v>
      </c>
      <c r="N633" s="50" t="s">
        <v>264</v>
      </c>
      <c r="O633" s="50">
        <v>6520.2</v>
      </c>
      <c r="P633" s="50" t="s">
        <v>266</v>
      </c>
      <c r="Q633" s="50">
        <v>5</v>
      </c>
      <c r="R633" s="50" t="s">
        <v>266</v>
      </c>
      <c r="S633" s="50" t="s">
        <v>271</v>
      </c>
    </row>
    <row r="634" spans="1:19" x14ac:dyDescent="0.3">
      <c r="A634" s="51" t="s">
        <v>19</v>
      </c>
      <c r="B634" s="49" t="s">
        <v>29</v>
      </c>
      <c r="C634" s="49" t="s">
        <v>37</v>
      </c>
      <c r="D634" s="49" t="s">
        <v>45</v>
      </c>
      <c r="E634" s="49" t="s">
        <v>53</v>
      </c>
      <c r="F634" s="49" t="s">
        <v>54</v>
      </c>
      <c r="G634" s="49" t="s">
        <v>67</v>
      </c>
      <c r="H634" s="49">
        <v>39</v>
      </c>
      <c r="I634" s="49">
        <v>68.069999999999993</v>
      </c>
      <c r="J634" s="49">
        <v>2654.73</v>
      </c>
      <c r="K634" s="49" t="s">
        <v>214</v>
      </c>
      <c r="L634" s="49" t="s">
        <v>256</v>
      </c>
      <c r="M634" s="49" t="s">
        <v>262</v>
      </c>
      <c r="N634" s="49" t="s">
        <v>265</v>
      </c>
      <c r="O634" s="49">
        <v>1907.5</v>
      </c>
      <c r="P634" s="49" t="s">
        <v>267</v>
      </c>
      <c r="Q634" s="49">
        <v>3</v>
      </c>
      <c r="R634" s="49" t="s">
        <v>267</v>
      </c>
      <c r="S634" s="49" t="s">
        <v>268</v>
      </c>
    </row>
    <row r="635" spans="1:19" x14ac:dyDescent="0.3">
      <c r="A635" s="52" t="s">
        <v>23</v>
      </c>
      <c r="B635" s="50" t="s">
        <v>30</v>
      </c>
      <c r="C635" s="50" t="s">
        <v>38</v>
      </c>
      <c r="D635" s="50" t="s">
        <v>46</v>
      </c>
      <c r="E635" s="50" t="s">
        <v>49</v>
      </c>
      <c r="F635" s="50" t="s">
        <v>55</v>
      </c>
      <c r="G635" s="50" t="s">
        <v>61</v>
      </c>
      <c r="H635" s="50">
        <v>102</v>
      </c>
      <c r="I635" s="50">
        <v>93.44</v>
      </c>
      <c r="J635" s="50">
        <v>9530.8799999999992</v>
      </c>
      <c r="K635" s="50" t="s">
        <v>208</v>
      </c>
      <c r="L635" s="50" t="s">
        <v>260</v>
      </c>
      <c r="M635" s="50" t="s">
        <v>263</v>
      </c>
      <c r="N635" s="50" t="s">
        <v>264</v>
      </c>
      <c r="O635" s="50">
        <v>6986.33</v>
      </c>
      <c r="P635" s="50" t="s">
        <v>267</v>
      </c>
      <c r="Q635" s="50">
        <v>3</v>
      </c>
      <c r="R635" s="50" t="s">
        <v>266</v>
      </c>
      <c r="S635" s="50" t="s">
        <v>270</v>
      </c>
    </row>
    <row r="636" spans="1:19" x14ac:dyDescent="0.3">
      <c r="A636" s="51" t="s">
        <v>20</v>
      </c>
      <c r="B636" s="49" t="s">
        <v>31</v>
      </c>
      <c r="C636" s="49" t="s">
        <v>39</v>
      </c>
      <c r="D636" s="49" t="s">
        <v>47</v>
      </c>
      <c r="E636" s="49" t="s">
        <v>52</v>
      </c>
      <c r="F636" s="49" t="s">
        <v>59</v>
      </c>
      <c r="G636" s="49" t="s">
        <v>71</v>
      </c>
      <c r="H636" s="49">
        <v>86</v>
      </c>
      <c r="I636" s="49">
        <v>69.349999999999994</v>
      </c>
      <c r="J636" s="49">
        <v>5964.1</v>
      </c>
      <c r="K636" s="49" t="s">
        <v>224</v>
      </c>
      <c r="L636" s="49" t="s">
        <v>260</v>
      </c>
      <c r="M636" s="49" t="s">
        <v>262</v>
      </c>
      <c r="N636" s="49" t="s">
        <v>264</v>
      </c>
      <c r="O636" s="49">
        <v>14897</v>
      </c>
      <c r="P636" s="49" t="s">
        <v>266</v>
      </c>
      <c r="Q636" s="49">
        <v>5</v>
      </c>
      <c r="R636" s="49" t="s">
        <v>267</v>
      </c>
      <c r="S636" s="49" t="s">
        <v>270</v>
      </c>
    </row>
    <row r="637" spans="1:19" x14ac:dyDescent="0.3">
      <c r="A637" s="52" t="s">
        <v>272</v>
      </c>
      <c r="B637" s="50" t="s">
        <v>24</v>
      </c>
      <c r="C637" s="50" t="s">
        <v>32</v>
      </c>
      <c r="D637" s="50" t="s">
        <v>40</v>
      </c>
      <c r="E637" s="50" t="s">
        <v>50</v>
      </c>
      <c r="F637" s="50" t="s">
        <v>59</v>
      </c>
      <c r="G637" s="50" t="s">
        <v>74</v>
      </c>
      <c r="H637" s="50">
        <v>161</v>
      </c>
      <c r="I637" s="50">
        <v>44.69</v>
      </c>
      <c r="J637" s="50">
        <v>7195.09</v>
      </c>
      <c r="K637" s="50" t="s">
        <v>224</v>
      </c>
      <c r="L637" s="50" t="s">
        <v>260</v>
      </c>
      <c r="M637" s="50" t="s">
        <v>262</v>
      </c>
      <c r="N637" s="50" t="s">
        <v>265</v>
      </c>
      <c r="O637" s="50">
        <v>12843.17</v>
      </c>
      <c r="P637" s="50" t="s">
        <v>266</v>
      </c>
      <c r="Q637" s="50">
        <v>3</v>
      </c>
      <c r="R637" s="50" t="s">
        <v>266</v>
      </c>
      <c r="S637" s="50" t="s">
        <v>269</v>
      </c>
    </row>
    <row r="638" spans="1:19" x14ac:dyDescent="0.3">
      <c r="A638" s="51" t="s">
        <v>22</v>
      </c>
      <c r="B638" s="49" t="s">
        <v>25</v>
      </c>
      <c r="C638" s="49" t="s">
        <v>33</v>
      </c>
      <c r="D638" s="49" t="s">
        <v>41</v>
      </c>
      <c r="E638" s="49" t="s">
        <v>53</v>
      </c>
      <c r="F638" s="49" t="s">
        <v>55</v>
      </c>
      <c r="G638" s="49" t="s">
        <v>61</v>
      </c>
      <c r="H638" s="49">
        <v>77</v>
      </c>
      <c r="I638" s="49">
        <v>47.65</v>
      </c>
      <c r="J638" s="49">
        <v>3669.05</v>
      </c>
      <c r="K638" s="49" t="s">
        <v>203</v>
      </c>
      <c r="L638" s="49" t="s">
        <v>256</v>
      </c>
      <c r="M638" s="49" t="s">
        <v>261</v>
      </c>
      <c r="N638" s="49" t="s">
        <v>265</v>
      </c>
      <c r="O638" s="49">
        <v>1086.6099999999999</v>
      </c>
      <c r="P638" s="49" t="s">
        <v>267</v>
      </c>
      <c r="Q638" s="49">
        <v>5</v>
      </c>
      <c r="R638" s="49" t="s">
        <v>266</v>
      </c>
      <c r="S638" s="49" t="s">
        <v>269</v>
      </c>
    </row>
    <row r="639" spans="1:19" x14ac:dyDescent="0.3">
      <c r="A639" s="52" t="s">
        <v>272</v>
      </c>
      <c r="B639" s="50" t="s">
        <v>30</v>
      </c>
      <c r="C639" s="50" t="s">
        <v>38</v>
      </c>
      <c r="D639" s="50" t="s">
        <v>46</v>
      </c>
      <c r="E639" s="50" t="s">
        <v>53</v>
      </c>
      <c r="F639" s="50" t="s">
        <v>59</v>
      </c>
      <c r="G639" s="50" t="s">
        <v>74</v>
      </c>
      <c r="H639" s="50">
        <v>14</v>
      </c>
      <c r="I639" s="50">
        <v>33.76</v>
      </c>
      <c r="J639" s="50">
        <v>472.64</v>
      </c>
      <c r="K639" s="50" t="s">
        <v>247</v>
      </c>
      <c r="L639" s="50" t="s">
        <v>255</v>
      </c>
      <c r="M639" s="50" t="s">
        <v>262</v>
      </c>
      <c r="N639" s="50" t="s">
        <v>265</v>
      </c>
      <c r="O639" s="50">
        <v>6010.25</v>
      </c>
      <c r="P639" s="50" t="s">
        <v>266</v>
      </c>
      <c r="Q639" s="50">
        <v>3</v>
      </c>
      <c r="R639" s="50" t="s">
        <v>266</v>
      </c>
      <c r="S639" s="50" t="s">
        <v>268</v>
      </c>
    </row>
    <row r="640" spans="1:19" x14ac:dyDescent="0.3">
      <c r="A640" s="51" t="s">
        <v>21</v>
      </c>
      <c r="B640" s="49" t="s">
        <v>28</v>
      </c>
      <c r="C640" s="49" t="s">
        <v>36</v>
      </c>
      <c r="D640" s="49" t="s">
        <v>44</v>
      </c>
      <c r="E640" s="49" t="s">
        <v>53</v>
      </c>
      <c r="F640" s="49" t="s">
        <v>59</v>
      </c>
      <c r="G640" s="49" t="s">
        <v>76</v>
      </c>
      <c r="H640" s="49">
        <v>43</v>
      </c>
      <c r="I640" s="49">
        <v>94.58</v>
      </c>
      <c r="J640" s="49">
        <v>4066.94</v>
      </c>
      <c r="K640" s="49" t="s">
        <v>100</v>
      </c>
      <c r="L640" s="49" t="s">
        <v>256</v>
      </c>
      <c r="M640" s="49" t="s">
        <v>263</v>
      </c>
      <c r="N640" s="49" t="s">
        <v>265</v>
      </c>
      <c r="O640" s="49">
        <v>8509.5499999999993</v>
      </c>
      <c r="P640" s="49" t="s">
        <v>266</v>
      </c>
      <c r="Q640" s="49">
        <v>4</v>
      </c>
      <c r="R640" s="49" t="s">
        <v>266</v>
      </c>
      <c r="S640" s="49" t="s">
        <v>270</v>
      </c>
    </row>
    <row r="641" spans="1:19" x14ac:dyDescent="0.3">
      <c r="A641" s="52" t="s">
        <v>19</v>
      </c>
      <c r="B641" s="50" t="s">
        <v>26</v>
      </c>
      <c r="C641" s="50" t="s">
        <v>34</v>
      </c>
      <c r="D641" s="50" t="s">
        <v>42</v>
      </c>
      <c r="E641" s="50" t="s">
        <v>49</v>
      </c>
      <c r="F641" s="50" t="s">
        <v>58</v>
      </c>
      <c r="G641" s="50" t="s">
        <v>65</v>
      </c>
      <c r="H641" s="50">
        <v>15</v>
      </c>
      <c r="I641" s="50">
        <v>82.02</v>
      </c>
      <c r="J641" s="50">
        <v>1230.3</v>
      </c>
      <c r="K641" s="50" t="s">
        <v>222</v>
      </c>
      <c r="L641" s="50" t="s">
        <v>257</v>
      </c>
      <c r="M641" s="50" t="s">
        <v>262</v>
      </c>
      <c r="N641" s="50" t="s">
        <v>264</v>
      </c>
      <c r="O641" s="50">
        <v>1579.01</v>
      </c>
      <c r="P641" s="50" t="s">
        <v>266</v>
      </c>
      <c r="Q641" s="50">
        <v>4</v>
      </c>
      <c r="R641" s="50" t="s">
        <v>267</v>
      </c>
      <c r="S641" s="50" t="s">
        <v>271</v>
      </c>
    </row>
    <row r="642" spans="1:19" x14ac:dyDescent="0.3">
      <c r="A642" s="51" t="s">
        <v>272</v>
      </c>
      <c r="B642" s="49" t="s">
        <v>30</v>
      </c>
      <c r="C642" s="49" t="s">
        <v>38</v>
      </c>
      <c r="D642" s="49" t="s">
        <v>46</v>
      </c>
      <c r="E642" s="49" t="s">
        <v>53</v>
      </c>
      <c r="F642" s="49" t="s">
        <v>54</v>
      </c>
      <c r="G642" s="49" t="s">
        <v>70</v>
      </c>
      <c r="H642" s="49">
        <v>198</v>
      </c>
      <c r="I642" s="49">
        <v>81.66</v>
      </c>
      <c r="J642" s="49">
        <v>16168.68</v>
      </c>
      <c r="K642" s="49" t="s">
        <v>197</v>
      </c>
      <c r="L642" s="49" t="s">
        <v>257</v>
      </c>
      <c r="M642" s="49" t="s">
        <v>263</v>
      </c>
      <c r="N642" s="49" t="s">
        <v>264</v>
      </c>
      <c r="O642" s="49">
        <v>2765.53</v>
      </c>
      <c r="P642" s="49" t="s">
        <v>267</v>
      </c>
      <c r="Q642" s="49">
        <v>5</v>
      </c>
      <c r="R642" s="49" t="s">
        <v>266</v>
      </c>
      <c r="S642" s="49" t="s">
        <v>270</v>
      </c>
    </row>
    <row r="643" spans="1:19" x14ac:dyDescent="0.3">
      <c r="A643" s="52" t="s">
        <v>21</v>
      </c>
      <c r="B643" s="50" t="s">
        <v>30</v>
      </c>
      <c r="C643" s="50" t="s">
        <v>38</v>
      </c>
      <c r="D643" s="50" t="s">
        <v>46</v>
      </c>
      <c r="E643" s="50" t="s">
        <v>53</v>
      </c>
      <c r="F643" s="50" t="s">
        <v>57</v>
      </c>
      <c r="G643" s="50" t="s">
        <v>77</v>
      </c>
      <c r="H643" s="50">
        <v>61</v>
      </c>
      <c r="I643" s="50">
        <v>92.21</v>
      </c>
      <c r="J643" s="50">
        <v>5624.81</v>
      </c>
      <c r="K643" s="50" t="s">
        <v>101</v>
      </c>
      <c r="L643" s="50" t="s">
        <v>259</v>
      </c>
      <c r="M643" s="50" t="s">
        <v>262</v>
      </c>
      <c r="N643" s="50" t="s">
        <v>264</v>
      </c>
      <c r="O643" s="50">
        <v>1829.71</v>
      </c>
      <c r="P643" s="50" t="s">
        <v>267</v>
      </c>
      <c r="Q643" s="50">
        <v>3</v>
      </c>
      <c r="R643" s="50" t="s">
        <v>267</v>
      </c>
      <c r="S643" s="50" t="s">
        <v>268</v>
      </c>
    </row>
    <row r="644" spans="1:19" x14ac:dyDescent="0.3">
      <c r="A644" s="51" t="s">
        <v>22</v>
      </c>
      <c r="B644" s="49" t="s">
        <v>27</v>
      </c>
      <c r="C644" s="49" t="s">
        <v>35</v>
      </c>
      <c r="D644" s="49" t="s">
        <v>43</v>
      </c>
      <c r="E644" s="49" t="s">
        <v>48</v>
      </c>
      <c r="F644" s="49" t="s">
        <v>57</v>
      </c>
      <c r="G644" s="49" t="s">
        <v>77</v>
      </c>
      <c r="H644" s="49">
        <v>170</v>
      </c>
      <c r="I644" s="49">
        <v>55.29</v>
      </c>
      <c r="J644" s="49">
        <v>9399.2999999999993</v>
      </c>
      <c r="K644" s="49" t="s">
        <v>81</v>
      </c>
      <c r="L644" s="49" t="s">
        <v>256</v>
      </c>
      <c r="M644" s="49" t="s">
        <v>261</v>
      </c>
      <c r="N644" s="49" t="s">
        <v>264</v>
      </c>
      <c r="O644" s="49">
        <v>10769.45</v>
      </c>
      <c r="P644" s="49" t="s">
        <v>266</v>
      </c>
      <c r="Q644" s="49">
        <v>4</v>
      </c>
      <c r="R644" s="49" t="s">
        <v>267</v>
      </c>
      <c r="S644" s="49" t="s">
        <v>268</v>
      </c>
    </row>
    <row r="645" spans="1:19" x14ac:dyDescent="0.3">
      <c r="A645" s="52" t="s">
        <v>19</v>
      </c>
      <c r="B645" s="50" t="s">
        <v>24</v>
      </c>
      <c r="C645" s="50" t="s">
        <v>32</v>
      </c>
      <c r="D645" s="50" t="s">
        <v>40</v>
      </c>
      <c r="E645" s="50" t="s">
        <v>52</v>
      </c>
      <c r="F645" s="50" t="s">
        <v>59</v>
      </c>
      <c r="G645" s="50" t="s">
        <v>74</v>
      </c>
      <c r="H645" s="50">
        <v>11</v>
      </c>
      <c r="I645" s="50">
        <v>12.56</v>
      </c>
      <c r="J645" s="50">
        <v>138.16</v>
      </c>
      <c r="K645" s="50" t="s">
        <v>190</v>
      </c>
      <c r="L645" s="50" t="s">
        <v>255</v>
      </c>
      <c r="M645" s="50" t="s">
        <v>262</v>
      </c>
      <c r="N645" s="50" t="s">
        <v>265</v>
      </c>
      <c r="O645" s="50">
        <v>2586.4499999999998</v>
      </c>
      <c r="P645" s="50" t="s">
        <v>266</v>
      </c>
      <c r="Q645" s="50">
        <v>5</v>
      </c>
      <c r="R645" s="50" t="s">
        <v>267</v>
      </c>
      <c r="S645" s="50" t="s">
        <v>269</v>
      </c>
    </row>
    <row r="646" spans="1:19" x14ac:dyDescent="0.3">
      <c r="A646" s="51" t="s">
        <v>22</v>
      </c>
      <c r="B646" s="49" t="s">
        <v>26</v>
      </c>
      <c r="C646" s="49" t="s">
        <v>34</v>
      </c>
      <c r="D646" s="49" t="s">
        <v>42</v>
      </c>
      <c r="E646" s="49" t="s">
        <v>52</v>
      </c>
      <c r="F646" s="49" t="s">
        <v>57</v>
      </c>
      <c r="G646" s="49" t="s">
        <v>77</v>
      </c>
      <c r="H646" s="49">
        <v>111</v>
      </c>
      <c r="I646" s="49">
        <v>65.349999999999994</v>
      </c>
      <c r="J646" s="49">
        <v>7253.85</v>
      </c>
      <c r="K646" s="49" t="s">
        <v>147</v>
      </c>
      <c r="L646" s="49" t="s">
        <v>259</v>
      </c>
      <c r="M646" s="49" t="s">
        <v>263</v>
      </c>
      <c r="N646" s="49" t="s">
        <v>265</v>
      </c>
      <c r="O646" s="49">
        <v>9222.5300000000007</v>
      </c>
      <c r="P646" s="49" t="s">
        <v>266</v>
      </c>
      <c r="Q646" s="49">
        <v>5</v>
      </c>
      <c r="R646" s="49" t="s">
        <v>266</v>
      </c>
      <c r="S646" s="49" t="s">
        <v>271</v>
      </c>
    </row>
    <row r="647" spans="1:19" x14ac:dyDescent="0.3">
      <c r="A647" s="52" t="s">
        <v>20</v>
      </c>
      <c r="B647" s="50" t="s">
        <v>30</v>
      </c>
      <c r="C647" s="50" t="s">
        <v>38</v>
      </c>
      <c r="D647" s="50" t="s">
        <v>46</v>
      </c>
      <c r="E647" s="50" t="s">
        <v>53</v>
      </c>
      <c r="F647" s="50" t="s">
        <v>55</v>
      </c>
      <c r="G647" s="50" t="s">
        <v>61</v>
      </c>
      <c r="H647" s="50">
        <v>74</v>
      </c>
      <c r="I647" s="50">
        <v>31.74</v>
      </c>
      <c r="J647" s="50">
        <v>2348.7600000000002</v>
      </c>
      <c r="K647" s="50" t="s">
        <v>102</v>
      </c>
      <c r="L647" s="50" t="s">
        <v>260</v>
      </c>
      <c r="M647" s="50" t="s">
        <v>262</v>
      </c>
      <c r="N647" s="50" t="s">
        <v>264</v>
      </c>
      <c r="O647" s="50">
        <v>1393.48</v>
      </c>
      <c r="P647" s="50" t="s">
        <v>267</v>
      </c>
      <c r="Q647" s="50">
        <v>4</v>
      </c>
      <c r="R647" s="50" t="s">
        <v>266</v>
      </c>
      <c r="S647" s="50" t="s">
        <v>269</v>
      </c>
    </row>
    <row r="648" spans="1:19" x14ac:dyDescent="0.3">
      <c r="A648" s="51" t="s">
        <v>272</v>
      </c>
      <c r="B648" s="49" t="s">
        <v>30</v>
      </c>
      <c r="C648" s="49" t="s">
        <v>38</v>
      </c>
      <c r="D648" s="49" t="s">
        <v>46</v>
      </c>
      <c r="E648" s="49" t="s">
        <v>53</v>
      </c>
      <c r="F648" s="49" t="s">
        <v>54</v>
      </c>
      <c r="G648" s="49" t="s">
        <v>60</v>
      </c>
      <c r="H648" s="49">
        <v>32</v>
      </c>
      <c r="I648" s="49">
        <v>35.25</v>
      </c>
      <c r="J648" s="49">
        <v>1128</v>
      </c>
      <c r="K648" s="49" t="s">
        <v>113</v>
      </c>
      <c r="L648" s="49" t="s">
        <v>260</v>
      </c>
      <c r="M648" s="49" t="s">
        <v>261</v>
      </c>
      <c r="N648" s="49" t="s">
        <v>264</v>
      </c>
      <c r="O648" s="49">
        <v>8753.42</v>
      </c>
      <c r="P648" s="49" t="s">
        <v>266</v>
      </c>
      <c r="Q648" s="49">
        <v>5</v>
      </c>
      <c r="R648" s="49" t="s">
        <v>266</v>
      </c>
      <c r="S648" s="49" t="s">
        <v>268</v>
      </c>
    </row>
    <row r="649" spans="1:19" x14ac:dyDescent="0.3">
      <c r="A649" s="52" t="s">
        <v>23</v>
      </c>
      <c r="B649" s="50" t="s">
        <v>24</v>
      </c>
      <c r="C649" s="50" t="s">
        <v>32</v>
      </c>
      <c r="D649" s="50" t="s">
        <v>40</v>
      </c>
      <c r="E649" s="50" t="s">
        <v>51</v>
      </c>
      <c r="F649" s="50" t="s">
        <v>59</v>
      </c>
      <c r="G649" s="50" t="s">
        <v>74</v>
      </c>
      <c r="H649" s="50">
        <v>90</v>
      </c>
      <c r="I649" s="50">
        <v>56.86</v>
      </c>
      <c r="J649" s="50">
        <v>5117.3999999999996</v>
      </c>
      <c r="K649" s="50" t="s">
        <v>242</v>
      </c>
      <c r="L649" s="50" t="s">
        <v>255</v>
      </c>
      <c r="M649" s="50" t="s">
        <v>263</v>
      </c>
      <c r="N649" s="50" t="s">
        <v>264</v>
      </c>
      <c r="O649" s="50">
        <v>3807.62</v>
      </c>
      <c r="P649" s="50" t="s">
        <v>267</v>
      </c>
      <c r="Q649" s="50">
        <v>3</v>
      </c>
      <c r="R649" s="50" t="s">
        <v>267</v>
      </c>
      <c r="S649" s="50" t="s">
        <v>270</v>
      </c>
    </row>
    <row r="650" spans="1:19" x14ac:dyDescent="0.3">
      <c r="A650" s="51" t="s">
        <v>23</v>
      </c>
      <c r="B650" s="49" t="s">
        <v>28</v>
      </c>
      <c r="C650" s="49" t="s">
        <v>36</v>
      </c>
      <c r="D650" s="49" t="s">
        <v>44</v>
      </c>
      <c r="E650" s="49" t="s">
        <v>48</v>
      </c>
      <c r="F650" s="49" t="s">
        <v>55</v>
      </c>
      <c r="G650" s="49" t="s">
        <v>61</v>
      </c>
      <c r="H650" s="49">
        <v>125</v>
      </c>
      <c r="I650" s="49">
        <v>19.510000000000002</v>
      </c>
      <c r="J650" s="49">
        <v>2438.75</v>
      </c>
      <c r="K650" s="49" t="s">
        <v>181</v>
      </c>
      <c r="L650" s="49" t="s">
        <v>258</v>
      </c>
      <c r="M650" s="49" t="s">
        <v>263</v>
      </c>
      <c r="N650" s="49" t="s">
        <v>265</v>
      </c>
      <c r="O650" s="49">
        <v>6584.16</v>
      </c>
      <c r="P650" s="49" t="s">
        <v>266</v>
      </c>
      <c r="Q650" s="49">
        <v>3</v>
      </c>
      <c r="R650" s="49" t="s">
        <v>267</v>
      </c>
      <c r="S650" s="49" t="s">
        <v>270</v>
      </c>
    </row>
    <row r="651" spans="1:19" x14ac:dyDescent="0.3">
      <c r="A651" s="52" t="s">
        <v>22</v>
      </c>
      <c r="B651" s="50" t="s">
        <v>26</v>
      </c>
      <c r="C651" s="50" t="s">
        <v>34</v>
      </c>
      <c r="D651" s="50" t="s">
        <v>42</v>
      </c>
      <c r="E651" s="50" t="s">
        <v>50</v>
      </c>
      <c r="F651" s="50" t="s">
        <v>55</v>
      </c>
      <c r="G651" s="50" t="s">
        <v>69</v>
      </c>
      <c r="H651" s="50">
        <v>179</v>
      </c>
      <c r="I651" s="50">
        <v>91.01</v>
      </c>
      <c r="J651" s="50">
        <v>16290.79</v>
      </c>
      <c r="K651" s="50" t="s">
        <v>119</v>
      </c>
      <c r="L651" s="50" t="s">
        <v>258</v>
      </c>
      <c r="M651" s="50" t="s">
        <v>262</v>
      </c>
      <c r="N651" s="50" t="s">
        <v>264</v>
      </c>
      <c r="O651" s="50">
        <v>3646.41</v>
      </c>
      <c r="P651" s="50" t="s">
        <v>267</v>
      </c>
      <c r="Q651" s="50">
        <v>3</v>
      </c>
      <c r="R651" s="50" t="s">
        <v>266</v>
      </c>
      <c r="S651" s="50" t="s">
        <v>268</v>
      </c>
    </row>
    <row r="652" spans="1:19" x14ac:dyDescent="0.3">
      <c r="A652" s="51" t="s">
        <v>20</v>
      </c>
      <c r="B652" s="49" t="s">
        <v>30</v>
      </c>
      <c r="C652" s="49" t="s">
        <v>38</v>
      </c>
      <c r="D652" s="49" t="s">
        <v>46</v>
      </c>
      <c r="E652" s="49" t="s">
        <v>48</v>
      </c>
      <c r="F652" s="49" t="s">
        <v>56</v>
      </c>
      <c r="G652" s="49" t="s">
        <v>75</v>
      </c>
      <c r="H652" s="49">
        <v>50</v>
      </c>
      <c r="I652" s="49">
        <v>33.83</v>
      </c>
      <c r="J652" s="49">
        <v>1691.5</v>
      </c>
      <c r="K652" s="49" t="s">
        <v>186</v>
      </c>
      <c r="L652" s="49" t="s">
        <v>258</v>
      </c>
      <c r="M652" s="49" t="s">
        <v>263</v>
      </c>
      <c r="N652" s="49" t="s">
        <v>265</v>
      </c>
      <c r="O652" s="49">
        <v>3802.22</v>
      </c>
      <c r="P652" s="49" t="s">
        <v>266</v>
      </c>
      <c r="Q652" s="49">
        <v>4</v>
      </c>
      <c r="R652" s="49" t="s">
        <v>266</v>
      </c>
      <c r="S652" s="49" t="s">
        <v>268</v>
      </c>
    </row>
    <row r="653" spans="1:19" x14ac:dyDescent="0.3">
      <c r="A653" s="52" t="s">
        <v>23</v>
      </c>
      <c r="B653" s="50" t="s">
        <v>26</v>
      </c>
      <c r="C653" s="50" t="s">
        <v>34</v>
      </c>
      <c r="D653" s="50" t="s">
        <v>42</v>
      </c>
      <c r="E653" s="50" t="s">
        <v>50</v>
      </c>
      <c r="F653" s="50" t="s">
        <v>55</v>
      </c>
      <c r="G653" s="50" t="s">
        <v>64</v>
      </c>
      <c r="H653" s="50">
        <v>92</v>
      </c>
      <c r="I653" s="50">
        <v>72.069999999999993</v>
      </c>
      <c r="J653" s="50">
        <v>6630.44</v>
      </c>
      <c r="K653" s="50" t="s">
        <v>206</v>
      </c>
      <c r="L653" s="50" t="s">
        <v>257</v>
      </c>
      <c r="M653" s="50" t="s">
        <v>263</v>
      </c>
      <c r="N653" s="50" t="s">
        <v>265</v>
      </c>
      <c r="O653" s="50">
        <v>2551.4299999999998</v>
      </c>
      <c r="P653" s="50" t="s">
        <v>267</v>
      </c>
      <c r="Q653" s="50">
        <v>5</v>
      </c>
      <c r="R653" s="50" t="s">
        <v>266</v>
      </c>
      <c r="S653" s="50" t="s">
        <v>271</v>
      </c>
    </row>
    <row r="654" spans="1:19" x14ac:dyDescent="0.3">
      <c r="A654" s="51" t="s">
        <v>272</v>
      </c>
      <c r="B654" s="49" t="s">
        <v>31</v>
      </c>
      <c r="C654" s="49" t="s">
        <v>39</v>
      </c>
      <c r="D654" s="49" t="s">
        <v>47</v>
      </c>
      <c r="E654" s="49" t="s">
        <v>51</v>
      </c>
      <c r="F654" s="49" t="s">
        <v>55</v>
      </c>
      <c r="G654" s="49" t="s">
        <v>61</v>
      </c>
      <c r="H654" s="49">
        <v>89</v>
      </c>
      <c r="I654" s="49">
        <v>69.989999999999995</v>
      </c>
      <c r="J654" s="49">
        <v>6229.11</v>
      </c>
      <c r="K654" s="49" t="s">
        <v>107</v>
      </c>
      <c r="L654" s="49" t="s">
        <v>260</v>
      </c>
      <c r="M654" s="49" t="s">
        <v>261</v>
      </c>
      <c r="N654" s="49" t="s">
        <v>264</v>
      </c>
      <c r="O654" s="49">
        <v>9187.18</v>
      </c>
      <c r="P654" s="49" t="s">
        <v>266</v>
      </c>
      <c r="Q654" s="49">
        <v>5</v>
      </c>
      <c r="R654" s="49" t="s">
        <v>266</v>
      </c>
      <c r="S654" s="49" t="s">
        <v>270</v>
      </c>
    </row>
    <row r="655" spans="1:19" x14ac:dyDescent="0.3">
      <c r="A655" s="52" t="s">
        <v>19</v>
      </c>
      <c r="B655" s="50" t="s">
        <v>26</v>
      </c>
      <c r="C655" s="50" t="s">
        <v>34</v>
      </c>
      <c r="D655" s="50" t="s">
        <v>42</v>
      </c>
      <c r="E655" s="50" t="s">
        <v>49</v>
      </c>
      <c r="F655" s="50" t="s">
        <v>57</v>
      </c>
      <c r="G655" s="50" t="s">
        <v>72</v>
      </c>
      <c r="H655" s="50">
        <v>26</v>
      </c>
      <c r="I655" s="50">
        <v>6.68</v>
      </c>
      <c r="J655" s="50">
        <v>173.68</v>
      </c>
      <c r="K655" s="50" t="s">
        <v>228</v>
      </c>
      <c r="L655" s="50" t="s">
        <v>255</v>
      </c>
      <c r="M655" s="50" t="s">
        <v>261</v>
      </c>
      <c r="N655" s="50" t="s">
        <v>265</v>
      </c>
      <c r="O655" s="50">
        <v>4068.59</v>
      </c>
      <c r="P655" s="50" t="s">
        <v>266</v>
      </c>
      <c r="Q655" s="50">
        <v>4</v>
      </c>
      <c r="R655" s="50" t="s">
        <v>267</v>
      </c>
      <c r="S655" s="50" t="s">
        <v>270</v>
      </c>
    </row>
    <row r="656" spans="1:19" x14ac:dyDescent="0.3">
      <c r="A656" s="51" t="s">
        <v>20</v>
      </c>
      <c r="B656" s="49" t="s">
        <v>26</v>
      </c>
      <c r="C656" s="49" t="s">
        <v>34</v>
      </c>
      <c r="D656" s="49" t="s">
        <v>42</v>
      </c>
      <c r="E656" s="49" t="s">
        <v>53</v>
      </c>
      <c r="F656" s="49" t="s">
        <v>57</v>
      </c>
      <c r="G656" s="49" t="s">
        <v>72</v>
      </c>
      <c r="H656" s="49">
        <v>42</v>
      </c>
      <c r="I656" s="49">
        <v>96.72</v>
      </c>
      <c r="J656" s="49">
        <v>4062.24</v>
      </c>
      <c r="K656" s="49" t="s">
        <v>121</v>
      </c>
      <c r="L656" s="49" t="s">
        <v>259</v>
      </c>
      <c r="M656" s="49" t="s">
        <v>263</v>
      </c>
      <c r="N656" s="49" t="s">
        <v>264</v>
      </c>
      <c r="O656" s="49">
        <v>10767.52</v>
      </c>
      <c r="P656" s="49" t="s">
        <v>266</v>
      </c>
      <c r="Q656" s="49">
        <v>5</v>
      </c>
      <c r="R656" s="49" t="s">
        <v>267</v>
      </c>
      <c r="S656" s="49" t="s">
        <v>271</v>
      </c>
    </row>
    <row r="657" spans="1:19" x14ac:dyDescent="0.3">
      <c r="A657" s="52" t="s">
        <v>23</v>
      </c>
      <c r="B657" s="50" t="s">
        <v>26</v>
      </c>
      <c r="C657" s="50" t="s">
        <v>34</v>
      </c>
      <c r="D657" s="50" t="s">
        <v>42</v>
      </c>
      <c r="E657" s="50" t="s">
        <v>49</v>
      </c>
      <c r="F657" s="50" t="s">
        <v>55</v>
      </c>
      <c r="G657" s="50" t="s">
        <v>69</v>
      </c>
      <c r="H657" s="50">
        <v>108</v>
      </c>
      <c r="I657" s="50">
        <v>76.27</v>
      </c>
      <c r="J657" s="50">
        <v>8237.16</v>
      </c>
      <c r="K657" s="50" t="s">
        <v>244</v>
      </c>
      <c r="L657" s="50" t="s">
        <v>257</v>
      </c>
      <c r="M657" s="50" t="s">
        <v>263</v>
      </c>
      <c r="N657" s="50" t="s">
        <v>265</v>
      </c>
      <c r="O657" s="50">
        <v>1678.96</v>
      </c>
      <c r="P657" s="50" t="s">
        <v>267</v>
      </c>
      <c r="Q657" s="50">
        <v>4</v>
      </c>
      <c r="R657" s="50" t="s">
        <v>266</v>
      </c>
      <c r="S657" s="50" t="s">
        <v>270</v>
      </c>
    </row>
    <row r="658" spans="1:19" x14ac:dyDescent="0.3">
      <c r="A658" s="51" t="s">
        <v>23</v>
      </c>
      <c r="B658" s="49" t="s">
        <v>29</v>
      </c>
      <c r="C658" s="49" t="s">
        <v>37</v>
      </c>
      <c r="D658" s="49" t="s">
        <v>45</v>
      </c>
      <c r="E658" s="49" t="s">
        <v>53</v>
      </c>
      <c r="F658" s="49" t="s">
        <v>58</v>
      </c>
      <c r="G658" s="49" t="s">
        <v>65</v>
      </c>
      <c r="H658" s="49">
        <v>103</v>
      </c>
      <c r="I658" s="49">
        <v>85.54</v>
      </c>
      <c r="J658" s="49">
        <v>8810.6200000000008</v>
      </c>
      <c r="K658" s="49" t="s">
        <v>123</v>
      </c>
      <c r="L658" s="49" t="s">
        <v>259</v>
      </c>
      <c r="M658" s="49" t="s">
        <v>262</v>
      </c>
      <c r="N658" s="49" t="s">
        <v>265</v>
      </c>
      <c r="O658" s="49">
        <v>4075.49</v>
      </c>
      <c r="P658" s="49" t="s">
        <v>267</v>
      </c>
      <c r="Q658" s="49">
        <v>5</v>
      </c>
      <c r="R658" s="49" t="s">
        <v>267</v>
      </c>
      <c r="S658" s="49" t="s">
        <v>270</v>
      </c>
    </row>
    <row r="659" spans="1:19" x14ac:dyDescent="0.3">
      <c r="A659" s="52" t="s">
        <v>23</v>
      </c>
      <c r="B659" s="50" t="s">
        <v>29</v>
      </c>
      <c r="C659" s="50" t="s">
        <v>37</v>
      </c>
      <c r="D659" s="50" t="s">
        <v>45</v>
      </c>
      <c r="E659" s="50" t="s">
        <v>51</v>
      </c>
      <c r="F659" s="50" t="s">
        <v>59</v>
      </c>
      <c r="G659" s="50" t="s">
        <v>74</v>
      </c>
      <c r="H659" s="50">
        <v>90</v>
      </c>
      <c r="I659" s="50">
        <v>62.45</v>
      </c>
      <c r="J659" s="50">
        <v>5620.5</v>
      </c>
      <c r="K659" s="50" t="s">
        <v>220</v>
      </c>
      <c r="L659" s="50" t="s">
        <v>255</v>
      </c>
      <c r="M659" s="50" t="s">
        <v>263</v>
      </c>
      <c r="N659" s="50" t="s">
        <v>264</v>
      </c>
      <c r="O659" s="50">
        <v>12449.98</v>
      </c>
      <c r="P659" s="50" t="s">
        <v>266</v>
      </c>
      <c r="Q659" s="50">
        <v>5</v>
      </c>
      <c r="R659" s="50" t="s">
        <v>267</v>
      </c>
      <c r="S659" s="50" t="s">
        <v>269</v>
      </c>
    </row>
    <row r="660" spans="1:19" x14ac:dyDescent="0.3">
      <c r="A660" s="51" t="s">
        <v>272</v>
      </c>
      <c r="B660" s="49" t="s">
        <v>29</v>
      </c>
      <c r="C660" s="49" t="s">
        <v>37</v>
      </c>
      <c r="D660" s="49" t="s">
        <v>45</v>
      </c>
      <c r="E660" s="49" t="s">
        <v>52</v>
      </c>
      <c r="F660" s="49" t="s">
        <v>59</v>
      </c>
      <c r="G660" s="49" t="s">
        <v>74</v>
      </c>
      <c r="H660" s="49">
        <v>118</v>
      </c>
      <c r="I660" s="49">
        <v>71.56</v>
      </c>
      <c r="J660" s="49">
        <v>8444.08</v>
      </c>
      <c r="K660" s="49" t="s">
        <v>232</v>
      </c>
      <c r="L660" s="49" t="s">
        <v>258</v>
      </c>
      <c r="M660" s="49" t="s">
        <v>262</v>
      </c>
      <c r="N660" s="49" t="s">
        <v>265</v>
      </c>
      <c r="O660" s="49">
        <v>4284.32</v>
      </c>
      <c r="P660" s="49" t="s">
        <v>267</v>
      </c>
      <c r="Q660" s="49">
        <v>3</v>
      </c>
      <c r="R660" s="49" t="s">
        <v>266</v>
      </c>
      <c r="S660" s="49" t="s">
        <v>269</v>
      </c>
    </row>
    <row r="661" spans="1:19" x14ac:dyDescent="0.3">
      <c r="A661" s="52" t="s">
        <v>19</v>
      </c>
      <c r="B661" s="50" t="s">
        <v>27</v>
      </c>
      <c r="C661" s="50" t="s">
        <v>35</v>
      </c>
      <c r="D661" s="50" t="s">
        <v>43</v>
      </c>
      <c r="E661" s="50" t="s">
        <v>51</v>
      </c>
      <c r="F661" s="50" t="s">
        <v>58</v>
      </c>
      <c r="G661" s="50" t="s">
        <v>66</v>
      </c>
      <c r="H661" s="50">
        <v>47</v>
      </c>
      <c r="I661" s="50">
        <v>47.44</v>
      </c>
      <c r="J661" s="50">
        <v>2229.6799999999998</v>
      </c>
      <c r="K661" s="50" t="s">
        <v>178</v>
      </c>
      <c r="L661" s="50" t="s">
        <v>258</v>
      </c>
      <c r="M661" s="50" t="s">
        <v>261</v>
      </c>
      <c r="N661" s="50" t="s">
        <v>264</v>
      </c>
      <c r="O661" s="50">
        <v>9110.75</v>
      </c>
      <c r="P661" s="50" t="s">
        <v>266</v>
      </c>
      <c r="Q661" s="50">
        <v>4</v>
      </c>
      <c r="R661" s="50" t="s">
        <v>267</v>
      </c>
      <c r="S661" s="50" t="s">
        <v>270</v>
      </c>
    </row>
    <row r="662" spans="1:19" x14ac:dyDescent="0.3">
      <c r="A662" s="51" t="s">
        <v>22</v>
      </c>
      <c r="B662" s="49" t="s">
        <v>29</v>
      </c>
      <c r="C662" s="49" t="s">
        <v>37</v>
      </c>
      <c r="D662" s="49" t="s">
        <v>45</v>
      </c>
      <c r="E662" s="49" t="s">
        <v>52</v>
      </c>
      <c r="F662" s="49" t="s">
        <v>55</v>
      </c>
      <c r="G662" s="49" t="s">
        <v>61</v>
      </c>
      <c r="H662" s="49">
        <v>42</v>
      </c>
      <c r="I662" s="49">
        <v>35.67</v>
      </c>
      <c r="J662" s="49">
        <v>1498.14</v>
      </c>
      <c r="K662" s="49" t="s">
        <v>202</v>
      </c>
      <c r="L662" s="49" t="s">
        <v>255</v>
      </c>
      <c r="M662" s="49" t="s">
        <v>262</v>
      </c>
      <c r="N662" s="49" t="s">
        <v>264</v>
      </c>
      <c r="O662" s="49">
        <v>1260.1400000000001</v>
      </c>
      <c r="P662" s="49" t="s">
        <v>267</v>
      </c>
      <c r="Q662" s="49">
        <v>4</v>
      </c>
      <c r="R662" s="49" t="s">
        <v>266</v>
      </c>
      <c r="S662" s="49" t="s">
        <v>270</v>
      </c>
    </row>
    <row r="663" spans="1:19" x14ac:dyDescent="0.3">
      <c r="A663" s="52" t="s">
        <v>19</v>
      </c>
      <c r="B663" s="50" t="s">
        <v>30</v>
      </c>
      <c r="C663" s="50" t="s">
        <v>38</v>
      </c>
      <c r="D663" s="50" t="s">
        <v>46</v>
      </c>
      <c r="E663" s="50" t="s">
        <v>53</v>
      </c>
      <c r="F663" s="50" t="s">
        <v>56</v>
      </c>
      <c r="G663" s="50" t="s">
        <v>75</v>
      </c>
      <c r="H663" s="50">
        <v>175</v>
      </c>
      <c r="I663" s="50">
        <v>35.770000000000003</v>
      </c>
      <c r="J663" s="50">
        <v>6259.75</v>
      </c>
      <c r="K663" s="50" t="s">
        <v>119</v>
      </c>
      <c r="L663" s="50" t="s">
        <v>258</v>
      </c>
      <c r="M663" s="50" t="s">
        <v>262</v>
      </c>
      <c r="N663" s="50" t="s">
        <v>265</v>
      </c>
      <c r="O663" s="50">
        <v>9389.69</v>
      </c>
      <c r="P663" s="50" t="s">
        <v>266</v>
      </c>
      <c r="Q663" s="50">
        <v>3</v>
      </c>
      <c r="R663" s="50" t="s">
        <v>266</v>
      </c>
      <c r="S663" s="50" t="s">
        <v>270</v>
      </c>
    </row>
    <row r="664" spans="1:19" x14ac:dyDescent="0.3">
      <c r="A664" s="51" t="s">
        <v>272</v>
      </c>
      <c r="B664" s="49" t="s">
        <v>30</v>
      </c>
      <c r="C664" s="49" t="s">
        <v>38</v>
      </c>
      <c r="D664" s="49" t="s">
        <v>46</v>
      </c>
      <c r="E664" s="49" t="s">
        <v>53</v>
      </c>
      <c r="F664" s="49" t="s">
        <v>54</v>
      </c>
      <c r="G664" s="49" t="s">
        <v>67</v>
      </c>
      <c r="H664" s="49">
        <v>137</v>
      </c>
      <c r="I664" s="49">
        <v>11.07</v>
      </c>
      <c r="J664" s="49">
        <v>1516.59</v>
      </c>
      <c r="K664" s="49" t="s">
        <v>96</v>
      </c>
      <c r="L664" s="49" t="s">
        <v>259</v>
      </c>
      <c r="M664" s="49" t="s">
        <v>262</v>
      </c>
      <c r="N664" s="49" t="s">
        <v>264</v>
      </c>
      <c r="O664" s="49">
        <v>2697.76</v>
      </c>
      <c r="P664" s="49" t="s">
        <v>266</v>
      </c>
      <c r="Q664" s="49">
        <v>5</v>
      </c>
      <c r="R664" s="49" t="s">
        <v>267</v>
      </c>
      <c r="S664" s="49" t="s">
        <v>271</v>
      </c>
    </row>
    <row r="665" spans="1:19" x14ac:dyDescent="0.3">
      <c r="A665" s="52" t="s">
        <v>20</v>
      </c>
      <c r="B665" s="50" t="s">
        <v>27</v>
      </c>
      <c r="C665" s="50" t="s">
        <v>35</v>
      </c>
      <c r="D665" s="50" t="s">
        <v>43</v>
      </c>
      <c r="E665" s="50" t="s">
        <v>48</v>
      </c>
      <c r="F665" s="50" t="s">
        <v>58</v>
      </c>
      <c r="G665" s="50" t="s">
        <v>65</v>
      </c>
      <c r="H665" s="50">
        <v>27</v>
      </c>
      <c r="I665" s="50">
        <v>51.78</v>
      </c>
      <c r="J665" s="50">
        <v>1398.06</v>
      </c>
      <c r="K665" s="50" t="s">
        <v>100</v>
      </c>
      <c r="L665" s="50" t="s">
        <v>256</v>
      </c>
      <c r="M665" s="50" t="s">
        <v>263</v>
      </c>
      <c r="N665" s="50" t="s">
        <v>264</v>
      </c>
      <c r="O665" s="50">
        <v>8107.85</v>
      </c>
      <c r="P665" s="50" t="s">
        <v>266</v>
      </c>
      <c r="Q665" s="50">
        <v>5</v>
      </c>
      <c r="R665" s="50" t="s">
        <v>266</v>
      </c>
      <c r="S665" s="50" t="s">
        <v>271</v>
      </c>
    </row>
    <row r="666" spans="1:19" x14ac:dyDescent="0.3">
      <c r="A666" s="51" t="s">
        <v>22</v>
      </c>
      <c r="B666" s="49" t="s">
        <v>31</v>
      </c>
      <c r="C666" s="49" t="s">
        <v>39</v>
      </c>
      <c r="D666" s="49" t="s">
        <v>47</v>
      </c>
      <c r="E666" s="49" t="s">
        <v>50</v>
      </c>
      <c r="F666" s="49" t="s">
        <v>54</v>
      </c>
      <c r="G666" s="49" t="s">
        <v>70</v>
      </c>
      <c r="H666" s="49">
        <v>68</v>
      </c>
      <c r="I666" s="49">
        <v>27.73</v>
      </c>
      <c r="J666" s="49">
        <v>1885.64</v>
      </c>
      <c r="K666" s="49" t="s">
        <v>141</v>
      </c>
      <c r="L666" s="49" t="s">
        <v>256</v>
      </c>
      <c r="M666" s="49" t="s">
        <v>263</v>
      </c>
      <c r="N666" s="49" t="s">
        <v>264</v>
      </c>
      <c r="O666" s="49">
        <v>1261</v>
      </c>
      <c r="P666" s="49" t="s">
        <v>267</v>
      </c>
      <c r="Q666" s="49">
        <v>5</v>
      </c>
      <c r="R666" s="49" t="s">
        <v>267</v>
      </c>
      <c r="S666" s="49" t="s">
        <v>268</v>
      </c>
    </row>
    <row r="667" spans="1:19" x14ac:dyDescent="0.3">
      <c r="A667" s="52" t="s">
        <v>22</v>
      </c>
      <c r="B667" s="50" t="s">
        <v>31</v>
      </c>
      <c r="C667" s="50" t="s">
        <v>39</v>
      </c>
      <c r="D667" s="50" t="s">
        <v>47</v>
      </c>
      <c r="E667" s="50" t="s">
        <v>52</v>
      </c>
      <c r="F667" s="50" t="s">
        <v>58</v>
      </c>
      <c r="G667" s="50" t="s">
        <v>73</v>
      </c>
      <c r="H667" s="50">
        <v>91</v>
      </c>
      <c r="I667" s="50">
        <v>35.68</v>
      </c>
      <c r="J667" s="50">
        <v>3246.88</v>
      </c>
      <c r="K667" s="50" t="s">
        <v>227</v>
      </c>
      <c r="L667" s="50" t="s">
        <v>255</v>
      </c>
      <c r="M667" s="50" t="s">
        <v>263</v>
      </c>
      <c r="N667" s="50" t="s">
        <v>265</v>
      </c>
      <c r="O667" s="50">
        <v>779.21</v>
      </c>
      <c r="P667" s="50" t="s">
        <v>267</v>
      </c>
      <c r="Q667" s="50">
        <v>4</v>
      </c>
      <c r="R667" s="50" t="s">
        <v>266</v>
      </c>
      <c r="S667" s="50" t="s">
        <v>269</v>
      </c>
    </row>
    <row r="668" spans="1:19" x14ac:dyDescent="0.3">
      <c r="A668" s="51" t="s">
        <v>19</v>
      </c>
      <c r="B668" s="49" t="s">
        <v>27</v>
      </c>
      <c r="C668" s="49" t="s">
        <v>35</v>
      </c>
      <c r="D668" s="49" t="s">
        <v>43</v>
      </c>
      <c r="E668" s="49" t="s">
        <v>50</v>
      </c>
      <c r="F668" s="49" t="s">
        <v>57</v>
      </c>
      <c r="G668" s="49" t="s">
        <v>63</v>
      </c>
      <c r="H668" s="49">
        <v>160</v>
      </c>
      <c r="I668" s="49">
        <v>8.42</v>
      </c>
      <c r="J668" s="49">
        <v>1347.2</v>
      </c>
      <c r="K668" s="49" t="s">
        <v>85</v>
      </c>
      <c r="L668" s="49" t="s">
        <v>259</v>
      </c>
      <c r="M668" s="49" t="s">
        <v>262</v>
      </c>
      <c r="N668" s="49" t="s">
        <v>265</v>
      </c>
      <c r="O668" s="49">
        <v>603.71</v>
      </c>
      <c r="P668" s="49" t="s">
        <v>267</v>
      </c>
      <c r="Q668" s="49">
        <v>5</v>
      </c>
      <c r="R668" s="49" t="s">
        <v>267</v>
      </c>
      <c r="S668" s="49" t="s">
        <v>270</v>
      </c>
    </row>
    <row r="669" spans="1:19" x14ac:dyDescent="0.3">
      <c r="A669" s="52" t="s">
        <v>23</v>
      </c>
      <c r="B669" s="50" t="s">
        <v>31</v>
      </c>
      <c r="C669" s="50" t="s">
        <v>39</v>
      </c>
      <c r="D669" s="50" t="s">
        <v>47</v>
      </c>
      <c r="E669" s="50" t="s">
        <v>49</v>
      </c>
      <c r="F669" s="50" t="s">
        <v>54</v>
      </c>
      <c r="G669" s="50" t="s">
        <v>70</v>
      </c>
      <c r="H669" s="50">
        <v>170</v>
      </c>
      <c r="I669" s="50">
        <v>75.7</v>
      </c>
      <c r="J669" s="50">
        <v>12869</v>
      </c>
      <c r="K669" s="50" t="s">
        <v>105</v>
      </c>
      <c r="L669" s="50" t="s">
        <v>257</v>
      </c>
      <c r="M669" s="50" t="s">
        <v>261</v>
      </c>
      <c r="N669" s="50" t="s">
        <v>265</v>
      </c>
      <c r="O669" s="50">
        <v>8565.81</v>
      </c>
      <c r="P669" s="50" t="s">
        <v>267</v>
      </c>
      <c r="Q669" s="50">
        <v>5</v>
      </c>
      <c r="R669" s="50" t="s">
        <v>266</v>
      </c>
      <c r="S669" s="50" t="s">
        <v>271</v>
      </c>
    </row>
    <row r="670" spans="1:19" x14ac:dyDescent="0.3">
      <c r="A670" s="51" t="s">
        <v>20</v>
      </c>
      <c r="B670" s="49" t="s">
        <v>25</v>
      </c>
      <c r="C670" s="49" t="s">
        <v>33</v>
      </c>
      <c r="D670" s="49" t="s">
        <v>41</v>
      </c>
      <c r="E670" s="49" t="s">
        <v>51</v>
      </c>
      <c r="F670" s="49" t="s">
        <v>56</v>
      </c>
      <c r="G670" s="49" t="s">
        <v>68</v>
      </c>
      <c r="H670" s="49">
        <v>110</v>
      </c>
      <c r="I670" s="49">
        <v>16.32</v>
      </c>
      <c r="J670" s="49">
        <v>1795.2</v>
      </c>
      <c r="K670" s="49" t="s">
        <v>141</v>
      </c>
      <c r="L670" s="49" t="s">
        <v>256</v>
      </c>
      <c r="M670" s="49" t="s">
        <v>261</v>
      </c>
      <c r="N670" s="49" t="s">
        <v>265</v>
      </c>
      <c r="O670" s="49">
        <v>917.85</v>
      </c>
      <c r="P670" s="49" t="s">
        <v>267</v>
      </c>
      <c r="Q670" s="49">
        <v>5</v>
      </c>
      <c r="R670" s="49" t="s">
        <v>266</v>
      </c>
      <c r="S670" s="49" t="s">
        <v>271</v>
      </c>
    </row>
    <row r="671" spans="1:19" x14ac:dyDescent="0.3">
      <c r="A671" s="52" t="s">
        <v>272</v>
      </c>
      <c r="B671" s="50" t="s">
        <v>27</v>
      </c>
      <c r="C671" s="50" t="s">
        <v>35</v>
      </c>
      <c r="D671" s="50" t="s">
        <v>43</v>
      </c>
      <c r="E671" s="50" t="s">
        <v>53</v>
      </c>
      <c r="F671" s="50" t="s">
        <v>56</v>
      </c>
      <c r="G671" s="50" t="s">
        <v>62</v>
      </c>
      <c r="H671" s="50">
        <v>61</v>
      </c>
      <c r="I671" s="50">
        <v>77.180000000000007</v>
      </c>
      <c r="J671" s="50">
        <v>4707.9799999999996</v>
      </c>
      <c r="K671" s="50" t="s">
        <v>138</v>
      </c>
      <c r="L671" s="50" t="s">
        <v>259</v>
      </c>
      <c r="M671" s="50" t="s">
        <v>263</v>
      </c>
      <c r="N671" s="50" t="s">
        <v>265</v>
      </c>
      <c r="O671" s="50">
        <v>12577.48</v>
      </c>
      <c r="P671" s="50" t="s">
        <v>266</v>
      </c>
      <c r="Q671" s="50">
        <v>5</v>
      </c>
      <c r="R671" s="50" t="s">
        <v>267</v>
      </c>
      <c r="S671" s="50" t="s">
        <v>270</v>
      </c>
    </row>
    <row r="672" spans="1:19" x14ac:dyDescent="0.3">
      <c r="A672" s="51" t="s">
        <v>272</v>
      </c>
      <c r="B672" s="49" t="s">
        <v>29</v>
      </c>
      <c r="C672" s="49" t="s">
        <v>37</v>
      </c>
      <c r="D672" s="49" t="s">
        <v>45</v>
      </c>
      <c r="E672" s="49" t="s">
        <v>52</v>
      </c>
      <c r="F672" s="49" t="s">
        <v>59</v>
      </c>
      <c r="G672" s="49" t="s">
        <v>76</v>
      </c>
      <c r="H672" s="49">
        <v>16</v>
      </c>
      <c r="I672" s="49">
        <v>34.44</v>
      </c>
      <c r="J672" s="49">
        <v>551.04</v>
      </c>
      <c r="K672" s="49" t="s">
        <v>239</v>
      </c>
      <c r="L672" s="49" t="s">
        <v>255</v>
      </c>
      <c r="M672" s="49" t="s">
        <v>262</v>
      </c>
      <c r="N672" s="49" t="s">
        <v>264</v>
      </c>
      <c r="O672" s="49">
        <v>12975.19</v>
      </c>
      <c r="P672" s="49" t="s">
        <v>266</v>
      </c>
      <c r="Q672" s="49">
        <v>3</v>
      </c>
      <c r="R672" s="49" t="s">
        <v>266</v>
      </c>
      <c r="S672" s="49" t="s">
        <v>268</v>
      </c>
    </row>
    <row r="673" spans="1:19" x14ac:dyDescent="0.3">
      <c r="A673" s="52" t="s">
        <v>23</v>
      </c>
      <c r="B673" s="50" t="s">
        <v>31</v>
      </c>
      <c r="C673" s="50" t="s">
        <v>39</v>
      </c>
      <c r="D673" s="50" t="s">
        <v>47</v>
      </c>
      <c r="E673" s="50" t="s">
        <v>48</v>
      </c>
      <c r="F673" s="50" t="s">
        <v>57</v>
      </c>
      <c r="G673" s="50" t="s">
        <v>72</v>
      </c>
      <c r="H673" s="50">
        <v>153</v>
      </c>
      <c r="I673" s="50">
        <v>61.69</v>
      </c>
      <c r="J673" s="50">
        <v>9438.57</v>
      </c>
      <c r="K673" s="50" t="s">
        <v>136</v>
      </c>
      <c r="L673" s="50" t="s">
        <v>255</v>
      </c>
      <c r="M673" s="50" t="s">
        <v>263</v>
      </c>
      <c r="N673" s="50" t="s">
        <v>264</v>
      </c>
      <c r="O673" s="50">
        <v>1626.27</v>
      </c>
      <c r="P673" s="50" t="s">
        <v>267</v>
      </c>
      <c r="Q673" s="50">
        <v>3</v>
      </c>
      <c r="R673" s="50" t="s">
        <v>267</v>
      </c>
      <c r="S673" s="50" t="s">
        <v>269</v>
      </c>
    </row>
    <row r="674" spans="1:19" x14ac:dyDescent="0.3">
      <c r="A674" s="51" t="s">
        <v>272</v>
      </c>
      <c r="B674" s="49" t="s">
        <v>30</v>
      </c>
      <c r="C674" s="49" t="s">
        <v>38</v>
      </c>
      <c r="D674" s="49" t="s">
        <v>46</v>
      </c>
      <c r="E674" s="49" t="s">
        <v>51</v>
      </c>
      <c r="F674" s="49" t="s">
        <v>54</v>
      </c>
      <c r="G674" s="49" t="s">
        <v>70</v>
      </c>
      <c r="H674" s="49">
        <v>107</v>
      </c>
      <c r="I674" s="49">
        <v>74.23</v>
      </c>
      <c r="J674" s="49">
        <v>7942.61</v>
      </c>
      <c r="K674" s="49" t="s">
        <v>90</v>
      </c>
      <c r="L674" s="49" t="s">
        <v>258</v>
      </c>
      <c r="M674" s="49" t="s">
        <v>262</v>
      </c>
      <c r="N674" s="49" t="s">
        <v>264</v>
      </c>
      <c r="O674" s="49">
        <v>1276.3</v>
      </c>
      <c r="P674" s="49" t="s">
        <v>267</v>
      </c>
      <c r="Q674" s="49">
        <v>3</v>
      </c>
      <c r="R674" s="49" t="s">
        <v>267</v>
      </c>
      <c r="S674" s="49" t="s">
        <v>268</v>
      </c>
    </row>
    <row r="675" spans="1:19" x14ac:dyDescent="0.3">
      <c r="A675" s="52" t="s">
        <v>272</v>
      </c>
      <c r="B675" s="50" t="s">
        <v>28</v>
      </c>
      <c r="C675" s="50" t="s">
        <v>36</v>
      </c>
      <c r="D675" s="50" t="s">
        <v>44</v>
      </c>
      <c r="E675" s="50" t="s">
        <v>53</v>
      </c>
      <c r="F675" s="50" t="s">
        <v>57</v>
      </c>
      <c r="G675" s="50" t="s">
        <v>72</v>
      </c>
      <c r="H675" s="50">
        <v>86</v>
      </c>
      <c r="I675" s="50">
        <v>78.19</v>
      </c>
      <c r="J675" s="50">
        <v>6724.34</v>
      </c>
      <c r="K675" s="50" t="s">
        <v>210</v>
      </c>
      <c r="L675" s="50" t="s">
        <v>257</v>
      </c>
      <c r="M675" s="50" t="s">
        <v>262</v>
      </c>
      <c r="N675" s="50" t="s">
        <v>265</v>
      </c>
      <c r="O675" s="50">
        <v>2556.65</v>
      </c>
      <c r="P675" s="50" t="s">
        <v>267</v>
      </c>
      <c r="Q675" s="50">
        <v>4</v>
      </c>
      <c r="R675" s="50" t="s">
        <v>267</v>
      </c>
      <c r="S675" s="50" t="s">
        <v>269</v>
      </c>
    </row>
    <row r="676" spans="1:19" x14ac:dyDescent="0.3">
      <c r="A676" s="51" t="s">
        <v>19</v>
      </c>
      <c r="B676" s="49" t="s">
        <v>24</v>
      </c>
      <c r="C676" s="49" t="s">
        <v>32</v>
      </c>
      <c r="D676" s="49" t="s">
        <v>40</v>
      </c>
      <c r="E676" s="49" t="s">
        <v>52</v>
      </c>
      <c r="F676" s="49" t="s">
        <v>57</v>
      </c>
      <c r="G676" s="49" t="s">
        <v>63</v>
      </c>
      <c r="H676" s="49">
        <v>38</v>
      </c>
      <c r="I676" s="49">
        <v>13.18</v>
      </c>
      <c r="J676" s="49">
        <v>500.84</v>
      </c>
      <c r="K676" s="49" t="s">
        <v>197</v>
      </c>
      <c r="L676" s="49" t="s">
        <v>257</v>
      </c>
      <c r="M676" s="49" t="s">
        <v>262</v>
      </c>
      <c r="N676" s="49" t="s">
        <v>265</v>
      </c>
      <c r="O676" s="49">
        <v>13111.98</v>
      </c>
      <c r="P676" s="49" t="s">
        <v>266</v>
      </c>
      <c r="Q676" s="49">
        <v>5</v>
      </c>
      <c r="R676" s="49" t="s">
        <v>266</v>
      </c>
      <c r="S676" s="49" t="s">
        <v>270</v>
      </c>
    </row>
    <row r="677" spans="1:19" x14ac:dyDescent="0.3">
      <c r="A677" s="52" t="s">
        <v>21</v>
      </c>
      <c r="B677" s="50" t="s">
        <v>27</v>
      </c>
      <c r="C677" s="50" t="s">
        <v>35</v>
      </c>
      <c r="D677" s="50" t="s">
        <v>43</v>
      </c>
      <c r="E677" s="50" t="s">
        <v>53</v>
      </c>
      <c r="F677" s="50" t="s">
        <v>58</v>
      </c>
      <c r="G677" s="50" t="s">
        <v>66</v>
      </c>
      <c r="H677" s="50">
        <v>49</v>
      </c>
      <c r="I677" s="50">
        <v>25.47</v>
      </c>
      <c r="J677" s="50">
        <v>1248.03</v>
      </c>
      <c r="K677" s="50" t="s">
        <v>149</v>
      </c>
      <c r="L677" s="50" t="s">
        <v>260</v>
      </c>
      <c r="M677" s="50" t="s">
        <v>261</v>
      </c>
      <c r="N677" s="50" t="s">
        <v>265</v>
      </c>
      <c r="O677" s="50">
        <v>933.52</v>
      </c>
      <c r="P677" s="50" t="s">
        <v>267</v>
      </c>
      <c r="Q677" s="50">
        <v>4</v>
      </c>
      <c r="R677" s="50" t="s">
        <v>266</v>
      </c>
      <c r="S677" s="50" t="s">
        <v>268</v>
      </c>
    </row>
    <row r="678" spans="1:19" x14ac:dyDescent="0.3">
      <c r="A678" s="51" t="s">
        <v>272</v>
      </c>
      <c r="B678" s="49" t="s">
        <v>27</v>
      </c>
      <c r="C678" s="49" t="s">
        <v>35</v>
      </c>
      <c r="D678" s="49" t="s">
        <v>43</v>
      </c>
      <c r="E678" s="49" t="s">
        <v>51</v>
      </c>
      <c r="F678" s="49" t="s">
        <v>55</v>
      </c>
      <c r="G678" s="49" t="s">
        <v>64</v>
      </c>
      <c r="H678" s="49">
        <v>194</v>
      </c>
      <c r="I678" s="49">
        <v>50.52</v>
      </c>
      <c r="J678" s="49">
        <v>9800.8799999999992</v>
      </c>
      <c r="K678" s="49" t="s">
        <v>176</v>
      </c>
      <c r="L678" s="49" t="s">
        <v>256</v>
      </c>
      <c r="M678" s="49" t="s">
        <v>261</v>
      </c>
      <c r="N678" s="49" t="s">
        <v>264</v>
      </c>
      <c r="O678" s="49">
        <v>10233.02</v>
      </c>
      <c r="P678" s="49" t="s">
        <v>266</v>
      </c>
      <c r="Q678" s="49">
        <v>3</v>
      </c>
      <c r="R678" s="49" t="s">
        <v>267</v>
      </c>
      <c r="S678" s="49" t="s">
        <v>268</v>
      </c>
    </row>
    <row r="679" spans="1:19" x14ac:dyDescent="0.3">
      <c r="A679" s="52" t="s">
        <v>272</v>
      </c>
      <c r="B679" s="50" t="s">
        <v>24</v>
      </c>
      <c r="C679" s="50" t="s">
        <v>32</v>
      </c>
      <c r="D679" s="50" t="s">
        <v>40</v>
      </c>
      <c r="E679" s="50" t="s">
        <v>52</v>
      </c>
      <c r="F679" s="50" t="s">
        <v>58</v>
      </c>
      <c r="G679" s="50" t="s">
        <v>66</v>
      </c>
      <c r="H679" s="50">
        <v>83</v>
      </c>
      <c r="I679" s="50">
        <v>39.58</v>
      </c>
      <c r="J679" s="50">
        <v>3285.14</v>
      </c>
      <c r="K679" s="50" t="s">
        <v>80</v>
      </c>
      <c r="L679" s="50" t="s">
        <v>257</v>
      </c>
      <c r="M679" s="50" t="s">
        <v>263</v>
      </c>
      <c r="N679" s="50" t="s">
        <v>265</v>
      </c>
      <c r="O679" s="50">
        <v>7115.73</v>
      </c>
      <c r="P679" s="50" t="s">
        <v>266</v>
      </c>
      <c r="Q679" s="50">
        <v>4</v>
      </c>
      <c r="R679" s="50" t="s">
        <v>267</v>
      </c>
      <c r="S679" s="50" t="s">
        <v>270</v>
      </c>
    </row>
    <row r="680" spans="1:19" x14ac:dyDescent="0.3">
      <c r="A680" s="51" t="s">
        <v>19</v>
      </c>
      <c r="B680" s="49" t="s">
        <v>31</v>
      </c>
      <c r="C680" s="49" t="s">
        <v>39</v>
      </c>
      <c r="D680" s="49" t="s">
        <v>47</v>
      </c>
      <c r="E680" s="49" t="s">
        <v>51</v>
      </c>
      <c r="F680" s="49" t="s">
        <v>57</v>
      </c>
      <c r="G680" s="49" t="s">
        <v>72</v>
      </c>
      <c r="H680" s="49">
        <v>98</v>
      </c>
      <c r="I680" s="49">
        <v>43.67</v>
      </c>
      <c r="J680" s="49">
        <v>4279.66</v>
      </c>
      <c r="K680" s="49" t="s">
        <v>111</v>
      </c>
      <c r="L680" s="49" t="s">
        <v>260</v>
      </c>
      <c r="M680" s="49" t="s">
        <v>263</v>
      </c>
      <c r="N680" s="49" t="s">
        <v>265</v>
      </c>
      <c r="O680" s="49">
        <v>5895.59</v>
      </c>
      <c r="P680" s="49" t="s">
        <v>266</v>
      </c>
      <c r="Q680" s="49">
        <v>4</v>
      </c>
      <c r="R680" s="49" t="s">
        <v>266</v>
      </c>
      <c r="S680" s="49" t="s">
        <v>271</v>
      </c>
    </row>
    <row r="681" spans="1:19" x14ac:dyDescent="0.3">
      <c r="A681" s="52" t="s">
        <v>19</v>
      </c>
      <c r="B681" s="50" t="s">
        <v>28</v>
      </c>
      <c r="C681" s="50" t="s">
        <v>36</v>
      </c>
      <c r="D681" s="50" t="s">
        <v>44</v>
      </c>
      <c r="E681" s="50" t="s">
        <v>51</v>
      </c>
      <c r="F681" s="50" t="s">
        <v>57</v>
      </c>
      <c r="G681" s="50" t="s">
        <v>72</v>
      </c>
      <c r="H681" s="50">
        <v>32</v>
      </c>
      <c r="I681" s="50">
        <v>62.2</v>
      </c>
      <c r="J681" s="50">
        <v>1990.4</v>
      </c>
      <c r="K681" s="50" t="s">
        <v>117</v>
      </c>
      <c r="L681" s="50" t="s">
        <v>258</v>
      </c>
      <c r="M681" s="50" t="s">
        <v>262</v>
      </c>
      <c r="N681" s="50" t="s">
        <v>265</v>
      </c>
      <c r="O681" s="50">
        <v>13908.43</v>
      </c>
      <c r="P681" s="50" t="s">
        <v>266</v>
      </c>
      <c r="Q681" s="50">
        <v>5</v>
      </c>
      <c r="R681" s="50" t="s">
        <v>266</v>
      </c>
      <c r="S681" s="50" t="s">
        <v>268</v>
      </c>
    </row>
    <row r="682" spans="1:19" x14ac:dyDescent="0.3">
      <c r="A682" s="51" t="s">
        <v>22</v>
      </c>
      <c r="B682" s="49" t="s">
        <v>26</v>
      </c>
      <c r="C682" s="49" t="s">
        <v>34</v>
      </c>
      <c r="D682" s="49" t="s">
        <v>42</v>
      </c>
      <c r="E682" s="49" t="s">
        <v>49</v>
      </c>
      <c r="F682" s="49" t="s">
        <v>54</v>
      </c>
      <c r="G682" s="49" t="s">
        <v>67</v>
      </c>
      <c r="H682" s="49">
        <v>47</v>
      </c>
      <c r="I682" s="49">
        <v>61.89</v>
      </c>
      <c r="J682" s="49">
        <v>2908.83</v>
      </c>
      <c r="K682" s="49" t="s">
        <v>148</v>
      </c>
      <c r="L682" s="49" t="s">
        <v>260</v>
      </c>
      <c r="M682" s="49" t="s">
        <v>263</v>
      </c>
      <c r="N682" s="49" t="s">
        <v>264</v>
      </c>
      <c r="O682" s="49">
        <v>12840.92</v>
      </c>
      <c r="P682" s="49" t="s">
        <v>266</v>
      </c>
      <c r="Q682" s="49">
        <v>5</v>
      </c>
      <c r="R682" s="49" t="s">
        <v>267</v>
      </c>
      <c r="S682" s="49" t="s">
        <v>271</v>
      </c>
    </row>
    <row r="683" spans="1:19" x14ac:dyDescent="0.3">
      <c r="A683" s="52" t="s">
        <v>272</v>
      </c>
      <c r="B683" s="50" t="s">
        <v>27</v>
      </c>
      <c r="C683" s="50" t="s">
        <v>35</v>
      </c>
      <c r="D683" s="50" t="s">
        <v>43</v>
      </c>
      <c r="E683" s="50" t="s">
        <v>49</v>
      </c>
      <c r="F683" s="50" t="s">
        <v>57</v>
      </c>
      <c r="G683" s="50" t="s">
        <v>72</v>
      </c>
      <c r="H683" s="50">
        <v>20</v>
      </c>
      <c r="I683" s="50">
        <v>54.36</v>
      </c>
      <c r="J683" s="50">
        <v>1087.2</v>
      </c>
      <c r="K683" s="50" t="s">
        <v>78</v>
      </c>
      <c r="L683" s="50" t="s">
        <v>255</v>
      </c>
      <c r="M683" s="50" t="s">
        <v>263</v>
      </c>
      <c r="N683" s="50" t="s">
        <v>264</v>
      </c>
      <c r="O683" s="50">
        <v>4193.3999999999996</v>
      </c>
      <c r="P683" s="50" t="s">
        <v>266</v>
      </c>
      <c r="Q683" s="50">
        <v>5</v>
      </c>
      <c r="R683" s="50" t="s">
        <v>267</v>
      </c>
      <c r="S683" s="50" t="s">
        <v>271</v>
      </c>
    </row>
    <row r="684" spans="1:19" x14ac:dyDescent="0.3">
      <c r="A684" s="51" t="s">
        <v>20</v>
      </c>
      <c r="B684" s="49" t="s">
        <v>27</v>
      </c>
      <c r="C684" s="49" t="s">
        <v>35</v>
      </c>
      <c r="D684" s="49" t="s">
        <v>43</v>
      </c>
      <c r="E684" s="49" t="s">
        <v>51</v>
      </c>
      <c r="F684" s="49" t="s">
        <v>57</v>
      </c>
      <c r="G684" s="49" t="s">
        <v>63</v>
      </c>
      <c r="H684" s="49">
        <v>150</v>
      </c>
      <c r="I684" s="49">
        <v>94.01</v>
      </c>
      <c r="J684" s="49">
        <v>14101.5</v>
      </c>
      <c r="K684" s="49" t="s">
        <v>146</v>
      </c>
      <c r="L684" s="49" t="s">
        <v>258</v>
      </c>
      <c r="M684" s="49" t="s">
        <v>263</v>
      </c>
      <c r="N684" s="49" t="s">
        <v>265</v>
      </c>
      <c r="O684" s="49">
        <v>3676.54</v>
      </c>
      <c r="P684" s="49" t="s">
        <v>267</v>
      </c>
      <c r="Q684" s="49">
        <v>4</v>
      </c>
      <c r="R684" s="49" t="s">
        <v>266</v>
      </c>
      <c r="S684" s="49" t="s">
        <v>269</v>
      </c>
    </row>
    <row r="685" spans="1:19" x14ac:dyDescent="0.3">
      <c r="A685" s="52" t="s">
        <v>19</v>
      </c>
      <c r="B685" s="50" t="s">
        <v>31</v>
      </c>
      <c r="C685" s="50" t="s">
        <v>39</v>
      </c>
      <c r="D685" s="50" t="s">
        <v>47</v>
      </c>
      <c r="E685" s="50" t="s">
        <v>53</v>
      </c>
      <c r="F685" s="50" t="s">
        <v>56</v>
      </c>
      <c r="G685" s="50" t="s">
        <v>68</v>
      </c>
      <c r="H685" s="50">
        <v>193</v>
      </c>
      <c r="I685" s="50">
        <v>5.0599999999999996</v>
      </c>
      <c r="J685" s="50">
        <v>976.58</v>
      </c>
      <c r="K685" s="50" t="s">
        <v>199</v>
      </c>
      <c r="L685" s="50" t="s">
        <v>259</v>
      </c>
      <c r="M685" s="50" t="s">
        <v>263</v>
      </c>
      <c r="N685" s="50" t="s">
        <v>264</v>
      </c>
      <c r="O685" s="50">
        <v>7680.44</v>
      </c>
      <c r="P685" s="50" t="s">
        <v>266</v>
      </c>
      <c r="Q685" s="50">
        <v>3</v>
      </c>
      <c r="R685" s="50" t="s">
        <v>266</v>
      </c>
      <c r="S685" s="50" t="s">
        <v>271</v>
      </c>
    </row>
    <row r="686" spans="1:19" x14ac:dyDescent="0.3">
      <c r="A686" s="51" t="s">
        <v>22</v>
      </c>
      <c r="B686" s="49" t="s">
        <v>27</v>
      </c>
      <c r="C686" s="49" t="s">
        <v>35</v>
      </c>
      <c r="D686" s="49" t="s">
        <v>43</v>
      </c>
      <c r="E686" s="49" t="s">
        <v>52</v>
      </c>
      <c r="F686" s="49" t="s">
        <v>55</v>
      </c>
      <c r="G686" s="49" t="s">
        <v>61</v>
      </c>
      <c r="H686" s="49">
        <v>14</v>
      </c>
      <c r="I686" s="49">
        <v>7.95</v>
      </c>
      <c r="J686" s="49">
        <v>111.3</v>
      </c>
      <c r="K686" s="49" t="s">
        <v>142</v>
      </c>
      <c r="L686" s="49" t="s">
        <v>257</v>
      </c>
      <c r="M686" s="49" t="s">
        <v>262</v>
      </c>
      <c r="N686" s="49" t="s">
        <v>264</v>
      </c>
      <c r="O686" s="49">
        <v>3192.85</v>
      </c>
      <c r="P686" s="49" t="s">
        <v>266</v>
      </c>
      <c r="Q686" s="49">
        <v>5</v>
      </c>
      <c r="R686" s="49" t="s">
        <v>267</v>
      </c>
      <c r="S686" s="49" t="s">
        <v>269</v>
      </c>
    </row>
    <row r="687" spans="1:19" x14ac:dyDescent="0.3">
      <c r="A687" s="52" t="s">
        <v>272</v>
      </c>
      <c r="B687" s="50" t="s">
        <v>26</v>
      </c>
      <c r="C687" s="50" t="s">
        <v>34</v>
      </c>
      <c r="D687" s="50" t="s">
        <v>42</v>
      </c>
      <c r="E687" s="50" t="s">
        <v>53</v>
      </c>
      <c r="F687" s="50" t="s">
        <v>59</v>
      </c>
      <c r="G687" s="50" t="s">
        <v>76</v>
      </c>
      <c r="H687" s="50">
        <v>12</v>
      </c>
      <c r="I687" s="50">
        <v>71.290000000000006</v>
      </c>
      <c r="J687" s="50">
        <v>855.48</v>
      </c>
      <c r="K687" s="50" t="s">
        <v>158</v>
      </c>
      <c r="L687" s="50" t="s">
        <v>258</v>
      </c>
      <c r="M687" s="50" t="s">
        <v>261</v>
      </c>
      <c r="N687" s="50" t="s">
        <v>265</v>
      </c>
      <c r="O687" s="50">
        <v>6122.34</v>
      </c>
      <c r="P687" s="50" t="s">
        <v>266</v>
      </c>
      <c r="Q687" s="50">
        <v>3</v>
      </c>
      <c r="R687" s="50" t="s">
        <v>266</v>
      </c>
      <c r="S687" s="50" t="s">
        <v>268</v>
      </c>
    </row>
    <row r="688" spans="1:19" x14ac:dyDescent="0.3">
      <c r="A688" s="51" t="s">
        <v>23</v>
      </c>
      <c r="B688" s="49" t="s">
        <v>24</v>
      </c>
      <c r="C688" s="49" t="s">
        <v>32</v>
      </c>
      <c r="D688" s="49" t="s">
        <v>40</v>
      </c>
      <c r="E688" s="49" t="s">
        <v>50</v>
      </c>
      <c r="F688" s="49" t="s">
        <v>54</v>
      </c>
      <c r="G688" s="49" t="s">
        <v>67</v>
      </c>
      <c r="H688" s="49">
        <v>91</v>
      </c>
      <c r="I688" s="49">
        <v>38.39</v>
      </c>
      <c r="J688" s="49">
        <v>3493.49</v>
      </c>
      <c r="K688" s="49" t="s">
        <v>118</v>
      </c>
      <c r="L688" s="49" t="s">
        <v>255</v>
      </c>
      <c r="M688" s="49" t="s">
        <v>261</v>
      </c>
      <c r="N688" s="49" t="s">
        <v>265</v>
      </c>
      <c r="O688" s="49">
        <v>12987.04</v>
      </c>
      <c r="P688" s="49" t="s">
        <v>266</v>
      </c>
      <c r="Q688" s="49">
        <v>4</v>
      </c>
      <c r="R688" s="49" t="s">
        <v>267</v>
      </c>
      <c r="S688" s="49" t="s">
        <v>268</v>
      </c>
    </row>
    <row r="689" spans="1:19" x14ac:dyDescent="0.3">
      <c r="A689" s="52" t="s">
        <v>21</v>
      </c>
      <c r="B689" s="50" t="s">
        <v>24</v>
      </c>
      <c r="C689" s="50" t="s">
        <v>32</v>
      </c>
      <c r="D689" s="50" t="s">
        <v>40</v>
      </c>
      <c r="E689" s="50" t="s">
        <v>50</v>
      </c>
      <c r="F689" s="50" t="s">
        <v>57</v>
      </c>
      <c r="G689" s="50" t="s">
        <v>63</v>
      </c>
      <c r="H689" s="50">
        <v>19</v>
      </c>
      <c r="I689" s="50">
        <v>96.46</v>
      </c>
      <c r="J689" s="50">
        <v>1832.74</v>
      </c>
      <c r="K689" s="50" t="s">
        <v>193</v>
      </c>
      <c r="L689" s="50" t="s">
        <v>258</v>
      </c>
      <c r="M689" s="50" t="s">
        <v>262</v>
      </c>
      <c r="N689" s="50" t="s">
        <v>265</v>
      </c>
      <c r="O689" s="50">
        <v>4156.2700000000004</v>
      </c>
      <c r="P689" s="50" t="s">
        <v>266</v>
      </c>
      <c r="Q689" s="50">
        <v>3</v>
      </c>
      <c r="R689" s="50" t="s">
        <v>267</v>
      </c>
      <c r="S689" s="50" t="s">
        <v>271</v>
      </c>
    </row>
    <row r="690" spans="1:19" x14ac:dyDescent="0.3">
      <c r="A690" s="51" t="s">
        <v>19</v>
      </c>
      <c r="B690" s="49" t="s">
        <v>24</v>
      </c>
      <c r="C690" s="49" t="s">
        <v>32</v>
      </c>
      <c r="D690" s="49" t="s">
        <v>40</v>
      </c>
      <c r="E690" s="49" t="s">
        <v>48</v>
      </c>
      <c r="F690" s="49" t="s">
        <v>57</v>
      </c>
      <c r="G690" s="49" t="s">
        <v>63</v>
      </c>
      <c r="H690" s="49">
        <v>71</v>
      </c>
      <c r="I690" s="49">
        <v>62.34</v>
      </c>
      <c r="J690" s="49">
        <v>4426.1400000000003</v>
      </c>
      <c r="K690" s="49" t="s">
        <v>122</v>
      </c>
      <c r="L690" s="49" t="s">
        <v>256</v>
      </c>
      <c r="M690" s="49" t="s">
        <v>261</v>
      </c>
      <c r="N690" s="49" t="s">
        <v>264</v>
      </c>
      <c r="O690" s="49">
        <v>5181.6499999999996</v>
      </c>
      <c r="P690" s="49" t="s">
        <v>266</v>
      </c>
      <c r="Q690" s="49">
        <v>5</v>
      </c>
      <c r="R690" s="49" t="s">
        <v>266</v>
      </c>
      <c r="S690" s="49" t="s">
        <v>271</v>
      </c>
    </row>
    <row r="691" spans="1:19" x14ac:dyDescent="0.3">
      <c r="A691" s="52" t="s">
        <v>272</v>
      </c>
      <c r="B691" s="50" t="s">
        <v>31</v>
      </c>
      <c r="C691" s="50" t="s">
        <v>39</v>
      </c>
      <c r="D691" s="50" t="s">
        <v>47</v>
      </c>
      <c r="E691" s="50" t="s">
        <v>49</v>
      </c>
      <c r="F691" s="50" t="s">
        <v>54</v>
      </c>
      <c r="G691" s="50" t="s">
        <v>60</v>
      </c>
      <c r="H691" s="50">
        <v>17</v>
      </c>
      <c r="I691" s="50">
        <v>93.88</v>
      </c>
      <c r="J691" s="50">
        <v>1595.96</v>
      </c>
      <c r="K691" s="50" t="s">
        <v>113</v>
      </c>
      <c r="L691" s="50" t="s">
        <v>260</v>
      </c>
      <c r="M691" s="50" t="s">
        <v>261</v>
      </c>
      <c r="N691" s="50" t="s">
        <v>264</v>
      </c>
      <c r="O691" s="50">
        <v>7780.05</v>
      </c>
      <c r="P691" s="50" t="s">
        <v>266</v>
      </c>
      <c r="Q691" s="50">
        <v>4</v>
      </c>
      <c r="R691" s="50" t="s">
        <v>266</v>
      </c>
      <c r="S691" s="50" t="s">
        <v>268</v>
      </c>
    </row>
    <row r="692" spans="1:19" x14ac:dyDescent="0.3">
      <c r="A692" s="51" t="s">
        <v>19</v>
      </c>
      <c r="B692" s="49" t="s">
        <v>29</v>
      </c>
      <c r="C692" s="49" t="s">
        <v>37</v>
      </c>
      <c r="D692" s="49" t="s">
        <v>45</v>
      </c>
      <c r="E692" s="49" t="s">
        <v>49</v>
      </c>
      <c r="F692" s="49" t="s">
        <v>54</v>
      </c>
      <c r="G692" s="49" t="s">
        <v>67</v>
      </c>
      <c r="H692" s="49">
        <v>188</v>
      </c>
      <c r="I692" s="49">
        <v>54.09</v>
      </c>
      <c r="J692" s="49">
        <v>10168.92</v>
      </c>
      <c r="K692" s="49" t="s">
        <v>152</v>
      </c>
      <c r="L692" s="49" t="s">
        <v>257</v>
      </c>
      <c r="M692" s="49" t="s">
        <v>262</v>
      </c>
      <c r="N692" s="49" t="s">
        <v>265</v>
      </c>
      <c r="O692" s="49">
        <v>4754.1499999999996</v>
      </c>
      <c r="P692" s="49" t="s">
        <v>267</v>
      </c>
      <c r="Q692" s="49">
        <v>3</v>
      </c>
      <c r="R692" s="49" t="s">
        <v>267</v>
      </c>
      <c r="S692" s="49" t="s">
        <v>270</v>
      </c>
    </row>
    <row r="693" spans="1:19" x14ac:dyDescent="0.3">
      <c r="A693" s="52" t="s">
        <v>23</v>
      </c>
      <c r="B693" s="50" t="s">
        <v>31</v>
      </c>
      <c r="C693" s="50" t="s">
        <v>39</v>
      </c>
      <c r="D693" s="50" t="s">
        <v>47</v>
      </c>
      <c r="E693" s="50" t="s">
        <v>50</v>
      </c>
      <c r="F693" s="50" t="s">
        <v>54</v>
      </c>
      <c r="G693" s="50" t="s">
        <v>60</v>
      </c>
      <c r="H693" s="50">
        <v>133</v>
      </c>
      <c r="I693" s="50">
        <v>51.19</v>
      </c>
      <c r="J693" s="50">
        <v>6808.27</v>
      </c>
      <c r="K693" s="50" t="s">
        <v>201</v>
      </c>
      <c r="L693" s="50" t="s">
        <v>259</v>
      </c>
      <c r="M693" s="50" t="s">
        <v>262</v>
      </c>
      <c r="N693" s="50" t="s">
        <v>265</v>
      </c>
      <c r="O693" s="50">
        <v>11748.23</v>
      </c>
      <c r="P693" s="50" t="s">
        <v>266</v>
      </c>
      <c r="Q693" s="50">
        <v>5</v>
      </c>
      <c r="R693" s="50" t="s">
        <v>267</v>
      </c>
      <c r="S693" s="50" t="s">
        <v>268</v>
      </c>
    </row>
    <row r="694" spans="1:19" x14ac:dyDescent="0.3">
      <c r="A694" s="51" t="s">
        <v>22</v>
      </c>
      <c r="B694" s="49" t="s">
        <v>26</v>
      </c>
      <c r="C694" s="49" t="s">
        <v>34</v>
      </c>
      <c r="D694" s="49" t="s">
        <v>42</v>
      </c>
      <c r="E694" s="49" t="s">
        <v>53</v>
      </c>
      <c r="F694" s="49" t="s">
        <v>58</v>
      </c>
      <c r="G694" s="49" t="s">
        <v>65</v>
      </c>
      <c r="H694" s="49">
        <v>136</v>
      </c>
      <c r="I694" s="49">
        <v>26.73</v>
      </c>
      <c r="J694" s="49">
        <v>3635.28</v>
      </c>
      <c r="K694" s="49" t="s">
        <v>204</v>
      </c>
      <c r="L694" s="49" t="s">
        <v>255</v>
      </c>
      <c r="M694" s="49" t="s">
        <v>261</v>
      </c>
      <c r="N694" s="49" t="s">
        <v>264</v>
      </c>
      <c r="O694" s="49">
        <v>1972.3</v>
      </c>
      <c r="P694" s="49" t="s">
        <v>267</v>
      </c>
      <c r="Q694" s="49">
        <v>3</v>
      </c>
      <c r="R694" s="49" t="s">
        <v>267</v>
      </c>
      <c r="S694" s="49" t="s">
        <v>269</v>
      </c>
    </row>
    <row r="695" spans="1:19" x14ac:dyDescent="0.3">
      <c r="A695" s="52" t="s">
        <v>20</v>
      </c>
      <c r="B695" s="50" t="s">
        <v>30</v>
      </c>
      <c r="C695" s="50" t="s">
        <v>38</v>
      </c>
      <c r="D695" s="50" t="s">
        <v>46</v>
      </c>
      <c r="E695" s="50" t="s">
        <v>53</v>
      </c>
      <c r="F695" s="50" t="s">
        <v>55</v>
      </c>
      <c r="G695" s="50" t="s">
        <v>61</v>
      </c>
      <c r="H695" s="50">
        <v>187</v>
      </c>
      <c r="I695" s="50">
        <v>39.99</v>
      </c>
      <c r="J695" s="50">
        <v>7478.13</v>
      </c>
      <c r="K695" s="50" t="s">
        <v>114</v>
      </c>
      <c r="L695" s="50" t="s">
        <v>255</v>
      </c>
      <c r="M695" s="50" t="s">
        <v>263</v>
      </c>
      <c r="N695" s="50" t="s">
        <v>264</v>
      </c>
      <c r="O695" s="50">
        <v>6570.06</v>
      </c>
      <c r="P695" s="50" t="s">
        <v>267</v>
      </c>
      <c r="Q695" s="50">
        <v>3</v>
      </c>
      <c r="R695" s="50" t="s">
        <v>266</v>
      </c>
      <c r="S695" s="50" t="s">
        <v>268</v>
      </c>
    </row>
    <row r="696" spans="1:19" x14ac:dyDescent="0.3">
      <c r="A696" s="51" t="s">
        <v>23</v>
      </c>
      <c r="B696" s="49" t="s">
        <v>27</v>
      </c>
      <c r="C696" s="49" t="s">
        <v>35</v>
      </c>
      <c r="D696" s="49" t="s">
        <v>43</v>
      </c>
      <c r="E696" s="49" t="s">
        <v>50</v>
      </c>
      <c r="F696" s="49" t="s">
        <v>54</v>
      </c>
      <c r="G696" s="49" t="s">
        <v>67</v>
      </c>
      <c r="H696" s="49">
        <v>180</v>
      </c>
      <c r="I696" s="49">
        <v>38.979999999999997</v>
      </c>
      <c r="J696" s="49">
        <v>7016.4</v>
      </c>
      <c r="K696" s="49" t="s">
        <v>171</v>
      </c>
      <c r="L696" s="49" t="s">
        <v>256</v>
      </c>
      <c r="M696" s="49" t="s">
        <v>261</v>
      </c>
      <c r="N696" s="49" t="s">
        <v>264</v>
      </c>
      <c r="O696" s="49">
        <v>13645.94</v>
      </c>
      <c r="P696" s="49" t="s">
        <v>266</v>
      </c>
      <c r="Q696" s="49">
        <v>3</v>
      </c>
      <c r="R696" s="49" t="s">
        <v>267</v>
      </c>
      <c r="S696" s="49" t="s">
        <v>269</v>
      </c>
    </row>
    <row r="697" spans="1:19" x14ac:dyDescent="0.3">
      <c r="A697" s="52" t="s">
        <v>21</v>
      </c>
      <c r="B697" s="50" t="s">
        <v>25</v>
      </c>
      <c r="C697" s="50" t="s">
        <v>33</v>
      </c>
      <c r="D697" s="50" t="s">
        <v>41</v>
      </c>
      <c r="E697" s="50" t="s">
        <v>48</v>
      </c>
      <c r="F697" s="50" t="s">
        <v>56</v>
      </c>
      <c r="G697" s="50" t="s">
        <v>62</v>
      </c>
      <c r="H697" s="50">
        <v>149</v>
      </c>
      <c r="I697" s="50">
        <v>40.47</v>
      </c>
      <c r="J697" s="50">
        <v>6030.03</v>
      </c>
      <c r="K697" s="50" t="s">
        <v>216</v>
      </c>
      <c r="L697" s="50" t="s">
        <v>260</v>
      </c>
      <c r="M697" s="50" t="s">
        <v>261</v>
      </c>
      <c r="N697" s="50" t="s">
        <v>265</v>
      </c>
      <c r="O697" s="50">
        <v>1468.87</v>
      </c>
      <c r="P697" s="50" t="s">
        <v>267</v>
      </c>
      <c r="Q697" s="50">
        <v>5</v>
      </c>
      <c r="R697" s="50" t="s">
        <v>267</v>
      </c>
      <c r="S697" s="50" t="s">
        <v>268</v>
      </c>
    </row>
    <row r="698" spans="1:19" x14ac:dyDescent="0.3">
      <c r="A698" s="51" t="s">
        <v>272</v>
      </c>
      <c r="B698" s="49" t="s">
        <v>25</v>
      </c>
      <c r="C698" s="49" t="s">
        <v>33</v>
      </c>
      <c r="D698" s="49" t="s">
        <v>41</v>
      </c>
      <c r="E698" s="49" t="s">
        <v>52</v>
      </c>
      <c r="F698" s="49" t="s">
        <v>58</v>
      </c>
      <c r="G698" s="49" t="s">
        <v>66</v>
      </c>
      <c r="H698" s="49">
        <v>44</v>
      </c>
      <c r="I698" s="49">
        <v>75.930000000000007</v>
      </c>
      <c r="J698" s="49">
        <v>3340.92</v>
      </c>
      <c r="K698" s="49" t="s">
        <v>188</v>
      </c>
      <c r="L698" s="49" t="s">
        <v>256</v>
      </c>
      <c r="M698" s="49" t="s">
        <v>261</v>
      </c>
      <c r="N698" s="49" t="s">
        <v>264</v>
      </c>
      <c r="O698" s="49">
        <v>5891.95</v>
      </c>
      <c r="P698" s="49" t="s">
        <v>266</v>
      </c>
      <c r="Q698" s="49">
        <v>5</v>
      </c>
      <c r="R698" s="49" t="s">
        <v>267</v>
      </c>
      <c r="S698" s="49" t="s">
        <v>269</v>
      </c>
    </row>
    <row r="699" spans="1:19" x14ac:dyDescent="0.3">
      <c r="A699" s="52" t="s">
        <v>20</v>
      </c>
      <c r="B699" s="50" t="s">
        <v>30</v>
      </c>
      <c r="C699" s="50" t="s">
        <v>38</v>
      </c>
      <c r="D699" s="50" t="s">
        <v>46</v>
      </c>
      <c r="E699" s="50" t="s">
        <v>51</v>
      </c>
      <c r="F699" s="50" t="s">
        <v>54</v>
      </c>
      <c r="G699" s="50" t="s">
        <v>67</v>
      </c>
      <c r="H699" s="50">
        <v>91</v>
      </c>
      <c r="I699" s="50">
        <v>92.47</v>
      </c>
      <c r="J699" s="50">
        <v>8414.77</v>
      </c>
      <c r="K699" s="50" t="s">
        <v>101</v>
      </c>
      <c r="L699" s="50" t="s">
        <v>259</v>
      </c>
      <c r="M699" s="50" t="s">
        <v>261</v>
      </c>
      <c r="N699" s="50" t="s">
        <v>264</v>
      </c>
      <c r="O699" s="50">
        <v>3235.67</v>
      </c>
      <c r="P699" s="50" t="s">
        <v>267</v>
      </c>
      <c r="Q699" s="50">
        <v>4</v>
      </c>
      <c r="R699" s="50" t="s">
        <v>266</v>
      </c>
      <c r="S699" s="50" t="s">
        <v>268</v>
      </c>
    </row>
    <row r="700" spans="1:19" x14ac:dyDescent="0.3">
      <c r="A700" s="51" t="s">
        <v>22</v>
      </c>
      <c r="B700" s="49" t="s">
        <v>27</v>
      </c>
      <c r="C700" s="49" t="s">
        <v>35</v>
      </c>
      <c r="D700" s="49" t="s">
        <v>43</v>
      </c>
      <c r="E700" s="49" t="s">
        <v>52</v>
      </c>
      <c r="F700" s="49" t="s">
        <v>56</v>
      </c>
      <c r="G700" s="49" t="s">
        <v>62</v>
      </c>
      <c r="H700" s="49">
        <v>42</v>
      </c>
      <c r="I700" s="49">
        <v>86.5</v>
      </c>
      <c r="J700" s="49">
        <v>3633</v>
      </c>
      <c r="K700" s="49" t="s">
        <v>143</v>
      </c>
      <c r="L700" s="49" t="s">
        <v>260</v>
      </c>
      <c r="M700" s="49" t="s">
        <v>262</v>
      </c>
      <c r="N700" s="49" t="s">
        <v>264</v>
      </c>
      <c r="O700" s="49">
        <v>7426.48</v>
      </c>
      <c r="P700" s="49" t="s">
        <v>266</v>
      </c>
      <c r="Q700" s="49">
        <v>3</v>
      </c>
      <c r="R700" s="49" t="s">
        <v>267</v>
      </c>
      <c r="S700" s="49" t="s">
        <v>271</v>
      </c>
    </row>
    <row r="701" spans="1:19" x14ac:dyDescent="0.3">
      <c r="A701" s="52" t="s">
        <v>19</v>
      </c>
      <c r="B701" s="50" t="s">
        <v>25</v>
      </c>
      <c r="C701" s="50" t="s">
        <v>33</v>
      </c>
      <c r="D701" s="50" t="s">
        <v>41</v>
      </c>
      <c r="E701" s="50" t="s">
        <v>51</v>
      </c>
      <c r="F701" s="50" t="s">
        <v>57</v>
      </c>
      <c r="G701" s="50" t="s">
        <v>72</v>
      </c>
      <c r="H701" s="50">
        <v>25</v>
      </c>
      <c r="I701" s="50">
        <v>76.48</v>
      </c>
      <c r="J701" s="50">
        <v>1912</v>
      </c>
      <c r="K701" s="50" t="s">
        <v>156</v>
      </c>
      <c r="L701" s="50" t="s">
        <v>258</v>
      </c>
      <c r="M701" s="50" t="s">
        <v>262</v>
      </c>
      <c r="N701" s="50" t="s">
        <v>265</v>
      </c>
      <c r="O701" s="50">
        <v>11819.16</v>
      </c>
      <c r="P701" s="50" t="s">
        <v>266</v>
      </c>
      <c r="Q701" s="50">
        <v>3</v>
      </c>
      <c r="R701" s="50" t="s">
        <v>267</v>
      </c>
      <c r="S701" s="50" t="s">
        <v>270</v>
      </c>
    </row>
    <row r="702" spans="1:19" x14ac:dyDescent="0.3">
      <c r="A702" s="51" t="s">
        <v>21</v>
      </c>
      <c r="B702" s="49" t="s">
        <v>31</v>
      </c>
      <c r="C702" s="49" t="s">
        <v>39</v>
      </c>
      <c r="D702" s="49" t="s">
        <v>47</v>
      </c>
      <c r="E702" s="49" t="s">
        <v>48</v>
      </c>
      <c r="F702" s="49" t="s">
        <v>55</v>
      </c>
      <c r="G702" s="49" t="s">
        <v>61</v>
      </c>
      <c r="H702" s="49">
        <v>140</v>
      </c>
      <c r="I702" s="49">
        <v>89.43</v>
      </c>
      <c r="J702" s="49">
        <v>12520.2</v>
      </c>
      <c r="K702" s="49" t="s">
        <v>238</v>
      </c>
      <c r="L702" s="49" t="s">
        <v>260</v>
      </c>
      <c r="M702" s="49" t="s">
        <v>263</v>
      </c>
      <c r="N702" s="49" t="s">
        <v>264</v>
      </c>
      <c r="O702" s="49">
        <v>3999.44</v>
      </c>
      <c r="P702" s="49" t="s">
        <v>267</v>
      </c>
      <c r="Q702" s="49">
        <v>5</v>
      </c>
      <c r="R702" s="49" t="s">
        <v>266</v>
      </c>
      <c r="S702" s="49" t="s">
        <v>268</v>
      </c>
    </row>
    <row r="703" spans="1:19" x14ac:dyDescent="0.3">
      <c r="A703" s="52" t="s">
        <v>21</v>
      </c>
      <c r="B703" s="50" t="s">
        <v>28</v>
      </c>
      <c r="C703" s="50" t="s">
        <v>36</v>
      </c>
      <c r="D703" s="50" t="s">
        <v>44</v>
      </c>
      <c r="E703" s="50" t="s">
        <v>50</v>
      </c>
      <c r="F703" s="50" t="s">
        <v>58</v>
      </c>
      <c r="G703" s="50" t="s">
        <v>65</v>
      </c>
      <c r="H703" s="50">
        <v>31</v>
      </c>
      <c r="I703" s="50">
        <v>71.930000000000007</v>
      </c>
      <c r="J703" s="50">
        <v>2229.83</v>
      </c>
      <c r="K703" s="50" t="s">
        <v>173</v>
      </c>
      <c r="L703" s="50" t="s">
        <v>255</v>
      </c>
      <c r="M703" s="50" t="s">
        <v>262</v>
      </c>
      <c r="N703" s="50" t="s">
        <v>264</v>
      </c>
      <c r="O703" s="50">
        <v>5858.06</v>
      </c>
      <c r="P703" s="50" t="s">
        <v>266</v>
      </c>
      <c r="Q703" s="50">
        <v>4</v>
      </c>
      <c r="R703" s="50" t="s">
        <v>266</v>
      </c>
      <c r="S703" s="50" t="s">
        <v>268</v>
      </c>
    </row>
    <row r="704" spans="1:19" x14ac:dyDescent="0.3">
      <c r="A704" s="51" t="s">
        <v>20</v>
      </c>
      <c r="B704" s="49" t="s">
        <v>26</v>
      </c>
      <c r="C704" s="49" t="s">
        <v>34</v>
      </c>
      <c r="D704" s="49" t="s">
        <v>42</v>
      </c>
      <c r="E704" s="49" t="s">
        <v>51</v>
      </c>
      <c r="F704" s="49" t="s">
        <v>57</v>
      </c>
      <c r="G704" s="49" t="s">
        <v>72</v>
      </c>
      <c r="H704" s="49">
        <v>140</v>
      </c>
      <c r="I704" s="49">
        <v>51.34</v>
      </c>
      <c r="J704" s="49">
        <v>7187.6</v>
      </c>
      <c r="K704" s="49" t="s">
        <v>108</v>
      </c>
      <c r="L704" s="49" t="s">
        <v>255</v>
      </c>
      <c r="M704" s="49" t="s">
        <v>263</v>
      </c>
      <c r="N704" s="49" t="s">
        <v>264</v>
      </c>
      <c r="O704" s="49">
        <v>7305.26</v>
      </c>
      <c r="P704" s="49" t="s">
        <v>266</v>
      </c>
      <c r="Q704" s="49">
        <v>3</v>
      </c>
      <c r="R704" s="49" t="s">
        <v>266</v>
      </c>
      <c r="S704" s="49" t="s">
        <v>270</v>
      </c>
    </row>
    <row r="705" spans="1:19" x14ac:dyDescent="0.3">
      <c r="A705" s="52" t="s">
        <v>21</v>
      </c>
      <c r="B705" s="50" t="s">
        <v>29</v>
      </c>
      <c r="C705" s="50" t="s">
        <v>37</v>
      </c>
      <c r="D705" s="50" t="s">
        <v>45</v>
      </c>
      <c r="E705" s="50" t="s">
        <v>53</v>
      </c>
      <c r="F705" s="50" t="s">
        <v>54</v>
      </c>
      <c r="G705" s="50" t="s">
        <v>67</v>
      </c>
      <c r="H705" s="50">
        <v>79</v>
      </c>
      <c r="I705" s="50">
        <v>88.1</v>
      </c>
      <c r="J705" s="50">
        <v>6959.9</v>
      </c>
      <c r="K705" s="50" t="s">
        <v>174</v>
      </c>
      <c r="L705" s="50" t="s">
        <v>256</v>
      </c>
      <c r="M705" s="50" t="s">
        <v>263</v>
      </c>
      <c r="N705" s="50" t="s">
        <v>264</v>
      </c>
      <c r="O705" s="50">
        <v>5039.25</v>
      </c>
      <c r="P705" s="50" t="s">
        <v>267</v>
      </c>
      <c r="Q705" s="50">
        <v>4</v>
      </c>
      <c r="R705" s="50" t="s">
        <v>267</v>
      </c>
      <c r="S705" s="50" t="s">
        <v>271</v>
      </c>
    </row>
    <row r="706" spans="1:19" x14ac:dyDescent="0.3">
      <c r="A706" s="51" t="s">
        <v>22</v>
      </c>
      <c r="B706" s="49" t="s">
        <v>28</v>
      </c>
      <c r="C706" s="49" t="s">
        <v>36</v>
      </c>
      <c r="D706" s="49" t="s">
        <v>44</v>
      </c>
      <c r="E706" s="49" t="s">
        <v>51</v>
      </c>
      <c r="F706" s="49" t="s">
        <v>59</v>
      </c>
      <c r="G706" s="49" t="s">
        <v>76</v>
      </c>
      <c r="H706" s="49">
        <v>163</v>
      </c>
      <c r="I706" s="49">
        <v>45.27</v>
      </c>
      <c r="J706" s="49">
        <v>7379.01</v>
      </c>
      <c r="K706" s="49" t="s">
        <v>171</v>
      </c>
      <c r="L706" s="49" t="s">
        <v>256</v>
      </c>
      <c r="M706" s="49" t="s">
        <v>263</v>
      </c>
      <c r="N706" s="49" t="s">
        <v>264</v>
      </c>
      <c r="O706" s="49">
        <v>11640.55</v>
      </c>
      <c r="P706" s="49" t="s">
        <v>266</v>
      </c>
      <c r="Q706" s="49">
        <v>3</v>
      </c>
      <c r="R706" s="49" t="s">
        <v>266</v>
      </c>
      <c r="S706" s="49" t="s">
        <v>271</v>
      </c>
    </row>
    <row r="707" spans="1:19" x14ac:dyDescent="0.3">
      <c r="A707" s="52" t="s">
        <v>20</v>
      </c>
      <c r="B707" s="50" t="s">
        <v>26</v>
      </c>
      <c r="C707" s="50" t="s">
        <v>34</v>
      </c>
      <c r="D707" s="50" t="s">
        <v>42</v>
      </c>
      <c r="E707" s="50" t="s">
        <v>52</v>
      </c>
      <c r="F707" s="50" t="s">
        <v>57</v>
      </c>
      <c r="G707" s="50" t="s">
        <v>63</v>
      </c>
      <c r="H707" s="50">
        <v>158</v>
      </c>
      <c r="I707" s="50">
        <v>54.41</v>
      </c>
      <c r="J707" s="50">
        <v>8596.7800000000007</v>
      </c>
      <c r="K707" s="50" t="s">
        <v>181</v>
      </c>
      <c r="L707" s="50" t="s">
        <v>258</v>
      </c>
      <c r="M707" s="50" t="s">
        <v>262</v>
      </c>
      <c r="N707" s="50" t="s">
        <v>265</v>
      </c>
      <c r="O707" s="50">
        <v>9759.6299999999992</v>
      </c>
      <c r="P707" s="50" t="s">
        <v>266</v>
      </c>
      <c r="Q707" s="50">
        <v>3</v>
      </c>
      <c r="R707" s="50" t="s">
        <v>266</v>
      </c>
      <c r="S707" s="50" t="s">
        <v>271</v>
      </c>
    </row>
    <row r="708" spans="1:19" x14ac:dyDescent="0.3">
      <c r="A708" s="51" t="s">
        <v>20</v>
      </c>
      <c r="B708" s="49" t="s">
        <v>28</v>
      </c>
      <c r="C708" s="49" t="s">
        <v>36</v>
      </c>
      <c r="D708" s="49" t="s">
        <v>44</v>
      </c>
      <c r="E708" s="49" t="s">
        <v>48</v>
      </c>
      <c r="F708" s="49" t="s">
        <v>57</v>
      </c>
      <c r="G708" s="49" t="s">
        <v>72</v>
      </c>
      <c r="H708" s="49">
        <v>155</v>
      </c>
      <c r="I708" s="49">
        <v>48.61</v>
      </c>
      <c r="J708" s="49">
        <v>7534.55</v>
      </c>
      <c r="K708" s="49" t="s">
        <v>134</v>
      </c>
      <c r="L708" s="49" t="s">
        <v>256</v>
      </c>
      <c r="M708" s="49" t="s">
        <v>261</v>
      </c>
      <c r="N708" s="49" t="s">
        <v>264</v>
      </c>
      <c r="O708" s="49">
        <v>4193.5200000000004</v>
      </c>
      <c r="P708" s="49" t="s">
        <v>267</v>
      </c>
      <c r="Q708" s="49">
        <v>3</v>
      </c>
      <c r="R708" s="49" t="s">
        <v>266</v>
      </c>
      <c r="S708" s="49" t="s">
        <v>269</v>
      </c>
    </row>
    <row r="709" spans="1:19" x14ac:dyDescent="0.3">
      <c r="A709" s="52" t="s">
        <v>23</v>
      </c>
      <c r="B709" s="50" t="s">
        <v>27</v>
      </c>
      <c r="C709" s="50" t="s">
        <v>35</v>
      </c>
      <c r="D709" s="50" t="s">
        <v>43</v>
      </c>
      <c r="E709" s="50" t="s">
        <v>52</v>
      </c>
      <c r="F709" s="50" t="s">
        <v>55</v>
      </c>
      <c r="G709" s="50" t="s">
        <v>69</v>
      </c>
      <c r="H709" s="50">
        <v>136</v>
      </c>
      <c r="I709" s="50">
        <v>48.2</v>
      </c>
      <c r="J709" s="50">
        <v>6555.2</v>
      </c>
      <c r="K709" s="50" t="s">
        <v>166</v>
      </c>
      <c r="L709" s="50" t="s">
        <v>256</v>
      </c>
      <c r="M709" s="50" t="s">
        <v>263</v>
      </c>
      <c r="N709" s="50" t="s">
        <v>265</v>
      </c>
      <c r="O709" s="50">
        <v>7911.22</v>
      </c>
      <c r="P709" s="50" t="s">
        <v>266</v>
      </c>
      <c r="Q709" s="50">
        <v>4</v>
      </c>
      <c r="R709" s="50" t="s">
        <v>267</v>
      </c>
      <c r="S709" s="50" t="s">
        <v>270</v>
      </c>
    </row>
    <row r="710" spans="1:19" x14ac:dyDescent="0.3">
      <c r="A710" s="51" t="s">
        <v>19</v>
      </c>
      <c r="B710" s="49" t="s">
        <v>27</v>
      </c>
      <c r="C710" s="49" t="s">
        <v>35</v>
      </c>
      <c r="D710" s="49" t="s">
        <v>43</v>
      </c>
      <c r="E710" s="49" t="s">
        <v>48</v>
      </c>
      <c r="F710" s="49" t="s">
        <v>58</v>
      </c>
      <c r="G710" s="49" t="s">
        <v>65</v>
      </c>
      <c r="H710" s="49">
        <v>109</v>
      </c>
      <c r="I710" s="49">
        <v>34.75</v>
      </c>
      <c r="J710" s="49">
        <v>3787.75</v>
      </c>
      <c r="K710" s="49" t="s">
        <v>119</v>
      </c>
      <c r="L710" s="49" t="s">
        <v>258</v>
      </c>
      <c r="M710" s="49" t="s">
        <v>262</v>
      </c>
      <c r="N710" s="49" t="s">
        <v>264</v>
      </c>
      <c r="O710" s="49">
        <v>2282.29</v>
      </c>
      <c r="P710" s="49" t="s">
        <v>267</v>
      </c>
      <c r="Q710" s="49">
        <v>3</v>
      </c>
      <c r="R710" s="49" t="s">
        <v>267</v>
      </c>
      <c r="S710" s="49" t="s">
        <v>269</v>
      </c>
    </row>
    <row r="711" spans="1:19" x14ac:dyDescent="0.3">
      <c r="A711" s="52" t="s">
        <v>21</v>
      </c>
      <c r="B711" s="50" t="s">
        <v>29</v>
      </c>
      <c r="C711" s="50" t="s">
        <v>37</v>
      </c>
      <c r="D711" s="50" t="s">
        <v>45</v>
      </c>
      <c r="E711" s="50" t="s">
        <v>52</v>
      </c>
      <c r="F711" s="50" t="s">
        <v>59</v>
      </c>
      <c r="G711" s="50" t="s">
        <v>71</v>
      </c>
      <c r="H711" s="50">
        <v>200</v>
      </c>
      <c r="I711" s="50">
        <v>70.239999999999995</v>
      </c>
      <c r="J711" s="50">
        <v>14048</v>
      </c>
      <c r="K711" s="50" t="s">
        <v>244</v>
      </c>
      <c r="L711" s="50" t="s">
        <v>257</v>
      </c>
      <c r="M711" s="50" t="s">
        <v>262</v>
      </c>
      <c r="N711" s="50" t="s">
        <v>264</v>
      </c>
      <c r="O711" s="50">
        <v>13424.02</v>
      </c>
      <c r="P711" s="50" t="s">
        <v>267</v>
      </c>
      <c r="Q711" s="50">
        <v>5</v>
      </c>
      <c r="R711" s="50" t="s">
        <v>267</v>
      </c>
      <c r="S711" s="50" t="s">
        <v>269</v>
      </c>
    </row>
    <row r="712" spans="1:19" x14ac:dyDescent="0.3">
      <c r="A712" s="51" t="s">
        <v>21</v>
      </c>
      <c r="B712" s="49" t="s">
        <v>29</v>
      </c>
      <c r="C712" s="49" t="s">
        <v>37</v>
      </c>
      <c r="D712" s="49" t="s">
        <v>45</v>
      </c>
      <c r="E712" s="49" t="s">
        <v>48</v>
      </c>
      <c r="F712" s="49" t="s">
        <v>58</v>
      </c>
      <c r="G712" s="49" t="s">
        <v>65</v>
      </c>
      <c r="H712" s="49">
        <v>69</v>
      </c>
      <c r="I712" s="49">
        <v>25.94</v>
      </c>
      <c r="J712" s="49">
        <v>1789.86</v>
      </c>
      <c r="K712" s="49" t="s">
        <v>128</v>
      </c>
      <c r="L712" s="49" t="s">
        <v>256</v>
      </c>
      <c r="M712" s="49" t="s">
        <v>263</v>
      </c>
      <c r="N712" s="49" t="s">
        <v>265</v>
      </c>
      <c r="O712" s="49">
        <v>13953.85</v>
      </c>
      <c r="P712" s="49" t="s">
        <v>266</v>
      </c>
      <c r="Q712" s="49">
        <v>4</v>
      </c>
      <c r="R712" s="49" t="s">
        <v>267</v>
      </c>
      <c r="S712" s="49" t="s">
        <v>271</v>
      </c>
    </row>
    <row r="713" spans="1:19" x14ac:dyDescent="0.3">
      <c r="A713" s="52" t="s">
        <v>21</v>
      </c>
      <c r="B713" s="50" t="s">
        <v>25</v>
      </c>
      <c r="C713" s="50" t="s">
        <v>33</v>
      </c>
      <c r="D713" s="50" t="s">
        <v>41</v>
      </c>
      <c r="E713" s="50" t="s">
        <v>52</v>
      </c>
      <c r="F713" s="50" t="s">
        <v>58</v>
      </c>
      <c r="G713" s="50" t="s">
        <v>66</v>
      </c>
      <c r="H713" s="50">
        <v>62</v>
      </c>
      <c r="I713" s="50">
        <v>56.46</v>
      </c>
      <c r="J713" s="50">
        <v>3500.52</v>
      </c>
      <c r="K713" s="50" t="s">
        <v>250</v>
      </c>
      <c r="L713" s="50" t="s">
        <v>258</v>
      </c>
      <c r="M713" s="50" t="s">
        <v>262</v>
      </c>
      <c r="N713" s="50" t="s">
        <v>264</v>
      </c>
      <c r="O713" s="50">
        <v>1822.08</v>
      </c>
      <c r="P713" s="50" t="s">
        <v>267</v>
      </c>
      <c r="Q713" s="50">
        <v>5</v>
      </c>
      <c r="R713" s="50" t="s">
        <v>266</v>
      </c>
      <c r="S713" s="50" t="s">
        <v>268</v>
      </c>
    </row>
    <row r="714" spans="1:19" x14ac:dyDescent="0.3">
      <c r="A714" s="51" t="s">
        <v>22</v>
      </c>
      <c r="B714" s="49" t="s">
        <v>25</v>
      </c>
      <c r="C714" s="49" t="s">
        <v>33</v>
      </c>
      <c r="D714" s="49" t="s">
        <v>41</v>
      </c>
      <c r="E714" s="49" t="s">
        <v>52</v>
      </c>
      <c r="F714" s="49" t="s">
        <v>58</v>
      </c>
      <c r="G714" s="49" t="s">
        <v>73</v>
      </c>
      <c r="H714" s="49">
        <v>166</v>
      </c>
      <c r="I714" s="49">
        <v>20.74</v>
      </c>
      <c r="J714" s="49">
        <v>3442.84</v>
      </c>
      <c r="K714" s="49" t="s">
        <v>87</v>
      </c>
      <c r="L714" s="49" t="s">
        <v>258</v>
      </c>
      <c r="M714" s="49" t="s">
        <v>262</v>
      </c>
      <c r="N714" s="49" t="s">
        <v>264</v>
      </c>
      <c r="O714" s="49">
        <v>4552.32</v>
      </c>
      <c r="P714" s="49" t="s">
        <v>266</v>
      </c>
      <c r="Q714" s="49">
        <v>3</v>
      </c>
      <c r="R714" s="49" t="s">
        <v>267</v>
      </c>
      <c r="S714" s="49" t="s">
        <v>270</v>
      </c>
    </row>
    <row r="715" spans="1:19" x14ac:dyDescent="0.3">
      <c r="A715" s="52" t="s">
        <v>21</v>
      </c>
      <c r="B715" s="50" t="s">
        <v>24</v>
      </c>
      <c r="C715" s="50" t="s">
        <v>32</v>
      </c>
      <c r="D715" s="50" t="s">
        <v>40</v>
      </c>
      <c r="E715" s="50" t="s">
        <v>52</v>
      </c>
      <c r="F715" s="50" t="s">
        <v>55</v>
      </c>
      <c r="G715" s="50" t="s">
        <v>69</v>
      </c>
      <c r="H715" s="50">
        <v>35</v>
      </c>
      <c r="I715" s="50">
        <v>85.49</v>
      </c>
      <c r="J715" s="50">
        <v>2992.15</v>
      </c>
      <c r="K715" s="50" t="s">
        <v>182</v>
      </c>
      <c r="L715" s="50" t="s">
        <v>256</v>
      </c>
      <c r="M715" s="50" t="s">
        <v>261</v>
      </c>
      <c r="N715" s="50" t="s">
        <v>265</v>
      </c>
      <c r="O715" s="50">
        <v>6916.65</v>
      </c>
      <c r="P715" s="50" t="s">
        <v>266</v>
      </c>
      <c r="Q715" s="50">
        <v>5</v>
      </c>
      <c r="R715" s="50" t="s">
        <v>266</v>
      </c>
      <c r="S715" s="50" t="s">
        <v>268</v>
      </c>
    </row>
    <row r="716" spans="1:19" x14ac:dyDescent="0.3">
      <c r="A716" s="51" t="s">
        <v>20</v>
      </c>
      <c r="B716" s="49" t="s">
        <v>24</v>
      </c>
      <c r="C716" s="49" t="s">
        <v>32</v>
      </c>
      <c r="D716" s="49" t="s">
        <v>40</v>
      </c>
      <c r="E716" s="49" t="s">
        <v>48</v>
      </c>
      <c r="F716" s="49" t="s">
        <v>58</v>
      </c>
      <c r="G716" s="49" t="s">
        <v>66</v>
      </c>
      <c r="H716" s="49">
        <v>97</v>
      </c>
      <c r="I716" s="49">
        <v>35.6</v>
      </c>
      <c r="J716" s="49">
        <v>3453.2</v>
      </c>
      <c r="K716" s="49" t="s">
        <v>114</v>
      </c>
      <c r="L716" s="49" t="s">
        <v>255</v>
      </c>
      <c r="M716" s="49" t="s">
        <v>261</v>
      </c>
      <c r="N716" s="49" t="s">
        <v>265</v>
      </c>
      <c r="O716" s="49">
        <v>12654.17</v>
      </c>
      <c r="P716" s="49" t="s">
        <v>266</v>
      </c>
      <c r="Q716" s="49">
        <v>5</v>
      </c>
      <c r="R716" s="49" t="s">
        <v>267</v>
      </c>
      <c r="S716" s="49" t="s">
        <v>270</v>
      </c>
    </row>
    <row r="717" spans="1:19" x14ac:dyDescent="0.3">
      <c r="A717" s="52" t="s">
        <v>272</v>
      </c>
      <c r="B717" s="50" t="s">
        <v>31</v>
      </c>
      <c r="C717" s="50" t="s">
        <v>39</v>
      </c>
      <c r="D717" s="50" t="s">
        <v>47</v>
      </c>
      <c r="E717" s="50" t="s">
        <v>48</v>
      </c>
      <c r="F717" s="50" t="s">
        <v>56</v>
      </c>
      <c r="G717" s="50" t="s">
        <v>68</v>
      </c>
      <c r="H717" s="50">
        <v>65</v>
      </c>
      <c r="I717" s="50">
        <v>34.85</v>
      </c>
      <c r="J717" s="50">
        <v>2265.25</v>
      </c>
      <c r="K717" s="50" t="s">
        <v>151</v>
      </c>
      <c r="L717" s="50" t="s">
        <v>259</v>
      </c>
      <c r="M717" s="50" t="s">
        <v>261</v>
      </c>
      <c r="N717" s="50" t="s">
        <v>265</v>
      </c>
      <c r="O717" s="50">
        <v>4107.1000000000004</v>
      </c>
      <c r="P717" s="50" t="s">
        <v>266</v>
      </c>
      <c r="Q717" s="50">
        <v>4</v>
      </c>
      <c r="R717" s="50" t="s">
        <v>267</v>
      </c>
      <c r="S717" s="50" t="s">
        <v>268</v>
      </c>
    </row>
    <row r="718" spans="1:19" x14ac:dyDescent="0.3">
      <c r="A718" s="51" t="s">
        <v>272</v>
      </c>
      <c r="B718" s="49" t="s">
        <v>27</v>
      </c>
      <c r="C718" s="49" t="s">
        <v>35</v>
      </c>
      <c r="D718" s="49" t="s">
        <v>43</v>
      </c>
      <c r="E718" s="49" t="s">
        <v>48</v>
      </c>
      <c r="F718" s="49" t="s">
        <v>54</v>
      </c>
      <c r="G718" s="49" t="s">
        <v>60</v>
      </c>
      <c r="H718" s="49">
        <v>109</v>
      </c>
      <c r="I718" s="49">
        <v>59.31</v>
      </c>
      <c r="J718" s="49">
        <v>6464.79</v>
      </c>
      <c r="K718" s="49" t="s">
        <v>210</v>
      </c>
      <c r="L718" s="49" t="s">
        <v>257</v>
      </c>
      <c r="M718" s="49" t="s">
        <v>261</v>
      </c>
      <c r="N718" s="49" t="s">
        <v>265</v>
      </c>
      <c r="O718" s="49">
        <v>797.16</v>
      </c>
      <c r="P718" s="49" t="s">
        <v>267</v>
      </c>
      <c r="Q718" s="49">
        <v>4</v>
      </c>
      <c r="R718" s="49" t="s">
        <v>266</v>
      </c>
      <c r="S718" s="49" t="s">
        <v>268</v>
      </c>
    </row>
    <row r="719" spans="1:19" x14ac:dyDescent="0.3">
      <c r="A719" s="52" t="s">
        <v>20</v>
      </c>
      <c r="B719" s="50" t="s">
        <v>25</v>
      </c>
      <c r="C719" s="50" t="s">
        <v>33</v>
      </c>
      <c r="D719" s="50" t="s">
        <v>41</v>
      </c>
      <c r="E719" s="50" t="s">
        <v>51</v>
      </c>
      <c r="F719" s="50" t="s">
        <v>58</v>
      </c>
      <c r="G719" s="50" t="s">
        <v>65</v>
      </c>
      <c r="H719" s="50">
        <v>76</v>
      </c>
      <c r="I719" s="50">
        <v>50.46</v>
      </c>
      <c r="J719" s="50">
        <v>3834.96</v>
      </c>
      <c r="K719" s="50" t="s">
        <v>135</v>
      </c>
      <c r="L719" s="50" t="s">
        <v>258</v>
      </c>
      <c r="M719" s="50" t="s">
        <v>262</v>
      </c>
      <c r="N719" s="50" t="s">
        <v>264</v>
      </c>
      <c r="O719" s="50">
        <v>12877.88</v>
      </c>
      <c r="P719" s="50" t="s">
        <v>266</v>
      </c>
      <c r="Q719" s="50">
        <v>5</v>
      </c>
      <c r="R719" s="50" t="s">
        <v>267</v>
      </c>
      <c r="S719" s="50" t="s">
        <v>269</v>
      </c>
    </row>
    <row r="720" spans="1:19" x14ac:dyDescent="0.3">
      <c r="A720" s="51" t="s">
        <v>272</v>
      </c>
      <c r="B720" s="49" t="s">
        <v>27</v>
      </c>
      <c r="C720" s="49" t="s">
        <v>35</v>
      </c>
      <c r="D720" s="49" t="s">
        <v>43</v>
      </c>
      <c r="E720" s="49" t="s">
        <v>53</v>
      </c>
      <c r="F720" s="49" t="s">
        <v>55</v>
      </c>
      <c r="G720" s="49" t="s">
        <v>61</v>
      </c>
      <c r="H720" s="49">
        <v>33</v>
      </c>
      <c r="I720" s="49">
        <v>63.47</v>
      </c>
      <c r="J720" s="49">
        <v>2094.5100000000002</v>
      </c>
      <c r="K720" s="49" t="s">
        <v>132</v>
      </c>
      <c r="L720" s="49" t="s">
        <v>259</v>
      </c>
      <c r="M720" s="49" t="s">
        <v>263</v>
      </c>
      <c r="N720" s="49" t="s">
        <v>264</v>
      </c>
      <c r="O720" s="49">
        <v>4130.67</v>
      </c>
      <c r="P720" s="49" t="s">
        <v>266</v>
      </c>
      <c r="Q720" s="49">
        <v>5</v>
      </c>
      <c r="R720" s="49" t="s">
        <v>266</v>
      </c>
      <c r="S720" s="49" t="s">
        <v>268</v>
      </c>
    </row>
    <row r="721" spans="1:19" x14ac:dyDescent="0.3">
      <c r="A721" s="52" t="s">
        <v>22</v>
      </c>
      <c r="B721" s="50" t="s">
        <v>29</v>
      </c>
      <c r="C721" s="50" t="s">
        <v>37</v>
      </c>
      <c r="D721" s="50" t="s">
        <v>45</v>
      </c>
      <c r="E721" s="50" t="s">
        <v>52</v>
      </c>
      <c r="F721" s="50" t="s">
        <v>56</v>
      </c>
      <c r="G721" s="50" t="s">
        <v>75</v>
      </c>
      <c r="H721" s="50">
        <v>114</v>
      </c>
      <c r="I721" s="50">
        <v>34.6</v>
      </c>
      <c r="J721" s="50">
        <v>3944.4</v>
      </c>
      <c r="K721" s="50" t="s">
        <v>248</v>
      </c>
      <c r="L721" s="50" t="s">
        <v>259</v>
      </c>
      <c r="M721" s="50" t="s">
        <v>263</v>
      </c>
      <c r="N721" s="50" t="s">
        <v>264</v>
      </c>
      <c r="O721" s="50">
        <v>3861.33</v>
      </c>
      <c r="P721" s="50" t="s">
        <v>267</v>
      </c>
      <c r="Q721" s="50">
        <v>3</v>
      </c>
      <c r="R721" s="50" t="s">
        <v>267</v>
      </c>
      <c r="S721" s="50" t="s">
        <v>271</v>
      </c>
    </row>
    <row r="722" spans="1:19" x14ac:dyDescent="0.3">
      <c r="A722" s="51" t="s">
        <v>23</v>
      </c>
      <c r="B722" s="49" t="s">
        <v>31</v>
      </c>
      <c r="C722" s="49" t="s">
        <v>39</v>
      </c>
      <c r="D722" s="49" t="s">
        <v>47</v>
      </c>
      <c r="E722" s="49" t="s">
        <v>52</v>
      </c>
      <c r="F722" s="49" t="s">
        <v>59</v>
      </c>
      <c r="G722" s="49" t="s">
        <v>74</v>
      </c>
      <c r="H722" s="49">
        <v>60</v>
      </c>
      <c r="I722" s="49">
        <v>62.25</v>
      </c>
      <c r="J722" s="49">
        <v>3735</v>
      </c>
      <c r="K722" s="49" t="s">
        <v>231</v>
      </c>
      <c r="L722" s="49" t="s">
        <v>257</v>
      </c>
      <c r="M722" s="49" t="s">
        <v>262</v>
      </c>
      <c r="N722" s="49" t="s">
        <v>264</v>
      </c>
      <c r="O722" s="49">
        <v>11706.13</v>
      </c>
      <c r="P722" s="49" t="s">
        <v>266</v>
      </c>
      <c r="Q722" s="49">
        <v>4</v>
      </c>
      <c r="R722" s="49" t="s">
        <v>267</v>
      </c>
      <c r="S722" s="49" t="s">
        <v>269</v>
      </c>
    </row>
    <row r="723" spans="1:19" x14ac:dyDescent="0.3">
      <c r="A723" s="52" t="s">
        <v>20</v>
      </c>
      <c r="B723" s="50" t="s">
        <v>31</v>
      </c>
      <c r="C723" s="50" t="s">
        <v>39</v>
      </c>
      <c r="D723" s="50" t="s">
        <v>47</v>
      </c>
      <c r="E723" s="50" t="s">
        <v>49</v>
      </c>
      <c r="F723" s="50" t="s">
        <v>55</v>
      </c>
      <c r="G723" s="50" t="s">
        <v>69</v>
      </c>
      <c r="H723" s="50">
        <v>72</v>
      </c>
      <c r="I723" s="50">
        <v>79.760000000000005</v>
      </c>
      <c r="J723" s="50">
        <v>5742.72</v>
      </c>
      <c r="K723" s="50" t="s">
        <v>179</v>
      </c>
      <c r="L723" s="50" t="s">
        <v>259</v>
      </c>
      <c r="M723" s="50" t="s">
        <v>261</v>
      </c>
      <c r="N723" s="50" t="s">
        <v>264</v>
      </c>
      <c r="O723" s="50">
        <v>11612.07</v>
      </c>
      <c r="P723" s="50" t="s">
        <v>266</v>
      </c>
      <c r="Q723" s="50">
        <v>5</v>
      </c>
      <c r="R723" s="50" t="s">
        <v>267</v>
      </c>
      <c r="S723" s="50" t="s">
        <v>269</v>
      </c>
    </row>
    <row r="724" spans="1:19" x14ac:dyDescent="0.3">
      <c r="A724" s="51" t="s">
        <v>22</v>
      </c>
      <c r="B724" s="49" t="s">
        <v>24</v>
      </c>
      <c r="C724" s="49" t="s">
        <v>32</v>
      </c>
      <c r="D724" s="49" t="s">
        <v>40</v>
      </c>
      <c r="E724" s="49" t="s">
        <v>52</v>
      </c>
      <c r="F724" s="49" t="s">
        <v>55</v>
      </c>
      <c r="G724" s="49" t="s">
        <v>64</v>
      </c>
      <c r="H724" s="49">
        <v>71</v>
      </c>
      <c r="I724" s="49">
        <v>86.86</v>
      </c>
      <c r="J724" s="49">
        <v>6167.06</v>
      </c>
      <c r="K724" s="49" t="s">
        <v>96</v>
      </c>
      <c r="L724" s="49" t="s">
        <v>259</v>
      </c>
      <c r="M724" s="49" t="s">
        <v>261</v>
      </c>
      <c r="N724" s="49" t="s">
        <v>265</v>
      </c>
      <c r="O724" s="49">
        <v>7204.88</v>
      </c>
      <c r="P724" s="49" t="s">
        <v>266</v>
      </c>
      <c r="Q724" s="49">
        <v>4</v>
      </c>
      <c r="R724" s="49" t="s">
        <v>267</v>
      </c>
      <c r="S724" s="49" t="s">
        <v>269</v>
      </c>
    </row>
    <row r="725" spans="1:19" x14ac:dyDescent="0.3">
      <c r="A725" s="52" t="s">
        <v>22</v>
      </c>
      <c r="B725" s="50" t="s">
        <v>27</v>
      </c>
      <c r="C725" s="50" t="s">
        <v>35</v>
      </c>
      <c r="D725" s="50" t="s">
        <v>43</v>
      </c>
      <c r="E725" s="50" t="s">
        <v>48</v>
      </c>
      <c r="F725" s="50" t="s">
        <v>57</v>
      </c>
      <c r="G725" s="50" t="s">
        <v>77</v>
      </c>
      <c r="H725" s="50">
        <v>10</v>
      </c>
      <c r="I725" s="50">
        <v>32.28</v>
      </c>
      <c r="J725" s="50">
        <v>322.8</v>
      </c>
      <c r="K725" s="50" t="s">
        <v>245</v>
      </c>
      <c r="L725" s="50" t="s">
        <v>259</v>
      </c>
      <c r="M725" s="50" t="s">
        <v>263</v>
      </c>
      <c r="N725" s="50" t="s">
        <v>265</v>
      </c>
      <c r="O725" s="50">
        <v>10324.120000000001</v>
      </c>
      <c r="P725" s="50" t="s">
        <v>266</v>
      </c>
      <c r="Q725" s="50">
        <v>4</v>
      </c>
      <c r="R725" s="50" t="s">
        <v>266</v>
      </c>
      <c r="S725" s="50" t="s">
        <v>268</v>
      </c>
    </row>
    <row r="726" spans="1:19" x14ac:dyDescent="0.3">
      <c r="A726" s="51" t="s">
        <v>20</v>
      </c>
      <c r="B726" s="49" t="s">
        <v>29</v>
      </c>
      <c r="C726" s="49" t="s">
        <v>37</v>
      </c>
      <c r="D726" s="49" t="s">
        <v>45</v>
      </c>
      <c r="E726" s="49" t="s">
        <v>49</v>
      </c>
      <c r="F726" s="49" t="s">
        <v>57</v>
      </c>
      <c r="G726" s="49" t="s">
        <v>63</v>
      </c>
      <c r="H726" s="49">
        <v>52</v>
      </c>
      <c r="I726" s="49">
        <v>52.8</v>
      </c>
      <c r="J726" s="49">
        <v>2745.6</v>
      </c>
      <c r="K726" s="49" t="s">
        <v>156</v>
      </c>
      <c r="L726" s="49" t="s">
        <v>258</v>
      </c>
      <c r="M726" s="49" t="s">
        <v>261</v>
      </c>
      <c r="N726" s="49" t="s">
        <v>264</v>
      </c>
      <c r="O726" s="49">
        <v>12170.16</v>
      </c>
      <c r="P726" s="49" t="s">
        <v>266</v>
      </c>
      <c r="Q726" s="49">
        <v>3</v>
      </c>
      <c r="R726" s="49" t="s">
        <v>267</v>
      </c>
      <c r="S726" s="49" t="s">
        <v>270</v>
      </c>
    </row>
    <row r="727" spans="1:19" x14ac:dyDescent="0.3">
      <c r="A727" s="52" t="s">
        <v>21</v>
      </c>
      <c r="B727" s="50" t="s">
        <v>28</v>
      </c>
      <c r="C727" s="50" t="s">
        <v>36</v>
      </c>
      <c r="D727" s="50" t="s">
        <v>44</v>
      </c>
      <c r="E727" s="50" t="s">
        <v>48</v>
      </c>
      <c r="F727" s="50" t="s">
        <v>59</v>
      </c>
      <c r="G727" s="50" t="s">
        <v>71</v>
      </c>
      <c r="H727" s="50">
        <v>105</v>
      </c>
      <c r="I727" s="50">
        <v>7.27</v>
      </c>
      <c r="J727" s="50">
        <v>763.35</v>
      </c>
      <c r="K727" s="50" t="s">
        <v>188</v>
      </c>
      <c r="L727" s="50" t="s">
        <v>256</v>
      </c>
      <c r="M727" s="50" t="s">
        <v>261</v>
      </c>
      <c r="N727" s="50" t="s">
        <v>264</v>
      </c>
      <c r="O727" s="50">
        <v>11379.51</v>
      </c>
      <c r="P727" s="50" t="s">
        <v>266</v>
      </c>
      <c r="Q727" s="50">
        <v>3</v>
      </c>
      <c r="R727" s="50" t="s">
        <v>266</v>
      </c>
      <c r="S727" s="50" t="s">
        <v>271</v>
      </c>
    </row>
    <row r="728" spans="1:19" x14ac:dyDescent="0.3">
      <c r="A728" s="51" t="s">
        <v>19</v>
      </c>
      <c r="B728" s="49" t="s">
        <v>29</v>
      </c>
      <c r="C728" s="49" t="s">
        <v>37</v>
      </c>
      <c r="D728" s="49" t="s">
        <v>45</v>
      </c>
      <c r="E728" s="49" t="s">
        <v>48</v>
      </c>
      <c r="F728" s="49" t="s">
        <v>55</v>
      </c>
      <c r="G728" s="49" t="s">
        <v>69</v>
      </c>
      <c r="H728" s="49">
        <v>46</v>
      </c>
      <c r="I728" s="49">
        <v>6.56</v>
      </c>
      <c r="J728" s="49">
        <v>301.76</v>
      </c>
      <c r="K728" s="49" t="s">
        <v>240</v>
      </c>
      <c r="L728" s="49" t="s">
        <v>256</v>
      </c>
      <c r="M728" s="49" t="s">
        <v>262</v>
      </c>
      <c r="N728" s="49" t="s">
        <v>265</v>
      </c>
      <c r="O728" s="49">
        <v>4167.34</v>
      </c>
      <c r="P728" s="49" t="s">
        <v>266</v>
      </c>
      <c r="Q728" s="49">
        <v>4</v>
      </c>
      <c r="R728" s="49" t="s">
        <v>266</v>
      </c>
      <c r="S728" s="49" t="s">
        <v>268</v>
      </c>
    </row>
    <row r="729" spans="1:19" x14ac:dyDescent="0.3">
      <c r="A729" s="52" t="s">
        <v>23</v>
      </c>
      <c r="B729" s="50" t="s">
        <v>28</v>
      </c>
      <c r="C729" s="50" t="s">
        <v>36</v>
      </c>
      <c r="D729" s="50" t="s">
        <v>44</v>
      </c>
      <c r="E729" s="50" t="s">
        <v>50</v>
      </c>
      <c r="F729" s="50" t="s">
        <v>59</v>
      </c>
      <c r="G729" s="50" t="s">
        <v>71</v>
      </c>
      <c r="H729" s="50">
        <v>47</v>
      </c>
      <c r="I729" s="50">
        <v>90.22</v>
      </c>
      <c r="J729" s="50">
        <v>4240.34</v>
      </c>
      <c r="K729" s="50" t="s">
        <v>240</v>
      </c>
      <c r="L729" s="50" t="s">
        <v>256</v>
      </c>
      <c r="M729" s="50" t="s">
        <v>262</v>
      </c>
      <c r="N729" s="50" t="s">
        <v>265</v>
      </c>
      <c r="O729" s="50">
        <v>5923.52</v>
      </c>
      <c r="P729" s="50" t="s">
        <v>266</v>
      </c>
      <c r="Q729" s="50">
        <v>4</v>
      </c>
      <c r="R729" s="50" t="s">
        <v>266</v>
      </c>
      <c r="S729" s="50" t="s">
        <v>268</v>
      </c>
    </row>
    <row r="730" spans="1:19" x14ac:dyDescent="0.3">
      <c r="A730" s="51" t="s">
        <v>272</v>
      </c>
      <c r="B730" s="49" t="s">
        <v>26</v>
      </c>
      <c r="C730" s="49" t="s">
        <v>34</v>
      </c>
      <c r="D730" s="49" t="s">
        <v>42</v>
      </c>
      <c r="E730" s="49" t="s">
        <v>49</v>
      </c>
      <c r="F730" s="49" t="s">
        <v>57</v>
      </c>
      <c r="G730" s="49" t="s">
        <v>72</v>
      </c>
      <c r="H730" s="49">
        <v>132</v>
      </c>
      <c r="I730" s="49">
        <v>8.85</v>
      </c>
      <c r="J730" s="49">
        <v>1168.2</v>
      </c>
      <c r="K730" s="49" t="s">
        <v>191</v>
      </c>
      <c r="L730" s="49" t="s">
        <v>255</v>
      </c>
      <c r="M730" s="49" t="s">
        <v>261</v>
      </c>
      <c r="N730" s="49" t="s">
        <v>264</v>
      </c>
      <c r="O730" s="49">
        <v>5611</v>
      </c>
      <c r="P730" s="49" t="s">
        <v>266</v>
      </c>
      <c r="Q730" s="49">
        <v>3</v>
      </c>
      <c r="R730" s="49" t="s">
        <v>266</v>
      </c>
      <c r="S730" s="49" t="s">
        <v>271</v>
      </c>
    </row>
    <row r="731" spans="1:19" x14ac:dyDescent="0.3">
      <c r="A731" s="52" t="s">
        <v>22</v>
      </c>
      <c r="B731" s="50" t="s">
        <v>30</v>
      </c>
      <c r="C731" s="50" t="s">
        <v>38</v>
      </c>
      <c r="D731" s="50" t="s">
        <v>46</v>
      </c>
      <c r="E731" s="50" t="s">
        <v>50</v>
      </c>
      <c r="F731" s="50" t="s">
        <v>58</v>
      </c>
      <c r="G731" s="50" t="s">
        <v>73</v>
      </c>
      <c r="H731" s="50">
        <v>65</v>
      </c>
      <c r="I731" s="50">
        <v>64.91</v>
      </c>
      <c r="J731" s="50">
        <v>4219.1499999999996</v>
      </c>
      <c r="K731" s="50" t="s">
        <v>239</v>
      </c>
      <c r="L731" s="50" t="s">
        <v>255</v>
      </c>
      <c r="M731" s="50" t="s">
        <v>261</v>
      </c>
      <c r="N731" s="50" t="s">
        <v>264</v>
      </c>
      <c r="O731" s="50">
        <v>7001.2</v>
      </c>
      <c r="P731" s="50" t="s">
        <v>266</v>
      </c>
      <c r="Q731" s="50">
        <v>4</v>
      </c>
      <c r="R731" s="50" t="s">
        <v>266</v>
      </c>
      <c r="S731" s="50" t="s">
        <v>270</v>
      </c>
    </row>
    <row r="732" spans="1:19" x14ac:dyDescent="0.3">
      <c r="A732" s="51" t="s">
        <v>20</v>
      </c>
      <c r="B732" s="49" t="s">
        <v>30</v>
      </c>
      <c r="C732" s="49" t="s">
        <v>38</v>
      </c>
      <c r="D732" s="49" t="s">
        <v>46</v>
      </c>
      <c r="E732" s="49" t="s">
        <v>49</v>
      </c>
      <c r="F732" s="49" t="s">
        <v>54</v>
      </c>
      <c r="G732" s="49" t="s">
        <v>60</v>
      </c>
      <c r="H732" s="49">
        <v>41</v>
      </c>
      <c r="I732" s="49">
        <v>88.94</v>
      </c>
      <c r="J732" s="49">
        <v>3646.54</v>
      </c>
      <c r="K732" s="49" t="s">
        <v>204</v>
      </c>
      <c r="L732" s="49" t="s">
        <v>255</v>
      </c>
      <c r="M732" s="49" t="s">
        <v>261</v>
      </c>
      <c r="N732" s="49" t="s">
        <v>265</v>
      </c>
      <c r="O732" s="49">
        <v>11572.77</v>
      </c>
      <c r="P732" s="49" t="s">
        <v>266</v>
      </c>
      <c r="Q732" s="49">
        <v>3</v>
      </c>
      <c r="R732" s="49" t="s">
        <v>267</v>
      </c>
      <c r="S732" s="49" t="s">
        <v>271</v>
      </c>
    </row>
    <row r="733" spans="1:19" x14ac:dyDescent="0.3">
      <c r="A733" s="52" t="s">
        <v>19</v>
      </c>
      <c r="B733" s="50" t="s">
        <v>29</v>
      </c>
      <c r="C733" s="50" t="s">
        <v>37</v>
      </c>
      <c r="D733" s="50" t="s">
        <v>45</v>
      </c>
      <c r="E733" s="50" t="s">
        <v>52</v>
      </c>
      <c r="F733" s="50" t="s">
        <v>55</v>
      </c>
      <c r="G733" s="50" t="s">
        <v>61</v>
      </c>
      <c r="H733" s="50">
        <v>60</v>
      </c>
      <c r="I733" s="50">
        <v>13.85</v>
      </c>
      <c r="J733" s="50">
        <v>831</v>
      </c>
      <c r="K733" s="50" t="s">
        <v>123</v>
      </c>
      <c r="L733" s="50" t="s">
        <v>259</v>
      </c>
      <c r="M733" s="50" t="s">
        <v>261</v>
      </c>
      <c r="N733" s="50" t="s">
        <v>265</v>
      </c>
      <c r="O733" s="50">
        <v>6218.79</v>
      </c>
      <c r="P733" s="50" t="s">
        <v>266</v>
      </c>
      <c r="Q733" s="50">
        <v>3</v>
      </c>
      <c r="R733" s="50" t="s">
        <v>267</v>
      </c>
      <c r="S733" s="50" t="s">
        <v>270</v>
      </c>
    </row>
    <row r="734" spans="1:19" x14ac:dyDescent="0.3">
      <c r="A734" s="51" t="s">
        <v>22</v>
      </c>
      <c r="B734" s="49" t="s">
        <v>25</v>
      </c>
      <c r="C734" s="49" t="s">
        <v>33</v>
      </c>
      <c r="D734" s="49" t="s">
        <v>41</v>
      </c>
      <c r="E734" s="49" t="s">
        <v>48</v>
      </c>
      <c r="F734" s="49" t="s">
        <v>58</v>
      </c>
      <c r="G734" s="49" t="s">
        <v>73</v>
      </c>
      <c r="H734" s="49">
        <v>119</v>
      </c>
      <c r="I734" s="49">
        <v>56.97</v>
      </c>
      <c r="J734" s="49">
        <v>6779.43</v>
      </c>
      <c r="K734" s="49" t="s">
        <v>172</v>
      </c>
      <c r="L734" s="49" t="s">
        <v>259</v>
      </c>
      <c r="M734" s="49" t="s">
        <v>261</v>
      </c>
      <c r="N734" s="49" t="s">
        <v>264</v>
      </c>
      <c r="O734" s="49">
        <v>508.22</v>
      </c>
      <c r="P734" s="49" t="s">
        <v>267</v>
      </c>
      <c r="Q734" s="49">
        <v>3</v>
      </c>
      <c r="R734" s="49" t="s">
        <v>267</v>
      </c>
      <c r="S734" s="49" t="s">
        <v>269</v>
      </c>
    </row>
    <row r="735" spans="1:19" x14ac:dyDescent="0.3">
      <c r="A735" s="52" t="s">
        <v>23</v>
      </c>
      <c r="B735" s="50" t="s">
        <v>25</v>
      </c>
      <c r="C735" s="50" t="s">
        <v>33</v>
      </c>
      <c r="D735" s="50" t="s">
        <v>41</v>
      </c>
      <c r="E735" s="50" t="s">
        <v>48</v>
      </c>
      <c r="F735" s="50" t="s">
        <v>59</v>
      </c>
      <c r="G735" s="50" t="s">
        <v>74</v>
      </c>
      <c r="H735" s="50">
        <v>182</v>
      </c>
      <c r="I735" s="50">
        <v>51.88</v>
      </c>
      <c r="J735" s="50">
        <v>9442.16</v>
      </c>
      <c r="K735" s="50" t="s">
        <v>140</v>
      </c>
      <c r="L735" s="50" t="s">
        <v>259</v>
      </c>
      <c r="M735" s="50" t="s">
        <v>262</v>
      </c>
      <c r="N735" s="50" t="s">
        <v>265</v>
      </c>
      <c r="O735" s="50">
        <v>12269.5</v>
      </c>
      <c r="P735" s="50" t="s">
        <v>266</v>
      </c>
      <c r="Q735" s="50">
        <v>4</v>
      </c>
      <c r="R735" s="50" t="s">
        <v>266</v>
      </c>
      <c r="S735" s="50" t="s">
        <v>268</v>
      </c>
    </row>
    <row r="736" spans="1:19" x14ac:dyDescent="0.3">
      <c r="A736" s="51" t="s">
        <v>21</v>
      </c>
      <c r="B736" s="49" t="s">
        <v>26</v>
      </c>
      <c r="C736" s="49" t="s">
        <v>34</v>
      </c>
      <c r="D736" s="49" t="s">
        <v>42</v>
      </c>
      <c r="E736" s="49" t="s">
        <v>53</v>
      </c>
      <c r="F736" s="49" t="s">
        <v>59</v>
      </c>
      <c r="G736" s="49" t="s">
        <v>74</v>
      </c>
      <c r="H736" s="49">
        <v>93</v>
      </c>
      <c r="I736" s="49">
        <v>55.04</v>
      </c>
      <c r="J736" s="49">
        <v>5118.72</v>
      </c>
      <c r="K736" s="49" t="s">
        <v>143</v>
      </c>
      <c r="L736" s="49" t="s">
        <v>260</v>
      </c>
      <c r="M736" s="49" t="s">
        <v>263</v>
      </c>
      <c r="N736" s="49" t="s">
        <v>265</v>
      </c>
      <c r="O736" s="49">
        <v>12189.74</v>
      </c>
      <c r="P736" s="49" t="s">
        <v>266</v>
      </c>
      <c r="Q736" s="49">
        <v>3</v>
      </c>
      <c r="R736" s="49" t="s">
        <v>267</v>
      </c>
      <c r="S736" s="49" t="s">
        <v>269</v>
      </c>
    </row>
    <row r="737" spans="1:19" x14ac:dyDescent="0.3">
      <c r="A737" s="52" t="s">
        <v>20</v>
      </c>
      <c r="B737" s="50" t="s">
        <v>29</v>
      </c>
      <c r="C737" s="50" t="s">
        <v>37</v>
      </c>
      <c r="D737" s="50" t="s">
        <v>45</v>
      </c>
      <c r="E737" s="50" t="s">
        <v>48</v>
      </c>
      <c r="F737" s="50" t="s">
        <v>55</v>
      </c>
      <c r="G737" s="50" t="s">
        <v>61</v>
      </c>
      <c r="H737" s="50">
        <v>23</v>
      </c>
      <c r="I737" s="50">
        <v>95.45</v>
      </c>
      <c r="J737" s="50">
        <v>2195.35</v>
      </c>
      <c r="K737" s="50" t="s">
        <v>158</v>
      </c>
      <c r="L737" s="50" t="s">
        <v>258</v>
      </c>
      <c r="M737" s="50" t="s">
        <v>261</v>
      </c>
      <c r="N737" s="50" t="s">
        <v>265</v>
      </c>
      <c r="O737" s="50">
        <v>2044.2</v>
      </c>
      <c r="P737" s="50" t="s">
        <v>267</v>
      </c>
      <c r="Q737" s="50">
        <v>3</v>
      </c>
      <c r="R737" s="50" t="s">
        <v>267</v>
      </c>
      <c r="S737" s="50" t="s">
        <v>271</v>
      </c>
    </row>
    <row r="738" spans="1:19" x14ac:dyDescent="0.3">
      <c r="A738" s="51" t="s">
        <v>22</v>
      </c>
      <c r="B738" s="49" t="s">
        <v>26</v>
      </c>
      <c r="C738" s="49" t="s">
        <v>34</v>
      </c>
      <c r="D738" s="49" t="s">
        <v>42</v>
      </c>
      <c r="E738" s="49" t="s">
        <v>48</v>
      </c>
      <c r="F738" s="49" t="s">
        <v>56</v>
      </c>
      <c r="G738" s="49" t="s">
        <v>75</v>
      </c>
      <c r="H738" s="49">
        <v>117</v>
      </c>
      <c r="I738" s="49">
        <v>58.82</v>
      </c>
      <c r="J738" s="49">
        <v>6881.94</v>
      </c>
      <c r="K738" s="49" t="s">
        <v>144</v>
      </c>
      <c r="L738" s="49" t="s">
        <v>258</v>
      </c>
      <c r="M738" s="49" t="s">
        <v>261</v>
      </c>
      <c r="N738" s="49" t="s">
        <v>264</v>
      </c>
      <c r="O738" s="49">
        <v>4016.17</v>
      </c>
      <c r="P738" s="49" t="s">
        <v>267</v>
      </c>
      <c r="Q738" s="49">
        <v>5</v>
      </c>
      <c r="R738" s="49" t="s">
        <v>266</v>
      </c>
      <c r="S738" s="49" t="s">
        <v>269</v>
      </c>
    </row>
    <row r="739" spans="1:19" x14ac:dyDescent="0.3">
      <c r="A739" s="52" t="s">
        <v>23</v>
      </c>
      <c r="B739" s="50" t="s">
        <v>28</v>
      </c>
      <c r="C739" s="50" t="s">
        <v>36</v>
      </c>
      <c r="D739" s="50" t="s">
        <v>44</v>
      </c>
      <c r="E739" s="50" t="s">
        <v>52</v>
      </c>
      <c r="F739" s="50" t="s">
        <v>59</v>
      </c>
      <c r="G739" s="50" t="s">
        <v>71</v>
      </c>
      <c r="H739" s="50">
        <v>131</v>
      </c>
      <c r="I739" s="50">
        <v>97.94</v>
      </c>
      <c r="J739" s="50">
        <v>12830.14</v>
      </c>
      <c r="K739" s="50" t="s">
        <v>162</v>
      </c>
      <c r="L739" s="50" t="s">
        <v>258</v>
      </c>
      <c r="M739" s="50" t="s">
        <v>261</v>
      </c>
      <c r="N739" s="50" t="s">
        <v>265</v>
      </c>
      <c r="O739" s="50">
        <v>2214.2800000000002</v>
      </c>
      <c r="P739" s="50" t="s">
        <v>267</v>
      </c>
      <c r="Q739" s="50">
        <v>3</v>
      </c>
      <c r="R739" s="50" t="s">
        <v>266</v>
      </c>
      <c r="S739" s="50" t="s">
        <v>268</v>
      </c>
    </row>
    <row r="740" spans="1:19" x14ac:dyDescent="0.3">
      <c r="A740" s="51" t="s">
        <v>22</v>
      </c>
      <c r="B740" s="49" t="s">
        <v>28</v>
      </c>
      <c r="C740" s="49" t="s">
        <v>36</v>
      </c>
      <c r="D740" s="49" t="s">
        <v>44</v>
      </c>
      <c r="E740" s="49" t="s">
        <v>52</v>
      </c>
      <c r="F740" s="49" t="s">
        <v>55</v>
      </c>
      <c r="G740" s="49" t="s">
        <v>69</v>
      </c>
      <c r="H740" s="49">
        <v>72</v>
      </c>
      <c r="I740" s="49">
        <v>63</v>
      </c>
      <c r="J740" s="49">
        <v>4536</v>
      </c>
      <c r="K740" s="49" t="s">
        <v>155</v>
      </c>
      <c r="L740" s="49" t="s">
        <v>256</v>
      </c>
      <c r="M740" s="49" t="s">
        <v>262</v>
      </c>
      <c r="N740" s="49" t="s">
        <v>265</v>
      </c>
      <c r="O740" s="49">
        <v>2808.28</v>
      </c>
      <c r="P740" s="49" t="s">
        <v>267</v>
      </c>
      <c r="Q740" s="49">
        <v>4</v>
      </c>
      <c r="R740" s="49" t="s">
        <v>266</v>
      </c>
      <c r="S740" s="49" t="s">
        <v>269</v>
      </c>
    </row>
    <row r="741" spans="1:19" x14ac:dyDescent="0.3">
      <c r="A741" s="52" t="s">
        <v>272</v>
      </c>
      <c r="B741" s="50" t="s">
        <v>31</v>
      </c>
      <c r="C741" s="50" t="s">
        <v>39</v>
      </c>
      <c r="D741" s="50" t="s">
        <v>47</v>
      </c>
      <c r="E741" s="50" t="s">
        <v>49</v>
      </c>
      <c r="F741" s="50" t="s">
        <v>58</v>
      </c>
      <c r="G741" s="50" t="s">
        <v>73</v>
      </c>
      <c r="H741" s="50">
        <v>136</v>
      </c>
      <c r="I741" s="50">
        <v>90.18</v>
      </c>
      <c r="J741" s="50">
        <v>12264.48</v>
      </c>
      <c r="K741" s="50" t="s">
        <v>133</v>
      </c>
      <c r="L741" s="50" t="s">
        <v>258</v>
      </c>
      <c r="M741" s="50" t="s">
        <v>263</v>
      </c>
      <c r="N741" s="50" t="s">
        <v>264</v>
      </c>
      <c r="O741" s="50">
        <v>14881.64</v>
      </c>
      <c r="P741" s="50" t="s">
        <v>266</v>
      </c>
      <c r="Q741" s="50">
        <v>3</v>
      </c>
      <c r="R741" s="50" t="s">
        <v>266</v>
      </c>
      <c r="S741" s="50" t="s">
        <v>271</v>
      </c>
    </row>
    <row r="742" spans="1:19" x14ac:dyDescent="0.3">
      <c r="A742" s="51" t="s">
        <v>20</v>
      </c>
      <c r="B742" s="49" t="s">
        <v>26</v>
      </c>
      <c r="C742" s="49" t="s">
        <v>34</v>
      </c>
      <c r="D742" s="49" t="s">
        <v>42</v>
      </c>
      <c r="E742" s="49" t="s">
        <v>53</v>
      </c>
      <c r="F742" s="49" t="s">
        <v>58</v>
      </c>
      <c r="G742" s="49" t="s">
        <v>73</v>
      </c>
      <c r="H742" s="49">
        <v>32</v>
      </c>
      <c r="I742" s="49">
        <v>8.84</v>
      </c>
      <c r="J742" s="49">
        <v>282.88</v>
      </c>
      <c r="K742" s="49" t="s">
        <v>247</v>
      </c>
      <c r="L742" s="49" t="s">
        <v>255</v>
      </c>
      <c r="M742" s="49" t="s">
        <v>261</v>
      </c>
      <c r="N742" s="49" t="s">
        <v>265</v>
      </c>
      <c r="O742" s="49">
        <v>1949.58</v>
      </c>
      <c r="P742" s="49" t="s">
        <v>266</v>
      </c>
      <c r="Q742" s="49">
        <v>5</v>
      </c>
      <c r="R742" s="49" t="s">
        <v>267</v>
      </c>
      <c r="S742" s="49" t="s">
        <v>269</v>
      </c>
    </row>
    <row r="743" spans="1:19" x14ac:dyDescent="0.3">
      <c r="A743" s="52" t="s">
        <v>22</v>
      </c>
      <c r="B743" s="50" t="s">
        <v>28</v>
      </c>
      <c r="C743" s="50" t="s">
        <v>36</v>
      </c>
      <c r="D743" s="50" t="s">
        <v>44</v>
      </c>
      <c r="E743" s="50" t="s">
        <v>48</v>
      </c>
      <c r="F743" s="50" t="s">
        <v>54</v>
      </c>
      <c r="G743" s="50" t="s">
        <v>70</v>
      </c>
      <c r="H743" s="50">
        <v>78</v>
      </c>
      <c r="I743" s="50">
        <v>61.37</v>
      </c>
      <c r="J743" s="50">
        <v>4786.8599999999997</v>
      </c>
      <c r="K743" s="50" t="s">
        <v>196</v>
      </c>
      <c r="L743" s="50" t="s">
        <v>257</v>
      </c>
      <c r="M743" s="50" t="s">
        <v>263</v>
      </c>
      <c r="N743" s="50" t="s">
        <v>264</v>
      </c>
      <c r="O743" s="50">
        <v>12561.13</v>
      </c>
      <c r="P743" s="50" t="s">
        <v>266</v>
      </c>
      <c r="Q743" s="50">
        <v>4</v>
      </c>
      <c r="R743" s="50" t="s">
        <v>267</v>
      </c>
      <c r="S743" s="50" t="s">
        <v>269</v>
      </c>
    </row>
    <row r="744" spans="1:19" x14ac:dyDescent="0.3">
      <c r="A744" s="51" t="s">
        <v>20</v>
      </c>
      <c r="B744" s="49" t="s">
        <v>27</v>
      </c>
      <c r="C744" s="49" t="s">
        <v>35</v>
      </c>
      <c r="D744" s="49" t="s">
        <v>43</v>
      </c>
      <c r="E744" s="49" t="s">
        <v>48</v>
      </c>
      <c r="F744" s="49" t="s">
        <v>55</v>
      </c>
      <c r="G744" s="49" t="s">
        <v>69</v>
      </c>
      <c r="H744" s="49">
        <v>67</v>
      </c>
      <c r="I744" s="49">
        <v>70.459999999999994</v>
      </c>
      <c r="J744" s="49">
        <v>4720.82</v>
      </c>
      <c r="K744" s="49" t="s">
        <v>211</v>
      </c>
      <c r="L744" s="49" t="s">
        <v>260</v>
      </c>
      <c r="M744" s="49" t="s">
        <v>262</v>
      </c>
      <c r="N744" s="49" t="s">
        <v>265</v>
      </c>
      <c r="O744" s="49">
        <v>12856.27</v>
      </c>
      <c r="P744" s="49" t="s">
        <v>266</v>
      </c>
      <c r="Q744" s="49">
        <v>5</v>
      </c>
      <c r="R744" s="49" t="s">
        <v>267</v>
      </c>
      <c r="S744" s="49" t="s">
        <v>268</v>
      </c>
    </row>
    <row r="745" spans="1:19" x14ac:dyDescent="0.3">
      <c r="A745" s="52" t="s">
        <v>21</v>
      </c>
      <c r="B745" s="50" t="s">
        <v>29</v>
      </c>
      <c r="C745" s="50" t="s">
        <v>37</v>
      </c>
      <c r="D745" s="50" t="s">
        <v>45</v>
      </c>
      <c r="E745" s="50" t="s">
        <v>53</v>
      </c>
      <c r="F745" s="50" t="s">
        <v>55</v>
      </c>
      <c r="G745" s="50" t="s">
        <v>61</v>
      </c>
      <c r="H745" s="50">
        <v>112</v>
      </c>
      <c r="I745" s="50">
        <v>44.71</v>
      </c>
      <c r="J745" s="50">
        <v>5007.5200000000004</v>
      </c>
      <c r="K745" s="50" t="s">
        <v>219</v>
      </c>
      <c r="L745" s="50" t="s">
        <v>260</v>
      </c>
      <c r="M745" s="50" t="s">
        <v>262</v>
      </c>
      <c r="N745" s="50" t="s">
        <v>265</v>
      </c>
      <c r="O745" s="50">
        <v>10160.700000000001</v>
      </c>
      <c r="P745" s="50" t="s">
        <v>266</v>
      </c>
      <c r="Q745" s="50">
        <v>3</v>
      </c>
      <c r="R745" s="50" t="s">
        <v>267</v>
      </c>
      <c r="S745" s="50" t="s">
        <v>268</v>
      </c>
    </row>
    <row r="746" spans="1:19" x14ac:dyDescent="0.3">
      <c r="A746" s="51" t="s">
        <v>22</v>
      </c>
      <c r="B746" s="49" t="s">
        <v>27</v>
      </c>
      <c r="C746" s="49" t="s">
        <v>35</v>
      </c>
      <c r="D746" s="49" t="s">
        <v>43</v>
      </c>
      <c r="E746" s="49" t="s">
        <v>50</v>
      </c>
      <c r="F746" s="49" t="s">
        <v>56</v>
      </c>
      <c r="G746" s="49" t="s">
        <v>68</v>
      </c>
      <c r="H746" s="49">
        <v>40</v>
      </c>
      <c r="I746" s="49">
        <v>19.03</v>
      </c>
      <c r="J746" s="49">
        <v>761.2</v>
      </c>
      <c r="K746" s="49" t="s">
        <v>202</v>
      </c>
      <c r="L746" s="49" t="s">
        <v>255</v>
      </c>
      <c r="M746" s="49" t="s">
        <v>261</v>
      </c>
      <c r="N746" s="49" t="s">
        <v>264</v>
      </c>
      <c r="O746" s="49">
        <v>2665.24</v>
      </c>
      <c r="P746" s="49" t="s">
        <v>266</v>
      </c>
      <c r="Q746" s="49">
        <v>3</v>
      </c>
      <c r="R746" s="49" t="s">
        <v>266</v>
      </c>
      <c r="S746" s="49" t="s">
        <v>270</v>
      </c>
    </row>
    <row r="747" spans="1:19" x14ac:dyDescent="0.3">
      <c r="A747" s="52" t="s">
        <v>21</v>
      </c>
      <c r="B747" s="50" t="s">
        <v>24</v>
      </c>
      <c r="C747" s="50" t="s">
        <v>32</v>
      </c>
      <c r="D747" s="50" t="s">
        <v>40</v>
      </c>
      <c r="E747" s="50" t="s">
        <v>48</v>
      </c>
      <c r="F747" s="50" t="s">
        <v>57</v>
      </c>
      <c r="G747" s="50" t="s">
        <v>72</v>
      </c>
      <c r="H747" s="50">
        <v>41</v>
      </c>
      <c r="I747" s="50">
        <v>93.34</v>
      </c>
      <c r="J747" s="50">
        <v>3826.94</v>
      </c>
      <c r="K747" s="50" t="s">
        <v>156</v>
      </c>
      <c r="L747" s="50" t="s">
        <v>258</v>
      </c>
      <c r="M747" s="50" t="s">
        <v>263</v>
      </c>
      <c r="N747" s="50" t="s">
        <v>265</v>
      </c>
      <c r="O747" s="50">
        <v>14092.82</v>
      </c>
      <c r="P747" s="50" t="s">
        <v>266</v>
      </c>
      <c r="Q747" s="50">
        <v>3</v>
      </c>
      <c r="R747" s="50" t="s">
        <v>266</v>
      </c>
      <c r="S747" s="50" t="s">
        <v>269</v>
      </c>
    </row>
    <row r="748" spans="1:19" x14ac:dyDescent="0.3">
      <c r="A748" s="51" t="s">
        <v>23</v>
      </c>
      <c r="B748" s="49" t="s">
        <v>26</v>
      </c>
      <c r="C748" s="49" t="s">
        <v>34</v>
      </c>
      <c r="D748" s="49" t="s">
        <v>42</v>
      </c>
      <c r="E748" s="49" t="s">
        <v>50</v>
      </c>
      <c r="F748" s="49" t="s">
        <v>59</v>
      </c>
      <c r="G748" s="49" t="s">
        <v>71</v>
      </c>
      <c r="H748" s="49">
        <v>18</v>
      </c>
      <c r="I748" s="49">
        <v>84.91</v>
      </c>
      <c r="J748" s="49">
        <v>1528.38</v>
      </c>
      <c r="K748" s="49" t="s">
        <v>80</v>
      </c>
      <c r="L748" s="49" t="s">
        <v>257</v>
      </c>
      <c r="M748" s="49" t="s">
        <v>261</v>
      </c>
      <c r="N748" s="49" t="s">
        <v>265</v>
      </c>
      <c r="O748" s="49">
        <v>3205.16</v>
      </c>
      <c r="P748" s="49" t="s">
        <v>266</v>
      </c>
      <c r="Q748" s="49">
        <v>4</v>
      </c>
      <c r="R748" s="49" t="s">
        <v>266</v>
      </c>
      <c r="S748" s="49" t="s">
        <v>268</v>
      </c>
    </row>
    <row r="749" spans="1:19" x14ac:dyDescent="0.3">
      <c r="A749" s="52" t="s">
        <v>23</v>
      </c>
      <c r="B749" s="50" t="s">
        <v>26</v>
      </c>
      <c r="C749" s="50" t="s">
        <v>34</v>
      </c>
      <c r="D749" s="50" t="s">
        <v>42</v>
      </c>
      <c r="E749" s="50" t="s">
        <v>53</v>
      </c>
      <c r="F749" s="50" t="s">
        <v>57</v>
      </c>
      <c r="G749" s="50" t="s">
        <v>72</v>
      </c>
      <c r="H749" s="50">
        <v>178</v>
      </c>
      <c r="I749" s="50">
        <v>34.9</v>
      </c>
      <c r="J749" s="50">
        <v>6212.2</v>
      </c>
      <c r="K749" s="50" t="s">
        <v>165</v>
      </c>
      <c r="L749" s="50" t="s">
        <v>258</v>
      </c>
      <c r="M749" s="50" t="s">
        <v>263</v>
      </c>
      <c r="N749" s="50" t="s">
        <v>264</v>
      </c>
      <c r="O749" s="50">
        <v>607.86</v>
      </c>
      <c r="P749" s="50" t="s">
        <v>267</v>
      </c>
      <c r="Q749" s="50">
        <v>3</v>
      </c>
      <c r="R749" s="50" t="s">
        <v>266</v>
      </c>
      <c r="S749" s="50" t="s">
        <v>268</v>
      </c>
    </row>
    <row r="750" spans="1:19" x14ac:dyDescent="0.3">
      <c r="A750" s="51" t="s">
        <v>20</v>
      </c>
      <c r="B750" s="49" t="s">
        <v>30</v>
      </c>
      <c r="C750" s="49" t="s">
        <v>38</v>
      </c>
      <c r="D750" s="49" t="s">
        <v>46</v>
      </c>
      <c r="E750" s="49" t="s">
        <v>52</v>
      </c>
      <c r="F750" s="49" t="s">
        <v>58</v>
      </c>
      <c r="G750" s="49" t="s">
        <v>65</v>
      </c>
      <c r="H750" s="49">
        <v>141</v>
      </c>
      <c r="I750" s="49">
        <v>62.37</v>
      </c>
      <c r="J750" s="49">
        <v>8794.17</v>
      </c>
      <c r="K750" s="49" t="s">
        <v>128</v>
      </c>
      <c r="L750" s="49" t="s">
        <v>256</v>
      </c>
      <c r="M750" s="49" t="s">
        <v>261</v>
      </c>
      <c r="N750" s="49" t="s">
        <v>264</v>
      </c>
      <c r="O750" s="49">
        <v>10951.37</v>
      </c>
      <c r="P750" s="49" t="s">
        <v>266</v>
      </c>
      <c r="Q750" s="49">
        <v>4</v>
      </c>
      <c r="R750" s="49" t="s">
        <v>267</v>
      </c>
      <c r="S750" s="49" t="s">
        <v>269</v>
      </c>
    </row>
    <row r="751" spans="1:19" x14ac:dyDescent="0.3">
      <c r="A751" s="52" t="s">
        <v>19</v>
      </c>
      <c r="B751" s="50" t="s">
        <v>26</v>
      </c>
      <c r="C751" s="50" t="s">
        <v>34</v>
      </c>
      <c r="D751" s="50" t="s">
        <v>42</v>
      </c>
      <c r="E751" s="50" t="s">
        <v>51</v>
      </c>
      <c r="F751" s="50" t="s">
        <v>57</v>
      </c>
      <c r="G751" s="50" t="s">
        <v>72</v>
      </c>
      <c r="H751" s="50">
        <v>36</v>
      </c>
      <c r="I751" s="50">
        <v>50.87</v>
      </c>
      <c r="J751" s="50">
        <v>1831.32</v>
      </c>
      <c r="K751" s="50" t="s">
        <v>84</v>
      </c>
      <c r="L751" s="50" t="s">
        <v>257</v>
      </c>
      <c r="M751" s="50" t="s">
        <v>263</v>
      </c>
      <c r="N751" s="50" t="s">
        <v>264</v>
      </c>
      <c r="O751" s="50">
        <v>3560.4</v>
      </c>
      <c r="P751" s="50" t="s">
        <v>266</v>
      </c>
      <c r="Q751" s="50">
        <v>4</v>
      </c>
      <c r="R751" s="50" t="s">
        <v>266</v>
      </c>
      <c r="S751" s="50" t="s">
        <v>268</v>
      </c>
    </row>
    <row r="752" spans="1:19" x14ac:dyDescent="0.3">
      <c r="A752" s="51" t="s">
        <v>21</v>
      </c>
      <c r="B752" s="49" t="s">
        <v>28</v>
      </c>
      <c r="C752" s="49" t="s">
        <v>36</v>
      </c>
      <c r="D752" s="49" t="s">
        <v>44</v>
      </c>
      <c r="E752" s="49" t="s">
        <v>53</v>
      </c>
      <c r="F752" s="49" t="s">
        <v>54</v>
      </c>
      <c r="G752" s="49" t="s">
        <v>67</v>
      </c>
      <c r="H752" s="49">
        <v>126</v>
      </c>
      <c r="I752" s="49">
        <v>96.59</v>
      </c>
      <c r="J752" s="49">
        <v>12170.34</v>
      </c>
      <c r="K752" s="49" t="s">
        <v>252</v>
      </c>
      <c r="L752" s="49" t="s">
        <v>257</v>
      </c>
      <c r="M752" s="49" t="s">
        <v>263</v>
      </c>
      <c r="N752" s="49" t="s">
        <v>265</v>
      </c>
      <c r="O752" s="49">
        <v>8312.49</v>
      </c>
      <c r="P752" s="49" t="s">
        <v>267</v>
      </c>
      <c r="Q752" s="49">
        <v>4</v>
      </c>
      <c r="R752" s="49" t="s">
        <v>267</v>
      </c>
      <c r="S752" s="49" t="s">
        <v>270</v>
      </c>
    </row>
    <row r="753" spans="1:19" x14ac:dyDescent="0.3">
      <c r="A753" s="52" t="s">
        <v>23</v>
      </c>
      <c r="B753" s="50" t="s">
        <v>24</v>
      </c>
      <c r="C753" s="50" t="s">
        <v>32</v>
      </c>
      <c r="D753" s="50" t="s">
        <v>40</v>
      </c>
      <c r="E753" s="50" t="s">
        <v>48</v>
      </c>
      <c r="F753" s="50" t="s">
        <v>59</v>
      </c>
      <c r="G753" s="50" t="s">
        <v>71</v>
      </c>
      <c r="H753" s="50">
        <v>165</v>
      </c>
      <c r="I753" s="50">
        <v>59.33</v>
      </c>
      <c r="J753" s="50">
        <v>9789.4500000000007</v>
      </c>
      <c r="K753" s="50" t="s">
        <v>181</v>
      </c>
      <c r="L753" s="50" t="s">
        <v>258</v>
      </c>
      <c r="M753" s="50" t="s">
        <v>261</v>
      </c>
      <c r="N753" s="50" t="s">
        <v>264</v>
      </c>
      <c r="O753" s="50">
        <v>7014.43</v>
      </c>
      <c r="P753" s="50" t="s">
        <v>267</v>
      </c>
      <c r="Q753" s="50">
        <v>4</v>
      </c>
      <c r="R753" s="50" t="s">
        <v>267</v>
      </c>
      <c r="S753" s="50" t="s">
        <v>271</v>
      </c>
    </row>
    <row r="754" spans="1:19" x14ac:dyDescent="0.3">
      <c r="A754" s="51" t="s">
        <v>20</v>
      </c>
      <c r="B754" s="49" t="s">
        <v>29</v>
      </c>
      <c r="C754" s="49" t="s">
        <v>37</v>
      </c>
      <c r="D754" s="49" t="s">
        <v>45</v>
      </c>
      <c r="E754" s="49" t="s">
        <v>50</v>
      </c>
      <c r="F754" s="49" t="s">
        <v>57</v>
      </c>
      <c r="G754" s="49" t="s">
        <v>63</v>
      </c>
      <c r="H754" s="49">
        <v>68</v>
      </c>
      <c r="I754" s="49">
        <v>8.85</v>
      </c>
      <c r="J754" s="49">
        <v>601.79999999999995</v>
      </c>
      <c r="K754" s="49" t="s">
        <v>129</v>
      </c>
      <c r="L754" s="49" t="s">
        <v>255</v>
      </c>
      <c r="M754" s="49" t="s">
        <v>261</v>
      </c>
      <c r="N754" s="49" t="s">
        <v>264</v>
      </c>
      <c r="O754" s="49">
        <v>6256.21</v>
      </c>
      <c r="P754" s="49" t="s">
        <v>266</v>
      </c>
      <c r="Q754" s="49">
        <v>4</v>
      </c>
      <c r="R754" s="49" t="s">
        <v>267</v>
      </c>
      <c r="S754" s="49" t="s">
        <v>269</v>
      </c>
    </row>
    <row r="755" spans="1:19" x14ac:dyDescent="0.3">
      <c r="A755" s="52" t="s">
        <v>21</v>
      </c>
      <c r="B755" s="50" t="s">
        <v>30</v>
      </c>
      <c r="C755" s="50" t="s">
        <v>38</v>
      </c>
      <c r="D755" s="50" t="s">
        <v>46</v>
      </c>
      <c r="E755" s="50" t="s">
        <v>49</v>
      </c>
      <c r="F755" s="50" t="s">
        <v>59</v>
      </c>
      <c r="G755" s="50" t="s">
        <v>74</v>
      </c>
      <c r="H755" s="50">
        <v>88</v>
      </c>
      <c r="I755" s="50">
        <v>78.05</v>
      </c>
      <c r="J755" s="50">
        <v>6868.4</v>
      </c>
      <c r="K755" s="50" t="s">
        <v>111</v>
      </c>
      <c r="L755" s="50" t="s">
        <v>260</v>
      </c>
      <c r="M755" s="50" t="s">
        <v>263</v>
      </c>
      <c r="N755" s="50" t="s">
        <v>264</v>
      </c>
      <c r="O755" s="50">
        <v>7701.22</v>
      </c>
      <c r="P755" s="50" t="s">
        <v>266</v>
      </c>
      <c r="Q755" s="50">
        <v>5</v>
      </c>
      <c r="R755" s="50" t="s">
        <v>267</v>
      </c>
      <c r="S755" s="50" t="s">
        <v>270</v>
      </c>
    </row>
    <row r="756" spans="1:19" x14ac:dyDescent="0.3">
      <c r="A756" s="51" t="s">
        <v>23</v>
      </c>
      <c r="B756" s="49" t="s">
        <v>31</v>
      </c>
      <c r="C756" s="49" t="s">
        <v>39</v>
      </c>
      <c r="D756" s="49" t="s">
        <v>47</v>
      </c>
      <c r="E756" s="49" t="s">
        <v>49</v>
      </c>
      <c r="F756" s="49" t="s">
        <v>58</v>
      </c>
      <c r="G756" s="49" t="s">
        <v>73</v>
      </c>
      <c r="H756" s="49">
        <v>61</v>
      </c>
      <c r="I756" s="49">
        <v>6.35</v>
      </c>
      <c r="J756" s="49">
        <v>387.35</v>
      </c>
      <c r="K756" s="49" t="s">
        <v>183</v>
      </c>
      <c r="L756" s="49" t="s">
        <v>260</v>
      </c>
      <c r="M756" s="49" t="s">
        <v>261</v>
      </c>
      <c r="N756" s="49" t="s">
        <v>264</v>
      </c>
      <c r="O756" s="49">
        <v>5267.24</v>
      </c>
      <c r="P756" s="49" t="s">
        <v>266</v>
      </c>
      <c r="Q756" s="49">
        <v>3</v>
      </c>
      <c r="R756" s="49" t="s">
        <v>266</v>
      </c>
      <c r="S756" s="49" t="s">
        <v>269</v>
      </c>
    </row>
    <row r="757" spans="1:19" x14ac:dyDescent="0.3">
      <c r="A757" s="52" t="s">
        <v>19</v>
      </c>
      <c r="B757" s="50" t="s">
        <v>31</v>
      </c>
      <c r="C757" s="50" t="s">
        <v>39</v>
      </c>
      <c r="D757" s="50" t="s">
        <v>47</v>
      </c>
      <c r="E757" s="50" t="s">
        <v>53</v>
      </c>
      <c r="F757" s="50" t="s">
        <v>58</v>
      </c>
      <c r="G757" s="50" t="s">
        <v>73</v>
      </c>
      <c r="H757" s="50">
        <v>181</v>
      </c>
      <c r="I757" s="50">
        <v>29.42</v>
      </c>
      <c r="J757" s="50">
        <v>5325.02</v>
      </c>
      <c r="K757" s="50" t="s">
        <v>254</v>
      </c>
      <c r="L757" s="50" t="s">
        <v>256</v>
      </c>
      <c r="M757" s="50" t="s">
        <v>262</v>
      </c>
      <c r="N757" s="50" t="s">
        <v>265</v>
      </c>
      <c r="O757" s="50">
        <v>3459.35</v>
      </c>
      <c r="P757" s="50" t="s">
        <v>267</v>
      </c>
      <c r="Q757" s="50">
        <v>3</v>
      </c>
      <c r="R757" s="50" t="s">
        <v>266</v>
      </c>
      <c r="S757" s="50" t="s">
        <v>269</v>
      </c>
    </row>
    <row r="758" spans="1:19" x14ac:dyDescent="0.3">
      <c r="A758" s="51" t="s">
        <v>21</v>
      </c>
      <c r="B758" s="49" t="s">
        <v>27</v>
      </c>
      <c r="C758" s="49" t="s">
        <v>35</v>
      </c>
      <c r="D758" s="49" t="s">
        <v>43</v>
      </c>
      <c r="E758" s="49" t="s">
        <v>50</v>
      </c>
      <c r="F758" s="49" t="s">
        <v>59</v>
      </c>
      <c r="G758" s="49" t="s">
        <v>76</v>
      </c>
      <c r="H758" s="49">
        <v>41</v>
      </c>
      <c r="I758" s="49">
        <v>86.04</v>
      </c>
      <c r="J758" s="49">
        <v>3527.64</v>
      </c>
      <c r="K758" s="49" t="s">
        <v>104</v>
      </c>
      <c r="L758" s="49" t="s">
        <v>259</v>
      </c>
      <c r="M758" s="49" t="s">
        <v>262</v>
      </c>
      <c r="N758" s="49" t="s">
        <v>264</v>
      </c>
      <c r="O758" s="49">
        <v>1456.74</v>
      </c>
      <c r="P758" s="49" t="s">
        <v>267</v>
      </c>
      <c r="Q758" s="49">
        <v>4</v>
      </c>
      <c r="R758" s="49" t="s">
        <v>267</v>
      </c>
      <c r="S758" s="49" t="s">
        <v>269</v>
      </c>
    </row>
    <row r="759" spans="1:19" x14ac:dyDescent="0.3">
      <c r="A759" s="52" t="s">
        <v>272</v>
      </c>
      <c r="B759" s="50" t="s">
        <v>24</v>
      </c>
      <c r="C759" s="50" t="s">
        <v>32</v>
      </c>
      <c r="D759" s="50" t="s">
        <v>40</v>
      </c>
      <c r="E759" s="50" t="s">
        <v>49</v>
      </c>
      <c r="F759" s="50" t="s">
        <v>55</v>
      </c>
      <c r="G759" s="50" t="s">
        <v>61</v>
      </c>
      <c r="H759" s="50">
        <v>133</v>
      </c>
      <c r="I759" s="50">
        <v>68.459999999999994</v>
      </c>
      <c r="J759" s="50">
        <v>9105.18</v>
      </c>
      <c r="K759" s="50" t="s">
        <v>185</v>
      </c>
      <c r="L759" s="50" t="s">
        <v>259</v>
      </c>
      <c r="M759" s="50" t="s">
        <v>261</v>
      </c>
      <c r="N759" s="50" t="s">
        <v>264</v>
      </c>
      <c r="O759" s="50">
        <v>5665.76</v>
      </c>
      <c r="P759" s="50" t="s">
        <v>267</v>
      </c>
      <c r="Q759" s="50">
        <v>3</v>
      </c>
      <c r="R759" s="50" t="s">
        <v>266</v>
      </c>
      <c r="S759" s="50" t="s">
        <v>271</v>
      </c>
    </row>
    <row r="760" spans="1:19" x14ac:dyDescent="0.3">
      <c r="A760" s="51" t="s">
        <v>21</v>
      </c>
      <c r="B760" s="49" t="s">
        <v>30</v>
      </c>
      <c r="C760" s="49" t="s">
        <v>38</v>
      </c>
      <c r="D760" s="49" t="s">
        <v>46</v>
      </c>
      <c r="E760" s="49" t="s">
        <v>49</v>
      </c>
      <c r="F760" s="49" t="s">
        <v>55</v>
      </c>
      <c r="G760" s="49" t="s">
        <v>64</v>
      </c>
      <c r="H760" s="49">
        <v>26</v>
      </c>
      <c r="I760" s="49">
        <v>20.420000000000002</v>
      </c>
      <c r="J760" s="49">
        <v>530.91999999999996</v>
      </c>
      <c r="K760" s="49" t="s">
        <v>137</v>
      </c>
      <c r="L760" s="49" t="s">
        <v>257</v>
      </c>
      <c r="M760" s="49" t="s">
        <v>261</v>
      </c>
      <c r="N760" s="49" t="s">
        <v>264</v>
      </c>
      <c r="O760" s="49">
        <v>8070.26</v>
      </c>
      <c r="P760" s="49" t="s">
        <v>266</v>
      </c>
      <c r="Q760" s="49">
        <v>5</v>
      </c>
      <c r="R760" s="49" t="s">
        <v>267</v>
      </c>
      <c r="S760" s="49" t="s">
        <v>268</v>
      </c>
    </row>
    <row r="761" spans="1:19" x14ac:dyDescent="0.3">
      <c r="A761" s="52" t="s">
        <v>272</v>
      </c>
      <c r="B761" s="50" t="s">
        <v>28</v>
      </c>
      <c r="C761" s="50" t="s">
        <v>36</v>
      </c>
      <c r="D761" s="50" t="s">
        <v>44</v>
      </c>
      <c r="E761" s="50" t="s">
        <v>48</v>
      </c>
      <c r="F761" s="50" t="s">
        <v>57</v>
      </c>
      <c r="G761" s="50" t="s">
        <v>72</v>
      </c>
      <c r="H761" s="50">
        <v>141</v>
      </c>
      <c r="I761" s="50">
        <v>78.709999999999994</v>
      </c>
      <c r="J761" s="50">
        <v>11098.11</v>
      </c>
      <c r="K761" s="50" t="s">
        <v>184</v>
      </c>
      <c r="L761" s="50" t="s">
        <v>257</v>
      </c>
      <c r="M761" s="50" t="s">
        <v>261</v>
      </c>
      <c r="N761" s="50" t="s">
        <v>264</v>
      </c>
      <c r="O761" s="50">
        <v>2929.08</v>
      </c>
      <c r="P761" s="50" t="s">
        <v>267</v>
      </c>
      <c r="Q761" s="50">
        <v>5</v>
      </c>
      <c r="R761" s="50" t="s">
        <v>266</v>
      </c>
      <c r="S761" s="50" t="s">
        <v>269</v>
      </c>
    </row>
    <row r="762" spans="1:19" x14ac:dyDescent="0.3">
      <c r="A762" s="51" t="s">
        <v>19</v>
      </c>
      <c r="B762" s="49" t="s">
        <v>24</v>
      </c>
      <c r="C762" s="49" t="s">
        <v>32</v>
      </c>
      <c r="D762" s="49" t="s">
        <v>40</v>
      </c>
      <c r="E762" s="49" t="s">
        <v>48</v>
      </c>
      <c r="F762" s="49" t="s">
        <v>57</v>
      </c>
      <c r="G762" s="49" t="s">
        <v>77</v>
      </c>
      <c r="H762" s="49">
        <v>174</v>
      </c>
      <c r="I762" s="49">
        <v>40.04</v>
      </c>
      <c r="J762" s="49">
        <v>6966.96</v>
      </c>
      <c r="K762" s="49" t="s">
        <v>81</v>
      </c>
      <c r="L762" s="49" t="s">
        <v>256</v>
      </c>
      <c r="M762" s="49" t="s">
        <v>262</v>
      </c>
      <c r="N762" s="49" t="s">
        <v>264</v>
      </c>
      <c r="O762" s="49">
        <v>7067.19</v>
      </c>
      <c r="P762" s="49" t="s">
        <v>266</v>
      </c>
      <c r="Q762" s="49">
        <v>3</v>
      </c>
      <c r="R762" s="49" t="s">
        <v>266</v>
      </c>
      <c r="S762" s="49" t="s">
        <v>269</v>
      </c>
    </row>
    <row r="763" spans="1:19" x14ac:dyDescent="0.3">
      <c r="A763" s="52" t="s">
        <v>19</v>
      </c>
      <c r="B763" s="50" t="s">
        <v>28</v>
      </c>
      <c r="C763" s="50" t="s">
        <v>36</v>
      </c>
      <c r="D763" s="50" t="s">
        <v>44</v>
      </c>
      <c r="E763" s="50" t="s">
        <v>53</v>
      </c>
      <c r="F763" s="50" t="s">
        <v>57</v>
      </c>
      <c r="G763" s="50" t="s">
        <v>72</v>
      </c>
      <c r="H763" s="50">
        <v>90</v>
      </c>
      <c r="I763" s="50">
        <v>86.89</v>
      </c>
      <c r="J763" s="50">
        <v>7820.1</v>
      </c>
      <c r="K763" s="50" t="s">
        <v>105</v>
      </c>
      <c r="L763" s="50" t="s">
        <v>257</v>
      </c>
      <c r="M763" s="50" t="s">
        <v>262</v>
      </c>
      <c r="N763" s="50" t="s">
        <v>264</v>
      </c>
      <c r="O763" s="50">
        <v>12723.82</v>
      </c>
      <c r="P763" s="50" t="s">
        <v>266</v>
      </c>
      <c r="Q763" s="50">
        <v>5</v>
      </c>
      <c r="R763" s="50" t="s">
        <v>267</v>
      </c>
      <c r="S763" s="50" t="s">
        <v>271</v>
      </c>
    </row>
    <row r="764" spans="1:19" x14ac:dyDescent="0.3">
      <c r="A764" s="51" t="s">
        <v>21</v>
      </c>
      <c r="B764" s="49" t="s">
        <v>27</v>
      </c>
      <c r="C764" s="49" t="s">
        <v>35</v>
      </c>
      <c r="D764" s="49" t="s">
        <v>43</v>
      </c>
      <c r="E764" s="49" t="s">
        <v>49</v>
      </c>
      <c r="F764" s="49" t="s">
        <v>55</v>
      </c>
      <c r="G764" s="49" t="s">
        <v>61</v>
      </c>
      <c r="H764" s="49">
        <v>173</v>
      </c>
      <c r="I764" s="49">
        <v>35.119999999999997</v>
      </c>
      <c r="J764" s="49">
        <v>6075.76</v>
      </c>
      <c r="K764" s="49" t="s">
        <v>89</v>
      </c>
      <c r="L764" s="49" t="s">
        <v>257</v>
      </c>
      <c r="M764" s="49" t="s">
        <v>261</v>
      </c>
      <c r="N764" s="49" t="s">
        <v>265</v>
      </c>
      <c r="O764" s="49">
        <v>4755.04</v>
      </c>
      <c r="P764" s="49" t="s">
        <v>267</v>
      </c>
      <c r="Q764" s="49">
        <v>3</v>
      </c>
      <c r="R764" s="49" t="s">
        <v>267</v>
      </c>
      <c r="S764" s="49" t="s">
        <v>270</v>
      </c>
    </row>
    <row r="765" spans="1:19" x14ac:dyDescent="0.3">
      <c r="A765" s="52" t="s">
        <v>19</v>
      </c>
      <c r="B765" s="50" t="s">
        <v>28</v>
      </c>
      <c r="C765" s="50" t="s">
        <v>36</v>
      </c>
      <c r="D765" s="50" t="s">
        <v>44</v>
      </c>
      <c r="E765" s="50" t="s">
        <v>52</v>
      </c>
      <c r="F765" s="50" t="s">
        <v>57</v>
      </c>
      <c r="G765" s="50" t="s">
        <v>77</v>
      </c>
      <c r="H765" s="50">
        <v>97</v>
      </c>
      <c r="I765" s="50">
        <v>85.73</v>
      </c>
      <c r="J765" s="50">
        <v>8315.81</v>
      </c>
      <c r="K765" s="50" t="s">
        <v>79</v>
      </c>
      <c r="L765" s="50" t="s">
        <v>256</v>
      </c>
      <c r="M765" s="50" t="s">
        <v>262</v>
      </c>
      <c r="N765" s="50" t="s">
        <v>265</v>
      </c>
      <c r="O765" s="50">
        <v>1589.12</v>
      </c>
      <c r="P765" s="50" t="s">
        <v>267</v>
      </c>
      <c r="Q765" s="50">
        <v>4</v>
      </c>
      <c r="R765" s="50" t="s">
        <v>266</v>
      </c>
      <c r="S765" s="50" t="s">
        <v>268</v>
      </c>
    </row>
    <row r="766" spans="1:19" x14ac:dyDescent="0.3">
      <c r="A766" s="51" t="s">
        <v>20</v>
      </c>
      <c r="B766" s="49" t="s">
        <v>31</v>
      </c>
      <c r="C766" s="49" t="s">
        <v>39</v>
      </c>
      <c r="D766" s="49" t="s">
        <v>47</v>
      </c>
      <c r="E766" s="49" t="s">
        <v>53</v>
      </c>
      <c r="F766" s="49" t="s">
        <v>58</v>
      </c>
      <c r="G766" s="49" t="s">
        <v>73</v>
      </c>
      <c r="H766" s="49">
        <v>45</v>
      </c>
      <c r="I766" s="49">
        <v>93.48</v>
      </c>
      <c r="J766" s="49">
        <v>4206.6000000000004</v>
      </c>
      <c r="K766" s="49" t="s">
        <v>207</v>
      </c>
      <c r="L766" s="49" t="s">
        <v>257</v>
      </c>
      <c r="M766" s="49" t="s">
        <v>263</v>
      </c>
      <c r="N766" s="49" t="s">
        <v>264</v>
      </c>
      <c r="O766" s="49">
        <v>5756.72</v>
      </c>
      <c r="P766" s="49" t="s">
        <v>266</v>
      </c>
      <c r="Q766" s="49">
        <v>3</v>
      </c>
      <c r="R766" s="49" t="s">
        <v>266</v>
      </c>
      <c r="S766" s="49" t="s">
        <v>270</v>
      </c>
    </row>
    <row r="767" spans="1:19" x14ac:dyDescent="0.3">
      <c r="A767" s="52" t="s">
        <v>22</v>
      </c>
      <c r="B767" s="50" t="s">
        <v>27</v>
      </c>
      <c r="C767" s="50" t="s">
        <v>35</v>
      </c>
      <c r="D767" s="50" t="s">
        <v>43</v>
      </c>
      <c r="E767" s="50" t="s">
        <v>52</v>
      </c>
      <c r="F767" s="50" t="s">
        <v>59</v>
      </c>
      <c r="G767" s="50" t="s">
        <v>71</v>
      </c>
      <c r="H767" s="50">
        <v>80</v>
      </c>
      <c r="I767" s="50">
        <v>34.590000000000003</v>
      </c>
      <c r="J767" s="50">
        <v>2767.2</v>
      </c>
      <c r="K767" s="50" t="s">
        <v>80</v>
      </c>
      <c r="L767" s="50" t="s">
        <v>257</v>
      </c>
      <c r="M767" s="50" t="s">
        <v>263</v>
      </c>
      <c r="N767" s="50" t="s">
        <v>264</v>
      </c>
      <c r="O767" s="50">
        <v>12267.87</v>
      </c>
      <c r="P767" s="50" t="s">
        <v>266</v>
      </c>
      <c r="Q767" s="50">
        <v>5</v>
      </c>
      <c r="R767" s="50" t="s">
        <v>266</v>
      </c>
      <c r="S767" s="50" t="s">
        <v>270</v>
      </c>
    </row>
    <row r="768" spans="1:19" x14ac:dyDescent="0.3">
      <c r="A768" s="51" t="s">
        <v>272</v>
      </c>
      <c r="B768" s="49" t="s">
        <v>28</v>
      </c>
      <c r="C768" s="49" t="s">
        <v>36</v>
      </c>
      <c r="D768" s="49" t="s">
        <v>44</v>
      </c>
      <c r="E768" s="49" t="s">
        <v>50</v>
      </c>
      <c r="F768" s="49" t="s">
        <v>58</v>
      </c>
      <c r="G768" s="49" t="s">
        <v>65</v>
      </c>
      <c r="H768" s="49">
        <v>95</v>
      </c>
      <c r="I768" s="49">
        <v>30.56</v>
      </c>
      <c r="J768" s="49">
        <v>2903.2</v>
      </c>
      <c r="K768" s="49" t="s">
        <v>216</v>
      </c>
      <c r="L768" s="49" t="s">
        <v>260</v>
      </c>
      <c r="M768" s="49" t="s">
        <v>262</v>
      </c>
      <c r="N768" s="49" t="s">
        <v>264</v>
      </c>
      <c r="O768" s="49">
        <v>1496.84</v>
      </c>
      <c r="P768" s="49" t="s">
        <v>267</v>
      </c>
      <c r="Q768" s="49">
        <v>5</v>
      </c>
      <c r="R768" s="49" t="s">
        <v>267</v>
      </c>
      <c r="S768" s="49" t="s">
        <v>269</v>
      </c>
    </row>
    <row r="769" spans="1:19" x14ac:dyDescent="0.3">
      <c r="A769" s="52" t="s">
        <v>23</v>
      </c>
      <c r="B769" s="50" t="s">
        <v>28</v>
      </c>
      <c r="C769" s="50" t="s">
        <v>36</v>
      </c>
      <c r="D769" s="50" t="s">
        <v>44</v>
      </c>
      <c r="E769" s="50" t="s">
        <v>49</v>
      </c>
      <c r="F769" s="50" t="s">
        <v>55</v>
      </c>
      <c r="G769" s="50" t="s">
        <v>64</v>
      </c>
      <c r="H769" s="50">
        <v>77</v>
      </c>
      <c r="I769" s="50">
        <v>20.09</v>
      </c>
      <c r="J769" s="50">
        <v>1546.93</v>
      </c>
      <c r="K769" s="50" t="s">
        <v>196</v>
      </c>
      <c r="L769" s="50" t="s">
        <v>257</v>
      </c>
      <c r="M769" s="50" t="s">
        <v>263</v>
      </c>
      <c r="N769" s="50" t="s">
        <v>264</v>
      </c>
      <c r="O769" s="50">
        <v>1689.13</v>
      </c>
      <c r="P769" s="50" t="s">
        <v>266</v>
      </c>
      <c r="Q769" s="50">
        <v>3</v>
      </c>
      <c r="R769" s="50" t="s">
        <v>267</v>
      </c>
      <c r="S769" s="50" t="s">
        <v>269</v>
      </c>
    </row>
    <row r="770" spans="1:19" x14ac:dyDescent="0.3">
      <c r="A770" s="51" t="s">
        <v>23</v>
      </c>
      <c r="B770" s="49" t="s">
        <v>31</v>
      </c>
      <c r="C770" s="49" t="s">
        <v>39</v>
      </c>
      <c r="D770" s="49" t="s">
        <v>47</v>
      </c>
      <c r="E770" s="49" t="s">
        <v>52</v>
      </c>
      <c r="F770" s="49" t="s">
        <v>57</v>
      </c>
      <c r="G770" s="49" t="s">
        <v>77</v>
      </c>
      <c r="H770" s="49">
        <v>140</v>
      </c>
      <c r="I770" s="49">
        <v>27.67</v>
      </c>
      <c r="J770" s="49">
        <v>3873.8</v>
      </c>
      <c r="K770" s="49" t="s">
        <v>102</v>
      </c>
      <c r="L770" s="49" t="s">
        <v>260</v>
      </c>
      <c r="M770" s="49" t="s">
        <v>261</v>
      </c>
      <c r="N770" s="49" t="s">
        <v>264</v>
      </c>
      <c r="O770" s="49">
        <v>10380.459999999999</v>
      </c>
      <c r="P770" s="49" t="s">
        <v>266</v>
      </c>
      <c r="Q770" s="49">
        <v>4</v>
      </c>
      <c r="R770" s="49" t="s">
        <v>267</v>
      </c>
      <c r="S770" s="49" t="s">
        <v>268</v>
      </c>
    </row>
    <row r="771" spans="1:19" x14ac:dyDescent="0.3">
      <c r="A771" s="52" t="s">
        <v>272</v>
      </c>
      <c r="B771" s="50" t="s">
        <v>25</v>
      </c>
      <c r="C771" s="50" t="s">
        <v>33</v>
      </c>
      <c r="D771" s="50" t="s">
        <v>41</v>
      </c>
      <c r="E771" s="50" t="s">
        <v>49</v>
      </c>
      <c r="F771" s="50" t="s">
        <v>54</v>
      </c>
      <c r="G771" s="50" t="s">
        <v>70</v>
      </c>
      <c r="H771" s="50">
        <v>109</v>
      </c>
      <c r="I771" s="50">
        <v>23.28</v>
      </c>
      <c r="J771" s="50">
        <v>2537.52</v>
      </c>
      <c r="K771" s="50" t="s">
        <v>143</v>
      </c>
      <c r="L771" s="50" t="s">
        <v>260</v>
      </c>
      <c r="M771" s="50" t="s">
        <v>263</v>
      </c>
      <c r="N771" s="50" t="s">
        <v>265</v>
      </c>
      <c r="O771" s="50">
        <v>5491.88</v>
      </c>
      <c r="P771" s="50" t="s">
        <v>266</v>
      </c>
      <c r="Q771" s="50">
        <v>4</v>
      </c>
      <c r="R771" s="50" t="s">
        <v>266</v>
      </c>
      <c r="S771" s="50" t="s">
        <v>270</v>
      </c>
    </row>
    <row r="772" spans="1:19" x14ac:dyDescent="0.3">
      <c r="A772" s="51" t="s">
        <v>21</v>
      </c>
      <c r="B772" s="49" t="s">
        <v>28</v>
      </c>
      <c r="C772" s="49" t="s">
        <v>36</v>
      </c>
      <c r="D772" s="49" t="s">
        <v>44</v>
      </c>
      <c r="E772" s="49" t="s">
        <v>51</v>
      </c>
      <c r="F772" s="49" t="s">
        <v>59</v>
      </c>
      <c r="G772" s="49" t="s">
        <v>71</v>
      </c>
      <c r="H772" s="49">
        <v>164</v>
      </c>
      <c r="I772" s="49">
        <v>52.28</v>
      </c>
      <c r="J772" s="49">
        <v>8573.92</v>
      </c>
      <c r="K772" s="49" t="s">
        <v>168</v>
      </c>
      <c r="L772" s="49" t="s">
        <v>260</v>
      </c>
      <c r="M772" s="49" t="s">
        <v>262</v>
      </c>
      <c r="N772" s="49" t="s">
        <v>265</v>
      </c>
      <c r="O772" s="49">
        <v>9065.69</v>
      </c>
      <c r="P772" s="49" t="s">
        <v>266</v>
      </c>
      <c r="Q772" s="49">
        <v>5</v>
      </c>
      <c r="R772" s="49" t="s">
        <v>266</v>
      </c>
      <c r="S772" s="49" t="s">
        <v>271</v>
      </c>
    </row>
    <row r="773" spans="1:19" x14ac:dyDescent="0.3">
      <c r="A773" s="52" t="s">
        <v>19</v>
      </c>
      <c r="B773" s="50" t="s">
        <v>25</v>
      </c>
      <c r="C773" s="50" t="s">
        <v>33</v>
      </c>
      <c r="D773" s="50" t="s">
        <v>41</v>
      </c>
      <c r="E773" s="50" t="s">
        <v>52</v>
      </c>
      <c r="F773" s="50" t="s">
        <v>54</v>
      </c>
      <c r="G773" s="50" t="s">
        <v>70</v>
      </c>
      <c r="H773" s="50">
        <v>69</v>
      </c>
      <c r="I773" s="50">
        <v>99.82</v>
      </c>
      <c r="J773" s="50">
        <v>6887.58</v>
      </c>
      <c r="K773" s="50" t="s">
        <v>252</v>
      </c>
      <c r="L773" s="50" t="s">
        <v>257</v>
      </c>
      <c r="M773" s="50" t="s">
        <v>263</v>
      </c>
      <c r="N773" s="50" t="s">
        <v>264</v>
      </c>
      <c r="O773" s="50">
        <v>11103.16</v>
      </c>
      <c r="P773" s="50" t="s">
        <v>266</v>
      </c>
      <c r="Q773" s="50">
        <v>5</v>
      </c>
      <c r="R773" s="50" t="s">
        <v>266</v>
      </c>
      <c r="S773" s="50" t="s">
        <v>271</v>
      </c>
    </row>
    <row r="774" spans="1:19" x14ac:dyDescent="0.3">
      <c r="A774" s="51" t="s">
        <v>272</v>
      </c>
      <c r="B774" s="49" t="s">
        <v>25</v>
      </c>
      <c r="C774" s="49" t="s">
        <v>33</v>
      </c>
      <c r="D774" s="49" t="s">
        <v>41</v>
      </c>
      <c r="E774" s="49" t="s">
        <v>53</v>
      </c>
      <c r="F774" s="49" t="s">
        <v>56</v>
      </c>
      <c r="G774" s="49" t="s">
        <v>75</v>
      </c>
      <c r="H774" s="49">
        <v>188</v>
      </c>
      <c r="I774" s="49">
        <v>6.31</v>
      </c>
      <c r="J774" s="49">
        <v>1186.28</v>
      </c>
      <c r="K774" s="49" t="s">
        <v>180</v>
      </c>
      <c r="L774" s="49" t="s">
        <v>257</v>
      </c>
      <c r="M774" s="49" t="s">
        <v>262</v>
      </c>
      <c r="N774" s="49" t="s">
        <v>265</v>
      </c>
      <c r="O774" s="49">
        <v>3491.83</v>
      </c>
      <c r="P774" s="49" t="s">
        <v>266</v>
      </c>
      <c r="Q774" s="49">
        <v>3</v>
      </c>
      <c r="R774" s="49" t="s">
        <v>267</v>
      </c>
      <c r="S774" s="49" t="s">
        <v>269</v>
      </c>
    </row>
    <row r="775" spans="1:19" x14ac:dyDescent="0.3">
      <c r="A775" s="52" t="s">
        <v>23</v>
      </c>
      <c r="B775" s="50" t="s">
        <v>29</v>
      </c>
      <c r="C775" s="50" t="s">
        <v>37</v>
      </c>
      <c r="D775" s="50" t="s">
        <v>45</v>
      </c>
      <c r="E775" s="50" t="s">
        <v>48</v>
      </c>
      <c r="F775" s="50" t="s">
        <v>59</v>
      </c>
      <c r="G775" s="50" t="s">
        <v>76</v>
      </c>
      <c r="H775" s="50">
        <v>61</v>
      </c>
      <c r="I775" s="50">
        <v>86.49</v>
      </c>
      <c r="J775" s="50">
        <v>5275.89</v>
      </c>
      <c r="K775" s="50" t="s">
        <v>115</v>
      </c>
      <c r="L775" s="50" t="s">
        <v>260</v>
      </c>
      <c r="M775" s="50" t="s">
        <v>262</v>
      </c>
      <c r="N775" s="50" t="s">
        <v>264</v>
      </c>
      <c r="O775" s="50">
        <v>6143.56</v>
      </c>
      <c r="P775" s="50" t="s">
        <v>266</v>
      </c>
      <c r="Q775" s="50">
        <v>3</v>
      </c>
      <c r="R775" s="50" t="s">
        <v>267</v>
      </c>
      <c r="S775" s="50" t="s">
        <v>268</v>
      </c>
    </row>
    <row r="776" spans="1:19" x14ac:dyDescent="0.3">
      <c r="A776" s="51" t="s">
        <v>23</v>
      </c>
      <c r="B776" s="49" t="s">
        <v>29</v>
      </c>
      <c r="C776" s="49" t="s">
        <v>37</v>
      </c>
      <c r="D776" s="49" t="s">
        <v>45</v>
      </c>
      <c r="E776" s="49" t="s">
        <v>50</v>
      </c>
      <c r="F776" s="49" t="s">
        <v>55</v>
      </c>
      <c r="G776" s="49" t="s">
        <v>61</v>
      </c>
      <c r="H776" s="49">
        <v>128</v>
      </c>
      <c r="I776" s="49">
        <v>20.07</v>
      </c>
      <c r="J776" s="49">
        <v>2568.96</v>
      </c>
      <c r="K776" s="49" t="s">
        <v>117</v>
      </c>
      <c r="L776" s="49" t="s">
        <v>258</v>
      </c>
      <c r="M776" s="49" t="s">
        <v>262</v>
      </c>
      <c r="N776" s="49" t="s">
        <v>265</v>
      </c>
      <c r="O776" s="49">
        <v>8102.09</v>
      </c>
      <c r="P776" s="49" t="s">
        <v>266</v>
      </c>
      <c r="Q776" s="49">
        <v>3</v>
      </c>
      <c r="R776" s="49" t="s">
        <v>266</v>
      </c>
      <c r="S776" s="49" t="s">
        <v>269</v>
      </c>
    </row>
    <row r="777" spans="1:19" x14ac:dyDescent="0.3">
      <c r="A777" s="52" t="s">
        <v>20</v>
      </c>
      <c r="B777" s="50" t="s">
        <v>31</v>
      </c>
      <c r="C777" s="50" t="s">
        <v>39</v>
      </c>
      <c r="D777" s="50" t="s">
        <v>47</v>
      </c>
      <c r="E777" s="50" t="s">
        <v>48</v>
      </c>
      <c r="F777" s="50" t="s">
        <v>59</v>
      </c>
      <c r="G777" s="50" t="s">
        <v>71</v>
      </c>
      <c r="H777" s="50">
        <v>131</v>
      </c>
      <c r="I777" s="50">
        <v>79.64</v>
      </c>
      <c r="J777" s="50">
        <v>10432.84</v>
      </c>
      <c r="K777" s="50" t="s">
        <v>197</v>
      </c>
      <c r="L777" s="50" t="s">
        <v>257</v>
      </c>
      <c r="M777" s="50" t="s">
        <v>263</v>
      </c>
      <c r="N777" s="50" t="s">
        <v>264</v>
      </c>
      <c r="O777" s="50">
        <v>9004.02</v>
      </c>
      <c r="P777" s="50" t="s">
        <v>267</v>
      </c>
      <c r="Q777" s="50">
        <v>4</v>
      </c>
      <c r="R777" s="50" t="s">
        <v>266</v>
      </c>
      <c r="S777" s="50" t="s">
        <v>271</v>
      </c>
    </row>
    <row r="778" spans="1:19" x14ac:dyDescent="0.3">
      <c r="A778" s="51" t="s">
        <v>19</v>
      </c>
      <c r="B778" s="49" t="s">
        <v>24</v>
      </c>
      <c r="C778" s="49" t="s">
        <v>32</v>
      </c>
      <c r="D778" s="49" t="s">
        <v>40</v>
      </c>
      <c r="E778" s="49" t="s">
        <v>48</v>
      </c>
      <c r="F778" s="49" t="s">
        <v>55</v>
      </c>
      <c r="G778" s="49" t="s">
        <v>64</v>
      </c>
      <c r="H778" s="49">
        <v>51</v>
      </c>
      <c r="I778" s="49">
        <v>50.63</v>
      </c>
      <c r="J778" s="49">
        <v>2582.13</v>
      </c>
      <c r="K778" s="49" t="s">
        <v>134</v>
      </c>
      <c r="L778" s="49" t="s">
        <v>256</v>
      </c>
      <c r="M778" s="49" t="s">
        <v>261</v>
      </c>
      <c r="N778" s="49" t="s">
        <v>264</v>
      </c>
      <c r="O778" s="49">
        <v>748.61</v>
      </c>
      <c r="P778" s="49" t="s">
        <v>267</v>
      </c>
      <c r="Q778" s="49">
        <v>3</v>
      </c>
      <c r="R778" s="49" t="s">
        <v>266</v>
      </c>
      <c r="S778" s="49" t="s">
        <v>268</v>
      </c>
    </row>
    <row r="779" spans="1:19" x14ac:dyDescent="0.3">
      <c r="A779" s="52" t="s">
        <v>21</v>
      </c>
      <c r="B779" s="50" t="s">
        <v>27</v>
      </c>
      <c r="C779" s="50" t="s">
        <v>35</v>
      </c>
      <c r="D779" s="50" t="s">
        <v>43</v>
      </c>
      <c r="E779" s="50" t="s">
        <v>51</v>
      </c>
      <c r="F779" s="50" t="s">
        <v>56</v>
      </c>
      <c r="G779" s="50" t="s">
        <v>68</v>
      </c>
      <c r="H779" s="50">
        <v>143</v>
      </c>
      <c r="I779" s="50">
        <v>29.21</v>
      </c>
      <c r="J779" s="50">
        <v>4177.03</v>
      </c>
      <c r="K779" s="50" t="s">
        <v>169</v>
      </c>
      <c r="L779" s="50" t="s">
        <v>258</v>
      </c>
      <c r="M779" s="50" t="s">
        <v>262</v>
      </c>
      <c r="N779" s="50" t="s">
        <v>265</v>
      </c>
      <c r="O779" s="50">
        <v>12999.03</v>
      </c>
      <c r="P779" s="50" t="s">
        <v>266</v>
      </c>
      <c r="Q779" s="50">
        <v>5</v>
      </c>
      <c r="R779" s="50" t="s">
        <v>266</v>
      </c>
      <c r="S779" s="50" t="s">
        <v>268</v>
      </c>
    </row>
    <row r="780" spans="1:19" x14ac:dyDescent="0.3">
      <c r="A780" s="51" t="s">
        <v>21</v>
      </c>
      <c r="B780" s="49" t="s">
        <v>25</v>
      </c>
      <c r="C780" s="49" t="s">
        <v>33</v>
      </c>
      <c r="D780" s="49" t="s">
        <v>41</v>
      </c>
      <c r="E780" s="49" t="s">
        <v>51</v>
      </c>
      <c r="F780" s="49" t="s">
        <v>58</v>
      </c>
      <c r="G780" s="49" t="s">
        <v>73</v>
      </c>
      <c r="H780" s="49">
        <v>72</v>
      </c>
      <c r="I780" s="49">
        <v>76.989999999999995</v>
      </c>
      <c r="J780" s="49">
        <v>5543.28</v>
      </c>
      <c r="K780" s="49" t="s">
        <v>109</v>
      </c>
      <c r="L780" s="49" t="s">
        <v>256</v>
      </c>
      <c r="M780" s="49" t="s">
        <v>263</v>
      </c>
      <c r="N780" s="49" t="s">
        <v>264</v>
      </c>
      <c r="O780" s="49">
        <v>9599.0300000000007</v>
      </c>
      <c r="P780" s="49" t="s">
        <v>266</v>
      </c>
      <c r="Q780" s="49">
        <v>5</v>
      </c>
      <c r="R780" s="49" t="s">
        <v>267</v>
      </c>
      <c r="S780" s="49" t="s">
        <v>271</v>
      </c>
    </row>
    <row r="781" spans="1:19" x14ac:dyDescent="0.3">
      <c r="A781" s="52" t="s">
        <v>19</v>
      </c>
      <c r="B781" s="50" t="s">
        <v>26</v>
      </c>
      <c r="C781" s="50" t="s">
        <v>34</v>
      </c>
      <c r="D781" s="50" t="s">
        <v>42</v>
      </c>
      <c r="E781" s="50" t="s">
        <v>50</v>
      </c>
      <c r="F781" s="50" t="s">
        <v>58</v>
      </c>
      <c r="G781" s="50" t="s">
        <v>65</v>
      </c>
      <c r="H781" s="50">
        <v>59</v>
      </c>
      <c r="I781" s="50">
        <v>22.8</v>
      </c>
      <c r="J781" s="50">
        <v>1345.2</v>
      </c>
      <c r="K781" s="50" t="s">
        <v>229</v>
      </c>
      <c r="L781" s="50" t="s">
        <v>255</v>
      </c>
      <c r="M781" s="50" t="s">
        <v>263</v>
      </c>
      <c r="N781" s="50" t="s">
        <v>265</v>
      </c>
      <c r="O781" s="50">
        <v>10952.77</v>
      </c>
      <c r="P781" s="50" t="s">
        <v>266</v>
      </c>
      <c r="Q781" s="50">
        <v>4</v>
      </c>
      <c r="R781" s="50" t="s">
        <v>266</v>
      </c>
      <c r="S781" s="50" t="s">
        <v>270</v>
      </c>
    </row>
    <row r="782" spans="1:19" x14ac:dyDescent="0.3">
      <c r="A782" s="51" t="s">
        <v>19</v>
      </c>
      <c r="B782" s="49" t="s">
        <v>26</v>
      </c>
      <c r="C782" s="49" t="s">
        <v>34</v>
      </c>
      <c r="D782" s="49" t="s">
        <v>42</v>
      </c>
      <c r="E782" s="49" t="s">
        <v>50</v>
      </c>
      <c r="F782" s="49" t="s">
        <v>54</v>
      </c>
      <c r="G782" s="49" t="s">
        <v>70</v>
      </c>
      <c r="H782" s="49">
        <v>130</v>
      </c>
      <c r="I782" s="49">
        <v>64.34</v>
      </c>
      <c r="J782" s="49">
        <v>8364.2000000000007</v>
      </c>
      <c r="K782" s="49" t="s">
        <v>193</v>
      </c>
      <c r="L782" s="49" t="s">
        <v>258</v>
      </c>
      <c r="M782" s="49" t="s">
        <v>262</v>
      </c>
      <c r="N782" s="49" t="s">
        <v>265</v>
      </c>
      <c r="O782" s="49">
        <v>1164.1500000000001</v>
      </c>
      <c r="P782" s="49" t="s">
        <v>267</v>
      </c>
      <c r="Q782" s="49">
        <v>4</v>
      </c>
      <c r="R782" s="49" t="s">
        <v>266</v>
      </c>
      <c r="S782" s="49" t="s">
        <v>268</v>
      </c>
    </row>
    <row r="783" spans="1:19" x14ac:dyDescent="0.3">
      <c r="A783" s="52" t="s">
        <v>20</v>
      </c>
      <c r="B783" s="50" t="s">
        <v>25</v>
      </c>
      <c r="C783" s="50" t="s">
        <v>33</v>
      </c>
      <c r="D783" s="50" t="s">
        <v>41</v>
      </c>
      <c r="E783" s="50" t="s">
        <v>48</v>
      </c>
      <c r="F783" s="50" t="s">
        <v>56</v>
      </c>
      <c r="G783" s="50" t="s">
        <v>68</v>
      </c>
      <c r="H783" s="50">
        <v>14</v>
      </c>
      <c r="I783" s="50">
        <v>70.52</v>
      </c>
      <c r="J783" s="50">
        <v>987.28</v>
      </c>
      <c r="K783" s="50" t="s">
        <v>173</v>
      </c>
      <c r="L783" s="50" t="s">
        <v>255</v>
      </c>
      <c r="M783" s="50" t="s">
        <v>262</v>
      </c>
      <c r="N783" s="50" t="s">
        <v>264</v>
      </c>
      <c r="O783" s="50">
        <v>3853.91</v>
      </c>
      <c r="P783" s="50" t="s">
        <v>266</v>
      </c>
      <c r="Q783" s="50">
        <v>3</v>
      </c>
      <c r="R783" s="50" t="s">
        <v>267</v>
      </c>
      <c r="S783" s="50" t="s">
        <v>268</v>
      </c>
    </row>
    <row r="784" spans="1:19" x14ac:dyDescent="0.3">
      <c r="A784" s="51" t="s">
        <v>19</v>
      </c>
      <c r="B784" s="49" t="s">
        <v>27</v>
      </c>
      <c r="C784" s="49" t="s">
        <v>35</v>
      </c>
      <c r="D784" s="49" t="s">
        <v>43</v>
      </c>
      <c r="E784" s="49" t="s">
        <v>53</v>
      </c>
      <c r="F784" s="49" t="s">
        <v>55</v>
      </c>
      <c r="G784" s="49" t="s">
        <v>69</v>
      </c>
      <c r="H784" s="49">
        <v>122</v>
      </c>
      <c r="I784" s="49">
        <v>73.25</v>
      </c>
      <c r="J784" s="49">
        <v>8936.5</v>
      </c>
      <c r="K784" s="49" t="s">
        <v>253</v>
      </c>
      <c r="L784" s="49" t="s">
        <v>255</v>
      </c>
      <c r="M784" s="49" t="s">
        <v>262</v>
      </c>
      <c r="N784" s="49" t="s">
        <v>264</v>
      </c>
      <c r="O784" s="49">
        <v>3667.82</v>
      </c>
      <c r="P784" s="49" t="s">
        <v>267</v>
      </c>
      <c r="Q784" s="49">
        <v>3</v>
      </c>
      <c r="R784" s="49" t="s">
        <v>267</v>
      </c>
      <c r="S784" s="49" t="s">
        <v>270</v>
      </c>
    </row>
    <row r="785" spans="1:19" x14ac:dyDescent="0.3">
      <c r="A785" s="52" t="s">
        <v>23</v>
      </c>
      <c r="B785" s="50" t="s">
        <v>29</v>
      </c>
      <c r="C785" s="50" t="s">
        <v>37</v>
      </c>
      <c r="D785" s="50" t="s">
        <v>45</v>
      </c>
      <c r="E785" s="50" t="s">
        <v>53</v>
      </c>
      <c r="F785" s="50" t="s">
        <v>58</v>
      </c>
      <c r="G785" s="50" t="s">
        <v>66</v>
      </c>
      <c r="H785" s="50">
        <v>125</v>
      </c>
      <c r="I785" s="50">
        <v>89.84</v>
      </c>
      <c r="J785" s="50">
        <v>11230</v>
      </c>
      <c r="K785" s="50" t="s">
        <v>202</v>
      </c>
      <c r="L785" s="50" t="s">
        <v>255</v>
      </c>
      <c r="M785" s="50" t="s">
        <v>262</v>
      </c>
      <c r="N785" s="50" t="s">
        <v>265</v>
      </c>
      <c r="O785" s="50">
        <v>13891.72</v>
      </c>
      <c r="P785" s="50" t="s">
        <v>266</v>
      </c>
      <c r="Q785" s="50">
        <v>5</v>
      </c>
      <c r="R785" s="50" t="s">
        <v>267</v>
      </c>
      <c r="S785" s="50" t="s">
        <v>269</v>
      </c>
    </row>
    <row r="786" spans="1:19" x14ac:dyDescent="0.3">
      <c r="A786" s="51" t="s">
        <v>21</v>
      </c>
      <c r="B786" s="49" t="s">
        <v>30</v>
      </c>
      <c r="C786" s="49" t="s">
        <v>38</v>
      </c>
      <c r="D786" s="49" t="s">
        <v>46</v>
      </c>
      <c r="E786" s="49" t="s">
        <v>48</v>
      </c>
      <c r="F786" s="49" t="s">
        <v>59</v>
      </c>
      <c r="G786" s="49" t="s">
        <v>74</v>
      </c>
      <c r="H786" s="49">
        <v>80</v>
      </c>
      <c r="I786" s="49">
        <v>56.4</v>
      </c>
      <c r="J786" s="49">
        <v>4512</v>
      </c>
      <c r="K786" s="49" t="s">
        <v>208</v>
      </c>
      <c r="L786" s="49" t="s">
        <v>260</v>
      </c>
      <c r="M786" s="49" t="s">
        <v>263</v>
      </c>
      <c r="N786" s="49" t="s">
        <v>264</v>
      </c>
      <c r="O786" s="49">
        <v>13930.31</v>
      </c>
      <c r="P786" s="49" t="s">
        <v>266</v>
      </c>
      <c r="Q786" s="49">
        <v>4</v>
      </c>
      <c r="R786" s="49" t="s">
        <v>267</v>
      </c>
      <c r="S786" s="49" t="s">
        <v>268</v>
      </c>
    </row>
    <row r="787" spans="1:19" x14ac:dyDescent="0.3">
      <c r="A787" s="52" t="s">
        <v>272</v>
      </c>
      <c r="B787" s="50" t="s">
        <v>25</v>
      </c>
      <c r="C787" s="50" t="s">
        <v>33</v>
      </c>
      <c r="D787" s="50" t="s">
        <v>41</v>
      </c>
      <c r="E787" s="50" t="s">
        <v>49</v>
      </c>
      <c r="F787" s="50" t="s">
        <v>59</v>
      </c>
      <c r="G787" s="50" t="s">
        <v>71</v>
      </c>
      <c r="H787" s="50">
        <v>10</v>
      </c>
      <c r="I787" s="50">
        <v>45.58</v>
      </c>
      <c r="J787" s="50">
        <v>455.8</v>
      </c>
      <c r="K787" s="50" t="s">
        <v>79</v>
      </c>
      <c r="L787" s="50" t="s">
        <v>256</v>
      </c>
      <c r="M787" s="50" t="s">
        <v>261</v>
      </c>
      <c r="N787" s="50" t="s">
        <v>265</v>
      </c>
      <c r="O787" s="50">
        <v>11423.25</v>
      </c>
      <c r="P787" s="50" t="s">
        <v>266</v>
      </c>
      <c r="Q787" s="50">
        <v>5</v>
      </c>
      <c r="R787" s="50" t="s">
        <v>267</v>
      </c>
      <c r="S787" s="50" t="s">
        <v>269</v>
      </c>
    </row>
    <row r="788" spans="1:19" x14ac:dyDescent="0.3">
      <c r="A788" s="51" t="s">
        <v>19</v>
      </c>
      <c r="B788" s="49" t="s">
        <v>29</v>
      </c>
      <c r="C788" s="49" t="s">
        <v>37</v>
      </c>
      <c r="D788" s="49" t="s">
        <v>45</v>
      </c>
      <c r="E788" s="49" t="s">
        <v>52</v>
      </c>
      <c r="F788" s="49" t="s">
        <v>57</v>
      </c>
      <c r="G788" s="49" t="s">
        <v>77</v>
      </c>
      <c r="H788" s="49">
        <v>50</v>
      </c>
      <c r="I788" s="49">
        <v>27.25</v>
      </c>
      <c r="J788" s="49">
        <v>1362.5</v>
      </c>
      <c r="K788" s="49" t="s">
        <v>213</v>
      </c>
      <c r="L788" s="49" t="s">
        <v>259</v>
      </c>
      <c r="M788" s="49" t="s">
        <v>262</v>
      </c>
      <c r="N788" s="49" t="s">
        <v>264</v>
      </c>
      <c r="O788" s="49">
        <v>3339.91</v>
      </c>
      <c r="P788" s="49" t="s">
        <v>266</v>
      </c>
      <c r="Q788" s="49">
        <v>3</v>
      </c>
      <c r="R788" s="49" t="s">
        <v>267</v>
      </c>
      <c r="S788" s="49" t="s">
        <v>271</v>
      </c>
    </row>
    <row r="789" spans="1:19" x14ac:dyDescent="0.3">
      <c r="A789" s="52" t="s">
        <v>272</v>
      </c>
      <c r="B789" s="50" t="s">
        <v>25</v>
      </c>
      <c r="C789" s="50" t="s">
        <v>33</v>
      </c>
      <c r="D789" s="50" t="s">
        <v>41</v>
      </c>
      <c r="E789" s="50" t="s">
        <v>49</v>
      </c>
      <c r="F789" s="50" t="s">
        <v>59</v>
      </c>
      <c r="G789" s="50" t="s">
        <v>76</v>
      </c>
      <c r="H789" s="50">
        <v>18</v>
      </c>
      <c r="I789" s="50">
        <v>16.2</v>
      </c>
      <c r="J789" s="50">
        <v>291.60000000000002</v>
      </c>
      <c r="K789" s="50" t="s">
        <v>245</v>
      </c>
      <c r="L789" s="50" t="s">
        <v>259</v>
      </c>
      <c r="M789" s="50" t="s">
        <v>263</v>
      </c>
      <c r="N789" s="50" t="s">
        <v>264</v>
      </c>
      <c r="O789" s="50">
        <v>5816.31</v>
      </c>
      <c r="P789" s="50" t="s">
        <v>266</v>
      </c>
      <c r="Q789" s="50">
        <v>4</v>
      </c>
      <c r="R789" s="50" t="s">
        <v>266</v>
      </c>
      <c r="S789" s="50" t="s">
        <v>271</v>
      </c>
    </row>
    <row r="790" spans="1:19" x14ac:dyDescent="0.3">
      <c r="A790" s="51" t="s">
        <v>22</v>
      </c>
      <c r="B790" s="49" t="s">
        <v>28</v>
      </c>
      <c r="C790" s="49" t="s">
        <v>36</v>
      </c>
      <c r="D790" s="49" t="s">
        <v>44</v>
      </c>
      <c r="E790" s="49" t="s">
        <v>50</v>
      </c>
      <c r="F790" s="49" t="s">
        <v>57</v>
      </c>
      <c r="G790" s="49" t="s">
        <v>77</v>
      </c>
      <c r="H790" s="49">
        <v>105</v>
      </c>
      <c r="I790" s="49">
        <v>8.34</v>
      </c>
      <c r="J790" s="49">
        <v>875.7</v>
      </c>
      <c r="K790" s="49" t="s">
        <v>192</v>
      </c>
      <c r="L790" s="49" t="s">
        <v>259</v>
      </c>
      <c r="M790" s="49" t="s">
        <v>262</v>
      </c>
      <c r="N790" s="49" t="s">
        <v>265</v>
      </c>
      <c r="O790" s="49">
        <v>2073.6</v>
      </c>
      <c r="P790" s="49" t="s">
        <v>266</v>
      </c>
      <c r="Q790" s="49">
        <v>3</v>
      </c>
      <c r="R790" s="49" t="s">
        <v>267</v>
      </c>
      <c r="S790" s="49" t="s">
        <v>269</v>
      </c>
    </row>
    <row r="791" spans="1:19" x14ac:dyDescent="0.3">
      <c r="A791" s="52" t="s">
        <v>272</v>
      </c>
      <c r="B791" s="50" t="s">
        <v>25</v>
      </c>
      <c r="C791" s="50" t="s">
        <v>33</v>
      </c>
      <c r="D791" s="50" t="s">
        <v>41</v>
      </c>
      <c r="E791" s="50" t="s">
        <v>53</v>
      </c>
      <c r="F791" s="50" t="s">
        <v>56</v>
      </c>
      <c r="G791" s="50" t="s">
        <v>75</v>
      </c>
      <c r="H791" s="50">
        <v>78</v>
      </c>
      <c r="I791" s="50">
        <v>72.8</v>
      </c>
      <c r="J791" s="50">
        <v>5678.4</v>
      </c>
      <c r="K791" s="50" t="s">
        <v>140</v>
      </c>
      <c r="L791" s="50" t="s">
        <v>259</v>
      </c>
      <c r="M791" s="50" t="s">
        <v>263</v>
      </c>
      <c r="N791" s="50" t="s">
        <v>265</v>
      </c>
      <c r="O791" s="50">
        <v>13352.63</v>
      </c>
      <c r="P791" s="50" t="s">
        <v>266</v>
      </c>
      <c r="Q791" s="50">
        <v>3</v>
      </c>
      <c r="R791" s="50" t="s">
        <v>267</v>
      </c>
      <c r="S791" s="50" t="s">
        <v>268</v>
      </c>
    </row>
    <row r="792" spans="1:19" x14ac:dyDescent="0.3">
      <c r="A792" s="51" t="s">
        <v>21</v>
      </c>
      <c r="B792" s="49" t="s">
        <v>29</v>
      </c>
      <c r="C792" s="49" t="s">
        <v>37</v>
      </c>
      <c r="D792" s="49" t="s">
        <v>45</v>
      </c>
      <c r="E792" s="49" t="s">
        <v>51</v>
      </c>
      <c r="F792" s="49" t="s">
        <v>55</v>
      </c>
      <c r="G792" s="49" t="s">
        <v>64</v>
      </c>
      <c r="H792" s="49">
        <v>165</v>
      </c>
      <c r="I792" s="49">
        <v>25.34</v>
      </c>
      <c r="J792" s="49">
        <v>4181.1000000000004</v>
      </c>
      <c r="K792" s="49" t="s">
        <v>141</v>
      </c>
      <c r="L792" s="49" t="s">
        <v>256</v>
      </c>
      <c r="M792" s="49" t="s">
        <v>263</v>
      </c>
      <c r="N792" s="49" t="s">
        <v>264</v>
      </c>
      <c r="O792" s="49">
        <v>3345.91</v>
      </c>
      <c r="P792" s="49" t="s">
        <v>267</v>
      </c>
      <c r="Q792" s="49">
        <v>4</v>
      </c>
      <c r="R792" s="49" t="s">
        <v>266</v>
      </c>
      <c r="S792" s="49" t="s">
        <v>268</v>
      </c>
    </row>
    <row r="793" spans="1:19" x14ac:dyDescent="0.3">
      <c r="A793" s="52" t="s">
        <v>272</v>
      </c>
      <c r="B793" s="50" t="s">
        <v>30</v>
      </c>
      <c r="C793" s="50" t="s">
        <v>38</v>
      </c>
      <c r="D793" s="50" t="s">
        <v>46</v>
      </c>
      <c r="E793" s="50" t="s">
        <v>52</v>
      </c>
      <c r="F793" s="50" t="s">
        <v>58</v>
      </c>
      <c r="G793" s="50" t="s">
        <v>66</v>
      </c>
      <c r="H793" s="50">
        <v>146</v>
      </c>
      <c r="I793" s="50">
        <v>95.21</v>
      </c>
      <c r="J793" s="50">
        <v>13900.66</v>
      </c>
      <c r="K793" s="50" t="s">
        <v>235</v>
      </c>
      <c r="L793" s="50" t="s">
        <v>260</v>
      </c>
      <c r="M793" s="50" t="s">
        <v>262</v>
      </c>
      <c r="N793" s="50" t="s">
        <v>265</v>
      </c>
      <c r="O793" s="50">
        <v>6221.8</v>
      </c>
      <c r="P793" s="50" t="s">
        <v>267</v>
      </c>
      <c r="Q793" s="50">
        <v>5</v>
      </c>
      <c r="R793" s="50" t="s">
        <v>267</v>
      </c>
      <c r="S793" s="50" t="s">
        <v>269</v>
      </c>
    </row>
    <row r="794" spans="1:19" x14ac:dyDescent="0.3">
      <c r="A794" s="51" t="s">
        <v>21</v>
      </c>
      <c r="B794" s="49" t="s">
        <v>31</v>
      </c>
      <c r="C794" s="49" t="s">
        <v>39</v>
      </c>
      <c r="D794" s="49" t="s">
        <v>47</v>
      </c>
      <c r="E794" s="49" t="s">
        <v>52</v>
      </c>
      <c r="F794" s="49" t="s">
        <v>54</v>
      </c>
      <c r="G794" s="49" t="s">
        <v>70</v>
      </c>
      <c r="H794" s="49">
        <v>140</v>
      </c>
      <c r="I794" s="49">
        <v>86.54</v>
      </c>
      <c r="J794" s="49">
        <v>12115.6</v>
      </c>
      <c r="K794" s="49" t="s">
        <v>80</v>
      </c>
      <c r="L794" s="49" t="s">
        <v>257</v>
      </c>
      <c r="M794" s="49" t="s">
        <v>263</v>
      </c>
      <c r="N794" s="49" t="s">
        <v>264</v>
      </c>
      <c r="O794" s="49">
        <v>4001.67</v>
      </c>
      <c r="P794" s="49" t="s">
        <v>267</v>
      </c>
      <c r="Q794" s="49">
        <v>5</v>
      </c>
      <c r="R794" s="49" t="s">
        <v>267</v>
      </c>
      <c r="S794" s="49" t="s">
        <v>270</v>
      </c>
    </row>
    <row r="795" spans="1:19" x14ac:dyDescent="0.3">
      <c r="A795" s="52" t="s">
        <v>272</v>
      </c>
      <c r="B795" s="50" t="s">
        <v>29</v>
      </c>
      <c r="C795" s="50" t="s">
        <v>37</v>
      </c>
      <c r="D795" s="50" t="s">
        <v>45</v>
      </c>
      <c r="E795" s="50" t="s">
        <v>51</v>
      </c>
      <c r="F795" s="50" t="s">
        <v>54</v>
      </c>
      <c r="G795" s="50" t="s">
        <v>67</v>
      </c>
      <c r="H795" s="50">
        <v>44</v>
      </c>
      <c r="I795" s="50">
        <v>83.67</v>
      </c>
      <c r="J795" s="50">
        <v>3681.48</v>
      </c>
      <c r="K795" s="50" t="s">
        <v>253</v>
      </c>
      <c r="L795" s="50" t="s">
        <v>255</v>
      </c>
      <c r="M795" s="50" t="s">
        <v>262</v>
      </c>
      <c r="N795" s="50" t="s">
        <v>265</v>
      </c>
      <c r="O795" s="50">
        <v>7612.37</v>
      </c>
      <c r="P795" s="50" t="s">
        <v>266</v>
      </c>
      <c r="Q795" s="50">
        <v>3</v>
      </c>
      <c r="R795" s="50" t="s">
        <v>267</v>
      </c>
      <c r="S795" s="50" t="s">
        <v>271</v>
      </c>
    </row>
    <row r="796" spans="1:19" x14ac:dyDescent="0.3">
      <c r="A796" s="51" t="s">
        <v>272</v>
      </c>
      <c r="B796" s="49" t="s">
        <v>31</v>
      </c>
      <c r="C796" s="49" t="s">
        <v>39</v>
      </c>
      <c r="D796" s="49" t="s">
        <v>47</v>
      </c>
      <c r="E796" s="49" t="s">
        <v>49</v>
      </c>
      <c r="F796" s="49" t="s">
        <v>57</v>
      </c>
      <c r="G796" s="49" t="s">
        <v>63</v>
      </c>
      <c r="H796" s="49">
        <v>28</v>
      </c>
      <c r="I796" s="49">
        <v>45.1</v>
      </c>
      <c r="J796" s="49">
        <v>1262.8</v>
      </c>
      <c r="K796" s="49" t="s">
        <v>90</v>
      </c>
      <c r="L796" s="49" t="s">
        <v>258</v>
      </c>
      <c r="M796" s="49" t="s">
        <v>263</v>
      </c>
      <c r="N796" s="49" t="s">
        <v>264</v>
      </c>
      <c r="O796" s="49">
        <v>11197.25</v>
      </c>
      <c r="P796" s="49" t="s">
        <v>266</v>
      </c>
      <c r="Q796" s="49">
        <v>4</v>
      </c>
      <c r="R796" s="49" t="s">
        <v>266</v>
      </c>
      <c r="S796" s="49" t="s">
        <v>271</v>
      </c>
    </row>
    <row r="797" spans="1:19" x14ac:dyDescent="0.3">
      <c r="A797" s="52" t="s">
        <v>20</v>
      </c>
      <c r="B797" s="50" t="s">
        <v>30</v>
      </c>
      <c r="C797" s="50" t="s">
        <v>38</v>
      </c>
      <c r="D797" s="50" t="s">
        <v>46</v>
      </c>
      <c r="E797" s="50" t="s">
        <v>50</v>
      </c>
      <c r="F797" s="50" t="s">
        <v>57</v>
      </c>
      <c r="G797" s="50" t="s">
        <v>72</v>
      </c>
      <c r="H797" s="50">
        <v>180</v>
      </c>
      <c r="I797" s="50">
        <v>70.63</v>
      </c>
      <c r="J797" s="50">
        <v>12713.4</v>
      </c>
      <c r="K797" s="50" t="s">
        <v>142</v>
      </c>
      <c r="L797" s="50" t="s">
        <v>257</v>
      </c>
      <c r="M797" s="50" t="s">
        <v>263</v>
      </c>
      <c r="N797" s="50" t="s">
        <v>264</v>
      </c>
      <c r="O797" s="50">
        <v>1712.69</v>
      </c>
      <c r="P797" s="50" t="s">
        <v>267</v>
      </c>
      <c r="Q797" s="50">
        <v>3</v>
      </c>
      <c r="R797" s="50" t="s">
        <v>267</v>
      </c>
      <c r="S797" s="50" t="s">
        <v>269</v>
      </c>
    </row>
    <row r="798" spans="1:19" x14ac:dyDescent="0.3">
      <c r="A798" s="51" t="s">
        <v>23</v>
      </c>
      <c r="B798" s="49" t="s">
        <v>24</v>
      </c>
      <c r="C798" s="49" t="s">
        <v>32</v>
      </c>
      <c r="D798" s="49" t="s">
        <v>40</v>
      </c>
      <c r="E798" s="49" t="s">
        <v>49</v>
      </c>
      <c r="F798" s="49" t="s">
        <v>57</v>
      </c>
      <c r="G798" s="49" t="s">
        <v>77</v>
      </c>
      <c r="H798" s="49">
        <v>105</v>
      </c>
      <c r="I798" s="49">
        <v>10.44</v>
      </c>
      <c r="J798" s="49">
        <v>1096.2</v>
      </c>
      <c r="K798" s="49" t="s">
        <v>168</v>
      </c>
      <c r="L798" s="49" t="s">
        <v>260</v>
      </c>
      <c r="M798" s="49" t="s">
        <v>263</v>
      </c>
      <c r="N798" s="49" t="s">
        <v>264</v>
      </c>
      <c r="O798" s="49">
        <v>10928.77</v>
      </c>
      <c r="P798" s="49" t="s">
        <v>266</v>
      </c>
      <c r="Q798" s="49">
        <v>4</v>
      </c>
      <c r="R798" s="49" t="s">
        <v>266</v>
      </c>
      <c r="S798" s="49" t="s">
        <v>268</v>
      </c>
    </row>
    <row r="799" spans="1:19" x14ac:dyDescent="0.3">
      <c r="A799" s="52" t="s">
        <v>21</v>
      </c>
      <c r="B799" s="50" t="s">
        <v>29</v>
      </c>
      <c r="C799" s="50" t="s">
        <v>37</v>
      </c>
      <c r="D799" s="50" t="s">
        <v>45</v>
      </c>
      <c r="E799" s="50" t="s">
        <v>51</v>
      </c>
      <c r="F799" s="50" t="s">
        <v>57</v>
      </c>
      <c r="G799" s="50" t="s">
        <v>77</v>
      </c>
      <c r="H799" s="50">
        <v>31</v>
      </c>
      <c r="I799" s="50">
        <v>56.85</v>
      </c>
      <c r="J799" s="50">
        <v>1762.35</v>
      </c>
      <c r="K799" s="50" t="s">
        <v>132</v>
      </c>
      <c r="L799" s="50" t="s">
        <v>259</v>
      </c>
      <c r="M799" s="50" t="s">
        <v>262</v>
      </c>
      <c r="N799" s="50" t="s">
        <v>265</v>
      </c>
      <c r="O799" s="50">
        <v>4664.17</v>
      </c>
      <c r="P799" s="50" t="s">
        <v>266</v>
      </c>
      <c r="Q799" s="50">
        <v>5</v>
      </c>
      <c r="R799" s="50" t="s">
        <v>267</v>
      </c>
      <c r="S799" s="50" t="s">
        <v>271</v>
      </c>
    </row>
    <row r="800" spans="1:19" x14ac:dyDescent="0.3">
      <c r="A800" s="51" t="s">
        <v>21</v>
      </c>
      <c r="B800" s="49" t="s">
        <v>26</v>
      </c>
      <c r="C800" s="49" t="s">
        <v>34</v>
      </c>
      <c r="D800" s="49" t="s">
        <v>42</v>
      </c>
      <c r="E800" s="49" t="s">
        <v>48</v>
      </c>
      <c r="F800" s="49" t="s">
        <v>56</v>
      </c>
      <c r="G800" s="49" t="s">
        <v>75</v>
      </c>
      <c r="H800" s="49">
        <v>20</v>
      </c>
      <c r="I800" s="49">
        <v>53.18</v>
      </c>
      <c r="J800" s="49">
        <v>1063.5999999999999</v>
      </c>
      <c r="K800" s="49" t="s">
        <v>108</v>
      </c>
      <c r="L800" s="49" t="s">
        <v>255</v>
      </c>
      <c r="M800" s="49" t="s">
        <v>261</v>
      </c>
      <c r="N800" s="49" t="s">
        <v>264</v>
      </c>
      <c r="O800" s="49">
        <v>1140.1199999999999</v>
      </c>
      <c r="P800" s="49" t="s">
        <v>266</v>
      </c>
      <c r="Q800" s="49">
        <v>3</v>
      </c>
      <c r="R800" s="49" t="s">
        <v>267</v>
      </c>
      <c r="S800" s="49" t="s">
        <v>270</v>
      </c>
    </row>
    <row r="801" spans="1:19" x14ac:dyDescent="0.3">
      <c r="A801" s="57" t="s">
        <v>20</v>
      </c>
      <c r="B801" s="58" t="s">
        <v>27</v>
      </c>
      <c r="C801" s="58" t="s">
        <v>35</v>
      </c>
      <c r="D801" s="58" t="s">
        <v>43</v>
      </c>
      <c r="E801" s="58" t="s">
        <v>51</v>
      </c>
      <c r="F801" s="58" t="s">
        <v>56</v>
      </c>
      <c r="G801" s="58" t="s">
        <v>75</v>
      </c>
      <c r="H801" s="58">
        <v>80</v>
      </c>
      <c r="I801" s="58">
        <v>55.35</v>
      </c>
      <c r="J801" s="58">
        <v>4428</v>
      </c>
      <c r="K801" s="58" t="s">
        <v>223</v>
      </c>
      <c r="L801" s="58" t="s">
        <v>255</v>
      </c>
      <c r="M801" s="58" t="s">
        <v>261</v>
      </c>
      <c r="N801" s="58" t="s">
        <v>265</v>
      </c>
      <c r="O801" s="58">
        <v>8663.52</v>
      </c>
      <c r="P801" s="58" t="s">
        <v>266</v>
      </c>
      <c r="Q801" s="58">
        <v>3</v>
      </c>
      <c r="R801" s="58" t="s">
        <v>266</v>
      </c>
      <c r="S801" s="58" t="s">
        <v>271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Executive Dashboard</vt:lpstr>
      <vt:lpstr>Detailed Analytics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Sanika Mulik</dc:creator>
  <cp:lastModifiedBy>Sanika Mulik</cp:lastModifiedBy>
  <dcterms:created xsi:type="dcterms:W3CDTF">2025-07-19T16:23:01Z</dcterms:created>
  <dcterms:modified xsi:type="dcterms:W3CDTF">2025-09-06T16:16:40Z</dcterms:modified>
</cp:coreProperties>
</file>