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ilveeravu/Documents/DataVisualizationCourse/excelwork/"/>
    </mc:Choice>
  </mc:AlternateContent>
  <xr:revisionPtr revIDLastSave="0" documentId="13_ncr:1_{A1F38D78-DA46-394B-9507-5827605270DD}" xr6:coauthVersionLast="47" xr6:coauthVersionMax="47" xr10:uidLastSave="{00000000-0000-0000-0000-000000000000}"/>
  <bookViews>
    <workbookView xWindow="0" yWindow="500" windowWidth="26760" windowHeight="13580" firstSheet="9" activeTab="1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7" r:id="rId5"/>
    <sheet name="Failed US Kickstarters" sheetId="8" r:id="rId6"/>
    <sheet name="Descriptive Statistics" sheetId="9" r:id="rId7"/>
    <sheet name="Successful US Kickstarters M" sheetId="10" r:id="rId8"/>
    <sheet name="Failed US Kickstarters M" sheetId="11" r:id="rId9"/>
    <sheet name="Descriptive Statistics M" sheetId="12" r:id="rId10"/>
    <sheet name="MeanMedianSkillDrill" sheetId="6" r:id="rId11"/>
    <sheet name="BoxPlot" sheetId="17" r:id="rId12"/>
    <sheet name="Kickstarter" sheetId="1" r:id="rId13"/>
    <sheet name="Successful US Kickstarters T" sheetId="13" r:id="rId14"/>
    <sheet name="Failed US Kickstarters T" sheetId="14" r:id="rId15"/>
    <sheet name="Descriptive Statistics T" sheetId="15" r:id="rId16"/>
    <sheet name="std deviation" sheetId="16" r:id="rId17"/>
  </sheets>
  <definedNames>
    <definedName name="_xlnm._FilterDatabase" localSheetId="1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35" r:id="rId18"/>
    <pivotCache cacheId="36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/>
  <c r="B12" i="9"/>
  <c r="B14" i="9"/>
  <c r="C11" i="9"/>
  <c r="B11" i="9"/>
  <c r="C6" i="9"/>
  <c r="C7" i="9"/>
  <c r="B6" i="9"/>
  <c r="B7" i="9"/>
  <c r="C5" i="9"/>
  <c r="B5" i="9"/>
  <c r="C4" i="9"/>
  <c r="B4" i="9"/>
  <c r="C1" i="16"/>
  <c r="D1" i="16"/>
  <c r="D2" i="16"/>
  <c r="B2" i="16"/>
  <c r="C2" i="16"/>
  <c r="B3" i="16"/>
  <c r="C3" i="16"/>
  <c r="B4" i="16"/>
  <c r="C4" i="16"/>
  <c r="B5" i="16"/>
  <c r="C5" i="16"/>
  <c r="B1" i="16"/>
  <c r="E1" i="16"/>
  <c r="C6" i="15"/>
  <c r="C5" i="15"/>
  <c r="C3" i="15"/>
  <c r="C2" i="15"/>
  <c r="B6" i="15"/>
  <c r="B5" i="15"/>
  <c r="B3" i="15"/>
  <c r="B2" i="15"/>
  <c r="C6" i="12"/>
  <c r="B6" i="12"/>
  <c r="C5" i="12"/>
  <c r="B5" i="12"/>
  <c r="C3" i="12"/>
  <c r="B3" i="12"/>
  <c r="C2" i="12"/>
  <c r="B2" i="12"/>
  <c r="B10" i="9"/>
  <c r="C10" i="9"/>
  <c r="C9" i="9"/>
  <c r="B9" i="9"/>
  <c r="C3" i="9"/>
  <c r="B3" i="9"/>
  <c r="C2" i="9"/>
  <c r="B2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2"/>
  <c r="G13" i="2"/>
  <c r="H6" i="2"/>
  <c r="G6" i="2"/>
  <c r="H5" i="2"/>
  <c r="G5" i="2"/>
</calcChain>
</file>

<file path=xl/sharedStrings.xml><?xml version="1.0" encoding="utf-8"?>
<sst xmlns="http://schemas.openxmlformats.org/spreadsheetml/2006/main" count="39530" uniqueCount="8394">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</sst>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36"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E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04617536580383E-2"/>
          <c:y val="0.10526315789473684"/>
          <c:w val="0.79162509626416455"/>
          <c:h val="0.729579727456668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4-1C44-A2F9-72C5B3677C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84-1C44-A2F9-72C5B3677C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84-1C44-A2F9-72C5B3677C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84-1C44-A2F9-72C5B3677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671024"/>
        <c:axId val="933672672"/>
      </c:barChart>
      <c:catAx>
        <c:axId val="9336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2672"/>
        <c:crosses val="autoZero"/>
        <c:auto val="1"/>
        <c:lblAlgn val="ctr"/>
        <c:lblOffset val="100"/>
        <c:noMultiLvlLbl val="0"/>
      </c:catAx>
      <c:valAx>
        <c:axId val="9336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3B4F-BFA4-C0690878A83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65-3B4F-BFA4-C0690878A83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65-3B4F-BFA4-C0690878A83D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4-1D44-8539-7C4B3526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489856"/>
        <c:axId val="881491504"/>
      </c:barChart>
      <c:catAx>
        <c:axId val="8814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91504"/>
        <c:crosses val="autoZero"/>
        <c:auto val="1"/>
        <c:lblAlgn val="ctr"/>
        <c:lblOffset val="100"/>
        <c:noMultiLvlLbl val="0"/>
      </c:catAx>
      <c:valAx>
        <c:axId val="8814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2962962962962962"/>
          <c:w val="0.72267825896762905"/>
          <c:h val="0.762970982793817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A-BC48-8C8A-635A1763950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4A-0D4D-BE47-7DDFABDC070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4A-0D4D-BE47-7DDFABDC070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4A-0D4D-BE47-7DDFABDC0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311999"/>
        <c:axId val="891313647"/>
      </c:lineChart>
      <c:catAx>
        <c:axId val="89131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13647"/>
        <c:crosses val="autoZero"/>
        <c:auto val="1"/>
        <c:lblAlgn val="ctr"/>
        <c:lblOffset val="100"/>
        <c:noMultiLvlLbl val="0"/>
      </c:catAx>
      <c:valAx>
        <c:axId val="8913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1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85D8B79-CC37-3848-8677-318B8AC5253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B2A542-246A-5D43-97BF-0823EA1171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C0B63-8FB0-9345-AF04-D0544D948BBA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1</xdr:row>
      <xdr:rowOff>114300</xdr:rowOff>
    </xdr:from>
    <xdr:to>
      <xdr:col>17</xdr:col>
      <xdr:colOff>762000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C58C6-663B-A54A-9C84-422F02360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18</xdr:row>
      <xdr:rowOff>114300</xdr:rowOff>
    </xdr:from>
    <xdr:to>
      <xdr:col>14</xdr:col>
      <xdr:colOff>482600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AF2C3-CD06-3948-BE91-5EF002471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88900</xdr:rowOff>
    </xdr:from>
    <xdr:to>
      <xdr:col>12</xdr:col>
      <xdr:colOff>292100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80DBB-A995-7845-8AF4-804436C46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071FA5-5393-8248-8036-DC2347C4F5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35AFE7-23FC-5848-B894-1E0053847B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0.52724826389" createdVersion="7" refreshedVersion="7" minRefreshableVersion="3" recordCount="4114" xr:uid="{7789B29E-DBAA-0F44-BFC3-147E2FF994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0.650225925929" createdVersion="7" refreshedVersion="7" minRefreshableVersion="3" recordCount="4114" xr:uid="{3A7EEF6F-67C2-D746-A20A-B55BFBF033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05A01-5AC3-754E-9AD6-A9EE3023EEA4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68C56-06EF-0449-814B-2432205E86FB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x="1"/>
        <item h="1" x="6"/>
        <item h="1" x="10"/>
        <item h="1" x="8"/>
        <item h="1" x="4"/>
        <item h="1" x="9"/>
        <item h="1" x="1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C626C-3674-8A41-B0C9-111F356A4D4E}" name="PivotTable3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0A6E-4423-524D-9022-41322C96E587}">
  <dimension ref="A1:H14"/>
  <sheetViews>
    <sheetView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8" x14ac:dyDescent="0.2">
      <c r="A1" s="9" t="s">
        <v>8222</v>
      </c>
      <c r="B1" t="s">
        <v>8364</v>
      </c>
    </row>
    <row r="3" spans="1:8" x14ac:dyDescent="0.2">
      <c r="A3" s="9" t="s">
        <v>8363</v>
      </c>
      <c r="B3" s="9" t="s">
        <v>8360</v>
      </c>
    </row>
    <row r="4" spans="1:8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8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  <c r="G5">
        <f>GETPIVOTDATA("outcomes",$A$3,"outcomes","successful","Category","film &amp; video")/GETPIVOTDATA("outcomes",$A$3,"Category","film &amp; video")</f>
        <v>0.57692307692307687</v>
      </c>
      <c r="H5">
        <f>GETPIVOTDATA("outcomes",$A$3,"outcomes","failed","Category","film &amp; video")/GETPIVOTDATA("outcomes",$A$3,"Category","film &amp; video")</f>
        <v>0.34615384615384615</v>
      </c>
    </row>
    <row r="6" spans="1:8" x14ac:dyDescent="0.2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>
        <f>GETPIVOTDATA("outcomes",$A$3,"outcomes","successful","Category","food")/GETPIVOTDATA("outcomes",$A$3,"Category","food")</f>
        <v>0.17</v>
      </c>
      <c r="H6">
        <f>GETPIVOTDATA("outcomes",$A$3,"outcomes","failed","Category","food")/GETPIVOTDATA("outcomes",$A$3,"Category","food")</f>
        <v>0.7</v>
      </c>
    </row>
    <row r="7" spans="1:8" x14ac:dyDescent="0.2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8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8" x14ac:dyDescent="0.2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8" x14ac:dyDescent="0.2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8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8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8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>
        <f>GETPIVOTDATA("outcomes",$A$3,"outcomes","successful","Category","theater")/GETPIVOTDATA("outcomes",$A$3,"Category","theater")</f>
        <v>0.60229720028715006</v>
      </c>
      <c r="H13">
        <f>GETPIVOTDATA("outcomes",$A$3,"outcomes","failed","Category","theater")/GETPIVOTDATA("outcomes",$A$3,"Category","theater")</f>
        <v>0.35391241923905242</v>
      </c>
    </row>
    <row r="14" spans="1:8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97F6-3C36-3744-9695-31CD54DAA309}">
  <dimension ref="A2:F44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8308</v>
      </c>
      <c r="B2" t="s">
        <v>8364</v>
      </c>
    </row>
    <row r="3" spans="1:6" x14ac:dyDescent="0.2">
      <c r="A3" s="9" t="s">
        <v>8222</v>
      </c>
      <c r="B3" t="s">
        <v>8224</v>
      </c>
    </row>
    <row r="5" spans="1:6" x14ac:dyDescent="0.2">
      <c r="A5" s="9" t="s">
        <v>8363</v>
      </c>
      <c r="B5" s="9" t="s">
        <v>8360</v>
      </c>
    </row>
    <row r="6" spans="1:6" x14ac:dyDescent="0.2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0" t="s">
        <v>8316</v>
      </c>
      <c r="B7" s="11"/>
      <c r="C7" s="11">
        <v>14</v>
      </c>
      <c r="D7" s="11"/>
      <c r="E7" s="11"/>
      <c r="F7" s="11">
        <v>14</v>
      </c>
    </row>
    <row r="8" spans="1:6" x14ac:dyDescent="0.2">
      <c r="A8" s="10" t="s">
        <v>8344</v>
      </c>
      <c r="B8" s="11">
        <v>3</v>
      </c>
      <c r="C8" s="11"/>
      <c r="D8" s="11"/>
      <c r="E8" s="11"/>
      <c r="F8" s="11">
        <v>3</v>
      </c>
    </row>
    <row r="9" spans="1:6" x14ac:dyDescent="0.2">
      <c r="A9" s="10" t="s">
        <v>8358</v>
      </c>
      <c r="B9" s="11"/>
      <c r="C9" s="11">
        <v>2</v>
      </c>
      <c r="D9" s="11"/>
      <c r="E9" s="11"/>
      <c r="F9" s="11">
        <v>2</v>
      </c>
    </row>
    <row r="10" spans="1:6" x14ac:dyDescent="0.2">
      <c r="A10" s="10" t="s">
        <v>8354</v>
      </c>
      <c r="B10" s="11"/>
      <c r="C10" s="11"/>
      <c r="D10" s="11"/>
      <c r="E10" s="11">
        <v>5</v>
      </c>
      <c r="F10" s="11">
        <v>5</v>
      </c>
    </row>
    <row r="11" spans="1:6" x14ac:dyDescent="0.2">
      <c r="A11" s="10" t="s">
        <v>8315</v>
      </c>
      <c r="B11" s="11"/>
      <c r="C11" s="11"/>
      <c r="D11" s="11"/>
      <c r="E11" s="11">
        <v>8</v>
      </c>
      <c r="F11" s="11">
        <v>8</v>
      </c>
    </row>
    <row r="12" spans="1:6" x14ac:dyDescent="0.2">
      <c r="A12" s="10" t="s">
        <v>8314</v>
      </c>
      <c r="B12" s="11"/>
      <c r="C12" s="11">
        <v>16</v>
      </c>
      <c r="D12" s="11"/>
      <c r="E12" s="11"/>
      <c r="F12" s="11">
        <v>16</v>
      </c>
    </row>
    <row r="13" spans="1:6" x14ac:dyDescent="0.2">
      <c r="A13" s="10" t="s">
        <v>8330</v>
      </c>
      <c r="B13" s="11"/>
      <c r="C13" s="11"/>
      <c r="D13" s="11"/>
      <c r="E13" s="11">
        <v>6</v>
      </c>
      <c r="F13" s="11">
        <v>6</v>
      </c>
    </row>
    <row r="14" spans="1:6" x14ac:dyDescent="0.2">
      <c r="A14" s="10" t="s">
        <v>8347</v>
      </c>
      <c r="B14" s="11"/>
      <c r="C14" s="11">
        <v>1</v>
      </c>
      <c r="D14" s="11">
        <v>1</v>
      </c>
      <c r="E14" s="11"/>
      <c r="F14" s="11">
        <v>2</v>
      </c>
    </row>
    <row r="15" spans="1:6" x14ac:dyDescent="0.2">
      <c r="A15" s="10" t="s">
        <v>8324</v>
      </c>
      <c r="B15" s="11"/>
      <c r="C15" s="11">
        <v>2</v>
      </c>
      <c r="D15" s="11"/>
      <c r="E15" s="11"/>
      <c r="F15" s="11">
        <v>2</v>
      </c>
    </row>
    <row r="16" spans="1:6" x14ac:dyDescent="0.2">
      <c r="A16" s="10" t="s">
        <v>8337</v>
      </c>
      <c r="B16" s="11">
        <v>1</v>
      </c>
      <c r="C16" s="11">
        <v>5</v>
      </c>
      <c r="D16" s="11"/>
      <c r="E16" s="11"/>
      <c r="F16" s="11">
        <v>6</v>
      </c>
    </row>
    <row r="17" spans="1:6" x14ac:dyDescent="0.2">
      <c r="A17" s="10" t="s">
        <v>8348</v>
      </c>
      <c r="B17" s="11"/>
      <c r="C17" s="11">
        <v>3</v>
      </c>
      <c r="D17" s="11"/>
      <c r="E17" s="11"/>
      <c r="F17" s="11">
        <v>3</v>
      </c>
    </row>
    <row r="18" spans="1:6" x14ac:dyDescent="0.2">
      <c r="A18" s="10" t="s">
        <v>8349</v>
      </c>
      <c r="B18" s="11"/>
      <c r="C18" s="11"/>
      <c r="D18" s="11"/>
      <c r="E18" s="11">
        <v>19</v>
      </c>
      <c r="F18" s="11">
        <v>19</v>
      </c>
    </row>
    <row r="19" spans="1:6" x14ac:dyDescent="0.2">
      <c r="A19" s="10" t="s">
        <v>8328</v>
      </c>
      <c r="B19" s="11"/>
      <c r="C19" s="11">
        <v>6</v>
      </c>
      <c r="D19" s="11"/>
      <c r="E19" s="11"/>
      <c r="F19" s="11">
        <v>6</v>
      </c>
    </row>
    <row r="20" spans="1:6" x14ac:dyDescent="0.2">
      <c r="A20" s="10" t="s">
        <v>8327</v>
      </c>
      <c r="B20" s="11"/>
      <c r="C20" s="11"/>
      <c r="D20" s="11"/>
      <c r="E20" s="11">
        <v>2</v>
      </c>
      <c r="F20" s="11">
        <v>2</v>
      </c>
    </row>
    <row r="21" spans="1:6" x14ac:dyDescent="0.2">
      <c r="A21" s="10" t="s">
        <v>8335</v>
      </c>
      <c r="B21" s="11"/>
      <c r="C21" s="11">
        <v>7</v>
      </c>
      <c r="D21" s="11"/>
      <c r="E21" s="11"/>
      <c r="F21" s="11">
        <v>7</v>
      </c>
    </row>
    <row r="22" spans="1:6" x14ac:dyDescent="0.2">
      <c r="A22" s="10" t="s">
        <v>8359</v>
      </c>
      <c r="B22" s="11">
        <v>5</v>
      </c>
      <c r="C22" s="11">
        <v>11</v>
      </c>
      <c r="D22" s="11"/>
      <c r="E22" s="11">
        <v>10</v>
      </c>
      <c r="F22" s="11">
        <v>26</v>
      </c>
    </row>
    <row r="23" spans="1:6" x14ac:dyDescent="0.2">
      <c r="A23" s="10" t="s">
        <v>8343</v>
      </c>
      <c r="B23" s="11"/>
      <c r="C23" s="11">
        <v>3</v>
      </c>
      <c r="D23" s="11"/>
      <c r="E23" s="11"/>
      <c r="F23" s="11">
        <v>3</v>
      </c>
    </row>
    <row r="24" spans="1:6" x14ac:dyDescent="0.2">
      <c r="A24" s="10" t="s">
        <v>8323</v>
      </c>
      <c r="B24" s="11"/>
      <c r="C24" s="11"/>
      <c r="D24" s="11"/>
      <c r="E24" s="11">
        <v>6</v>
      </c>
      <c r="F24" s="11">
        <v>6</v>
      </c>
    </row>
    <row r="25" spans="1:6" x14ac:dyDescent="0.2">
      <c r="A25" s="10" t="s">
        <v>8350</v>
      </c>
      <c r="B25" s="11"/>
      <c r="C25" s="11">
        <v>5</v>
      </c>
      <c r="D25" s="11"/>
      <c r="E25" s="11"/>
      <c r="F25" s="11">
        <v>5</v>
      </c>
    </row>
    <row r="26" spans="1:6" x14ac:dyDescent="0.2">
      <c r="A26" s="10" t="s">
        <v>8339</v>
      </c>
      <c r="B26" s="11"/>
      <c r="C26" s="11">
        <v>14</v>
      </c>
      <c r="D26" s="11"/>
      <c r="E26" s="11">
        <v>18</v>
      </c>
      <c r="F26" s="11">
        <v>32</v>
      </c>
    </row>
    <row r="27" spans="1:6" x14ac:dyDescent="0.2">
      <c r="A27" s="10" t="s">
        <v>8345</v>
      </c>
      <c r="B27" s="11"/>
      <c r="C27" s="11">
        <v>5</v>
      </c>
      <c r="D27" s="11"/>
      <c r="E27" s="11"/>
      <c r="F27" s="11">
        <v>5</v>
      </c>
    </row>
    <row r="28" spans="1:6" x14ac:dyDescent="0.2">
      <c r="A28" s="10" t="s">
        <v>8318</v>
      </c>
      <c r="B28" s="11"/>
      <c r="C28" s="11">
        <v>70</v>
      </c>
      <c r="D28" s="11">
        <v>6</v>
      </c>
      <c r="E28" s="11">
        <v>238</v>
      </c>
      <c r="F28" s="11">
        <v>314</v>
      </c>
    </row>
    <row r="29" spans="1:6" x14ac:dyDescent="0.2">
      <c r="A29" s="10" t="s">
        <v>8346</v>
      </c>
      <c r="B29" s="11"/>
      <c r="C29" s="11"/>
      <c r="D29" s="11"/>
      <c r="E29" s="11">
        <v>2</v>
      </c>
      <c r="F29" s="11">
        <v>2</v>
      </c>
    </row>
    <row r="30" spans="1:6" x14ac:dyDescent="0.2">
      <c r="A30" s="10" t="s">
        <v>8353</v>
      </c>
      <c r="B30" s="11"/>
      <c r="C30" s="11">
        <v>3</v>
      </c>
      <c r="D30" s="11"/>
      <c r="E30" s="11"/>
      <c r="F30" s="11">
        <v>3</v>
      </c>
    </row>
    <row r="31" spans="1:6" x14ac:dyDescent="0.2">
      <c r="A31" s="10" t="s">
        <v>8326</v>
      </c>
      <c r="B31" s="11"/>
      <c r="C31" s="11"/>
      <c r="D31" s="11"/>
      <c r="E31" s="11">
        <v>10</v>
      </c>
      <c r="F31" s="11">
        <v>10</v>
      </c>
    </row>
    <row r="32" spans="1:6" x14ac:dyDescent="0.2">
      <c r="A32" s="10" t="s">
        <v>8313</v>
      </c>
      <c r="B32" s="11">
        <v>2</v>
      </c>
      <c r="C32" s="11"/>
      <c r="D32" s="11"/>
      <c r="E32" s="11"/>
      <c r="F32" s="11">
        <v>2</v>
      </c>
    </row>
    <row r="33" spans="1:6" x14ac:dyDescent="0.2">
      <c r="A33" s="10" t="s">
        <v>8312</v>
      </c>
      <c r="B33" s="11"/>
      <c r="C33" s="11"/>
      <c r="D33" s="11"/>
      <c r="E33" s="11">
        <v>6</v>
      </c>
      <c r="F33" s="11">
        <v>6</v>
      </c>
    </row>
    <row r="34" spans="1:6" x14ac:dyDescent="0.2">
      <c r="A34" s="10" t="s">
        <v>8352</v>
      </c>
      <c r="B34" s="11"/>
      <c r="C34" s="11"/>
      <c r="D34" s="11">
        <v>1</v>
      </c>
      <c r="E34" s="11"/>
      <c r="F34" s="11">
        <v>1</v>
      </c>
    </row>
    <row r="35" spans="1:6" x14ac:dyDescent="0.2">
      <c r="A35" s="10" t="s">
        <v>8355</v>
      </c>
      <c r="B35" s="11"/>
      <c r="C35" s="11"/>
      <c r="D35" s="11"/>
      <c r="E35" s="11">
        <v>3</v>
      </c>
      <c r="F35" s="11">
        <v>3</v>
      </c>
    </row>
    <row r="36" spans="1:6" x14ac:dyDescent="0.2">
      <c r="A36" s="10" t="s">
        <v>8357</v>
      </c>
      <c r="B36" s="11">
        <v>1</v>
      </c>
      <c r="C36" s="11">
        <v>8</v>
      </c>
      <c r="D36" s="11"/>
      <c r="E36" s="11">
        <v>10</v>
      </c>
      <c r="F36" s="11">
        <v>19</v>
      </c>
    </row>
    <row r="37" spans="1:6" x14ac:dyDescent="0.2">
      <c r="A37" s="10" t="s">
        <v>8351</v>
      </c>
      <c r="B37" s="11"/>
      <c r="C37" s="11"/>
      <c r="D37" s="11"/>
      <c r="E37" s="11">
        <v>16</v>
      </c>
      <c r="F37" s="11">
        <v>16</v>
      </c>
    </row>
    <row r="38" spans="1:6" x14ac:dyDescent="0.2">
      <c r="A38" s="10" t="s">
        <v>8311</v>
      </c>
      <c r="B38" s="11"/>
      <c r="C38" s="11"/>
      <c r="D38" s="11"/>
      <c r="E38" s="11">
        <v>7</v>
      </c>
      <c r="F38" s="11">
        <v>7</v>
      </c>
    </row>
    <row r="39" spans="1:6" x14ac:dyDescent="0.2">
      <c r="A39" s="10" t="s">
        <v>8341</v>
      </c>
      <c r="B39" s="11"/>
      <c r="C39" s="11">
        <v>4</v>
      </c>
      <c r="D39" s="11"/>
      <c r="E39" s="11"/>
      <c r="F39" s="11">
        <v>4</v>
      </c>
    </row>
    <row r="40" spans="1:6" x14ac:dyDescent="0.2">
      <c r="A40" s="10" t="s">
        <v>8334</v>
      </c>
      <c r="B40" s="11"/>
      <c r="C40" s="11">
        <v>10</v>
      </c>
      <c r="D40" s="11"/>
      <c r="E40" s="11"/>
      <c r="F40" s="11">
        <v>10</v>
      </c>
    </row>
    <row r="41" spans="1:6" x14ac:dyDescent="0.2">
      <c r="A41" s="10" t="s">
        <v>8321</v>
      </c>
      <c r="B41" s="11">
        <v>5</v>
      </c>
      <c r="C41" s="11">
        <v>6</v>
      </c>
      <c r="D41" s="11"/>
      <c r="E41" s="11"/>
      <c r="F41" s="11">
        <v>11</v>
      </c>
    </row>
    <row r="42" spans="1:6" x14ac:dyDescent="0.2">
      <c r="A42" s="10" t="s">
        <v>8320</v>
      </c>
      <c r="B42" s="11">
        <v>7</v>
      </c>
      <c r="C42" s="11">
        <v>10</v>
      </c>
      <c r="D42" s="11"/>
      <c r="E42" s="11"/>
      <c r="F42" s="11">
        <v>17</v>
      </c>
    </row>
    <row r="43" spans="1:6" x14ac:dyDescent="0.2">
      <c r="A43" s="10" t="s">
        <v>8340</v>
      </c>
      <c r="B43" s="11">
        <v>1</v>
      </c>
      <c r="C43" s="11"/>
      <c r="D43" s="11"/>
      <c r="E43" s="11"/>
      <c r="F43" s="11">
        <v>1</v>
      </c>
    </row>
    <row r="44" spans="1:6" x14ac:dyDescent="0.2">
      <c r="A44" s="10" t="s">
        <v>8361</v>
      </c>
      <c r="B44" s="11">
        <v>25</v>
      </c>
      <c r="C44" s="11">
        <v>205</v>
      </c>
      <c r="D44" s="11">
        <v>8</v>
      </c>
      <c r="E44" s="11">
        <v>366</v>
      </c>
      <c r="F44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5C7E-1537-9F4B-90D8-2D64531698DB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8308</v>
      </c>
      <c r="B2" t="s">
        <v>8317</v>
      </c>
    </row>
    <row r="3" spans="1:6" x14ac:dyDescent="0.2">
      <c r="A3" s="9" t="s">
        <v>8379</v>
      </c>
      <c r="B3" t="s">
        <v>8364</v>
      </c>
    </row>
    <row r="5" spans="1:6" x14ac:dyDescent="0.2">
      <c r="A5" s="9" t="s">
        <v>8363</v>
      </c>
      <c r="B5" s="9" t="s">
        <v>8360</v>
      </c>
    </row>
    <row r="6" spans="1:6" x14ac:dyDescent="0.2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4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4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4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4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4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4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4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4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4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4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4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4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4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467E-6E1A-0146-9890-99A8E4E060DF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8BDD-C202-AA4A-9915-CC1539398C4C}">
  <dimension ref="A1:T413"/>
  <sheetViews>
    <sheetView topLeftCell="A44" workbookViewId="0">
      <selection activeCell="R3" sqref="R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3">
        <v>42155.142638888887</v>
      </c>
      <c r="T413" s="13">
        <v>42215.142638888887</v>
      </c>
    </row>
  </sheetData>
  <conditionalFormatting sqref="F1:F413">
    <cfRule type="cellIs" dxfId="35" priority="2" operator="equal">
      <formula>"live"</formula>
    </cfRule>
    <cfRule type="cellIs" dxfId="34" priority="3" operator="equal">
      <formula>"canceled"</formula>
    </cfRule>
    <cfRule type="cellIs" dxfId="33" priority="4" operator="equal">
      <formula>"failed"</formula>
    </cfRule>
    <cfRule type="cellIs" dxfId="32" priority="5" operator="equal">
      <formula>"successful"</formula>
    </cfRule>
  </conditionalFormatting>
  <conditionalFormatting sqref="O2:O413 O1: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1FE2D-D95E-E04C-B9F8-DBD1A302F94C}">
  <dimension ref="A1:T251"/>
  <sheetViews>
    <sheetView topLeftCell="A18"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3">
        <v>42358.573182870372</v>
      </c>
      <c r="T251" s="13">
        <v>42377.273611111115</v>
      </c>
    </row>
  </sheetData>
  <conditionalFormatting sqref="F1:F251">
    <cfRule type="cellIs" dxfId="31" priority="2" operator="equal">
      <formula>"live"</formula>
    </cfRule>
    <cfRule type="cellIs" dxfId="30" priority="3" operator="equal">
      <formula>"canceled"</formula>
    </cfRule>
    <cfRule type="cellIs" dxfId="29" priority="4" operator="equal">
      <formula>"failed"</formula>
    </cfRule>
    <cfRule type="cellIs" dxfId="28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BB35-4A32-BB41-908E-E2DE67A70764}">
  <dimension ref="A1:E14"/>
  <sheetViews>
    <sheetView workbookViewId="0">
      <selection activeCell="A16" sqref="A16"/>
    </sheetView>
  </sheetViews>
  <sheetFormatPr baseColWidth="10" defaultRowHeight="15" x14ac:dyDescent="0.2"/>
  <cols>
    <col min="1" max="1" width="24.1640625" bestFit="1" customWidth="1"/>
    <col min="2" max="3" width="12.1640625" bestFit="1" customWidth="1"/>
    <col min="5" max="5" width="15.6640625" bestFit="1" customWidth="1"/>
  </cols>
  <sheetData>
    <row r="1" spans="1:5" x14ac:dyDescent="0.2">
      <c r="B1" t="s">
        <v>8384</v>
      </c>
      <c r="C1" t="s">
        <v>8385</v>
      </c>
    </row>
    <row r="2" spans="1:5" x14ac:dyDescent="0.2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5" x14ac:dyDescent="0.2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5" x14ac:dyDescent="0.2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5" x14ac:dyDescent="0.2">
      <c r="A5" t="s">
        <v>8391</v>
      </c>
      <c r="B5" s="15">
        <f>_xlfn.QUARTILE.EXC('Successful US Kickstarters'!D:D, 3)</f>
        <v>5000</v>
      </c>
      <c r="C5" s="15">
        <f>_xlfn.QUARTILE.EXC('Failed US Kickstarters'!D:D, 3)</f>
        <v>10000</v>
      </c>
      <c r="E5" s="6"/>
    </row>
    <row r="6" spans="1:5" x14ac:dyDescent="0.2">
      <c r="A6" t="s">
        <v>8392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5" x14ac:dyDescent="0.2">
      <c r="A7" t="s">
        <v>8393</v>
      </c>
      <c r="B7" s="15">
        <f>B5-B6</f>
        <v>3500</v>
      </c>
      <c r="C7" s="15">
        <f>C5-C6</f>
        <v>8000</v>
      </c>
    </row>
    <row r="8" spans="1:5" x14ac:dyDescent="0.2">
      <c r="B8" s="15"/>
      <c r="C8" s="15"/>
      <c r="E8" s="15"/>
    </row>
    <row r="9" spans="1:5" x14ac:dyDescent="0.2">
      <c r="A9" t="s">
        <v>8388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5" x14ac:dyDescent="0.2">
      <c r="A10" t="s">
        <v>8389</v>
      </c>
      <c r="B10" s="15">
        <f>MEDIAN('Successful US Kickstarters'!E:E)</f>
        <v>3167.5</v>
      </c>
      <c r="C10" s="15">
        <f>MEDIAN('Failed US Kickstarters'!E:E)</f>
        <v>103</v>
      </c>
    </row>
    <row r="11" spans="1:5" x14ac:dyDescent="0.2">
      <c r="A11" t="s">
        <v>8390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5" x14ac:dyDescent="0.2">
      <c r="A12" t="s">
        <v>8391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5" x14ac:dyDescent="0.2">
      <c r="A13" t="s">
        <v>8392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5" x14ac:dyDescent="0.2">
      <c r="A14" t="s">
        <v>8393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77C1-AD52-4C4D-AECF-B9EFCC9C5257}">
  <dimension ref="A1:T46"/>
  <sheetViews>
    <sheetView workbookViewId="0">
      <selection sqref="A1:T4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12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t="s">
        <v>8317</v>
      </c>
      <c r="R2" t="s">
        <v>8359</v>
      </c>
      <c r="S2" s="13">
        <v>41877.886620370373</v>
      </c>
      <c r="T2" s="13">
        <v>41907.886620370373</v>
      </c>
    </row>
    <row r="3" spans="1:20" ht="176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t="s">
        <v>8317</v>
      </c>
      <c r="R3" t="s">
        <v>8359</v>
      </c>
      <c r="S3" s="13">
        <v>42013.15253472222</v>
      </c>
      <c r="T3" s="13">
        <v>42028.125</v>
      </c>
    </row>
    <row r="4" spans="1:20" ht="192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t="s">
        <v>8317</v>
      </c>
      <c r="R4" t="s">
        <v>8359</v>
      </c>
      <c r="S4" s="13">
        <v>42103.556828703702</v>
      </c>
      <c r="T4" s="13">
        <v>42133.165972222225</v>
      </c>
    </row>
    <row r="5" spans="1:20" ht="176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t="s">
        <v>8317</v>
      </c>
      <c r="R5" t="s">
        <v>8359</v>
      </c>
      <c r="S5" s="13">
        <v>41863.584120370368</v>
      </c>
      <c r="T5" s="13">
        <v>41893.584120370368</v>
      </c>
    </row>
    <row r="6" spans="1:20" ht="208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t="s">
        <v>8317</v>
      </c>
      <c r="R6" t="s">
        <v>8359</v>
      </c>
      <c r="S6" s="13">
        <v>42044.765960648147</v>
      </c>
      <c r="T6" s="13">
        <v>42058.765960648147</v>
      </c>
    </row>
    <row r="7" spans="1:20" ht="240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t="s">
        <v>8317</v>
      </c>
      <c r="R7" t="s">
        <v>8359</v>
      </c>
      <c r="S7" s="13">
        <v>41806.669317129628</v>
      </c>
      <c r="T7" s="13">
        <v>41835.208333333336</v>
      </c>
    </row>
    <row r="8" spans="1:20" ht="112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t="s">
        <v>8317</v>
      </c>
      <c r="R8" t="s">
        <v>8359</v>
      </c>
      <c r="S8" s="13">
        <v>42403.998217592598</v>
      </c>
      <c r="T8" s="13">
        <v>42433.998217592598</v>
      </c>
    </row>
    <row r="9" spans="1:20" ht="192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t="s">
        <v>8317</v>
      </c>
      <c r="R9" t="s">
        <v>8359</v>
      </c>
      <c r="S9" s="13">
        <v>41754.564328703702</v>
      </c>
      <c r="T9" s="13">
        <v>41784.564328703702</v>
      </c>
    </row>
    <row r="10" spans="1:20" ht="208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t="s">
        <v>8317</v>
      </c>
      <c r="R10" t="s">
        <v>8359</v>
      </c>
      <c r="S10" s="13">
        <v>42495.956631944442</v>
      </c>
      <c r="T10" s="13">
        <v>42525.956631944442</v>
      </c>
    </row>
    <row r="11" spans="1:20" ht="208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t="s">
        <v>8317</v>
      </c>
      <c r="R11" t="s">
        <v>8359</v>
      </c>
      <c r="S11" s="13">
        <v>42553.583425925928</v>
      </c>
      <c r="T11" s="13">
        <v>42611.708333333328</v>
      </c>
    </row>
    <row r="12" spans="1:20" ht="176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t="s">
        <v>8317</v>
      </c>
      <c r="R12" t="s">
        <v>8359</v>
      </c>
      <c r="S12" s="13">
        <v>41912.650729166664</v>
      </c>
      <c r="T12" s="13">
        <v>41925.207638888889</v>
      </c>
    </row>
    <row r="13" spans="1:20" ht="240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t="s">
        <v>8317</v>
      </c>
      <c r="R13" t="s">
        <v>8359</v>
      </c>
      <c r="S13" s="13">
        <v>42004.703865740739</v>
      </c>
      <c r="T13" s="13">
        <v>42034.703865740739</v>
      </c>
    </row>
    <row r="14" spans="1:20" ht="240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t="s">
        <v>8317</v>
      </c>
      <c r="R14" t="s">
        <v>8359</v>
      </c>
      <c r="S14" s="13">
        <v>41845.809166666666</v>
      </c>
      <c r="T14" s="13">
        <v>41879.041666666664</v>
      </c>
    </row>
    <row r="15" spans="1:20" ht="208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t="s">
        <v>8317</v>
      </c>
      <c r="R15" t="s">
        <v>8359</v>
      </c>
      <c r="S15" s="13">
        <v>41982.773356481484</v>
      </c>
      <c r="T15" s="13">
        <v>42022.773356481484</v>
      </c>
    </row>
    <row r="16" spans="1:20" ht="224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t="s">
        <v>8317</v>
      </c>
      <c r="R16" t="s">
        <v>8359</v>
      </c>
      <c r="S16" s="13">
        <v>42395.706435185188</v>
      </c>
      <c r="T16" s="13">
        <v>42416.249305555553</v>
      </c>
    </row>
    <row r="17" spans="1:20" ht="176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t="s">
        <v>8317</v>
      </c>
      <c r="R17" t="s">
        <v>8359</v>
      </c>
      <c r="S17" s="13">
        <v>42458.127175925925</v>
      </c>
      <c r="T17" s="13">
        <v>42489.165972222225</v>
      </c>
    </row>
    <row r="18" spans="1:20" ht="256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t="s">
        <v>8317</v>
      </c>
      <c r="R18" t="s">
        <v>8359</v>
      </c>
      <c r="S18" s="13">
        <v>42016.981574074074</v>
      </c>
      <c r="T18" s="13">
        <v>42045.332638888889</v>
      </c>
    </row>
    <row r="19" spans="1:20" ht="176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t="s">
        <v>8317</v>
      </c>
      <c r="R19" t="s">
        <v>8359</v>
      </c>
      <c r="S19" s="13">
        <v>42403.035567129627</v>
      </c>
      <c r="T19" s="13">
        <v>42462.993900462956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t="s">
        <v>8317</v>
      </c>
      <c r="R20" t="s">
        <v>8359</v>
      </c>
      <c r="S20" s="13">
        <v>42128.824074074073</v>
      </c>
      <c r="T20" s="13">
        <v>42158</v>
      </c>
    </row>
    <row r="21" spans="1:20" ht="176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t="s">
        <v>8317</v>
      </c>
      <c r="R21" t="s">
        <v>8359</v>
      </c>
      <c r="S21" s="13">
        <v>41808.881215277775</v>
      </c>
      <c r="T21" s="13">
        <v>41846.207638888889</v>
      </c>
    </row>
    <row r="22" spans="1:20" ht="176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t="s">
        <v>8317</v>
      </c>
      <c r="R22" t="s">
        <v>8359</v>
      </c>
      <c r="S22" s="13">
        <v>41771.814791666664</v>
      </c>
      <c r="T22" s="13">
        <v>41801.814791666664</v>
      </c>
    </row>
    <row r="23" spans="1:20" ht="17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t="s">
        <v>8317</v>
      </c>
      <c r="R23" t="s">
        <v>8359</v>
      </c>
      <c r="S23" s="13">
        <v>41954.850868055553</v>
      </c>
      <c r="T23" s="13">
        <v>41974.850868055553</v>
      </c>
    </row>
    <row r="24" spans="1:20" ht="96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t="s">
        <v>8317</v>
      </c>
      <c r="R24" t="s">
        <v>8359</v>
      </c>
      <c r="S24" s="13">
        <v>41747.471504629626</v>
      </c>
      <c r="T24" s="13">
        <v>41778.208333333336</v>
      </c>
    </row>
    <row r="25" spans="1:20" ht="112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t="s">
        <v>8317</v>
      </c>
      <c r="R25" t="s">
        <v>8359</v>
      </c>
      <c r="S25" s="13">
        <v>42182.108252314814</v>
      </c>
      <c r="T25" s="13">
        <v>42242.108252314814</v>
      </c>
    </row>
    <row r="26" spans="1:20" ht="192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t="s">
        <v>8317</v>
      </c>
      <c r="R26" t="s">
        <v>8359</v>
      </c>
      <c r="S26" s="13">
        <v>41739.525300925925</v>
      </c>
      <c r="T26" s="13">
        <v>41764.525300925925</v>
      </c>
    </row>
    <row r="27" spans="1:20" ht="112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t="s">
        <v>8317</v>
      </c>
      <c r="R27" t="s">
        <v>8359</v>
      </c>
      <c r="S27" s="13">
        <v>42065.750300925924</v>
      </c>
      <c r="T27" s="13">
        <v>42095.708634259259</v>
      </c>
    </row>
    <row r="28" spans="1:20" ht="192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t="s">
        <v>8317</v>
      </c>
      <c r="R28" t="s">
        <v>8359</v>
      </c>
      <c r="S28" s="13">
        <v>42499.842962962968</v>
      </c>
      <c r="T28" s="13">
        <v>42519.024999999994</v>
      </c>
    </row>
    <row r="29" spans="1:20" ht="224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t="s">
        <v>8317</v>
      </c>
      <c r="R29" t="s">
        <v>8359</v>
      </c>
      <c r="S29" s="13">
        <v>41820.776412037041</v>
      </c>
      <c r="T29" s="13">
        <v>41850.776412037041</v>
      </c>
    </row>
    <row r="30" spans="1:20" ht="160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t="s">
        <v>8317</v>
      </c>
      <c r="R30" t="s">
        <v>8359</v>
      </c>
      <c r="S30" s="13">
        <v>41788.167187500003</v>
      </c>
      <c r="T30" s="13">
        <v>41823.167187500003</v>
      </c>
    </row>
    <row r="31" spans="1:20" ht="192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t="s">
        <v>8317</v>
      </c>
      <c r="R31" t="s">
        <v>8359</v>
      </c>
      <c r="S31" s="13">
        <v>42050.019641203704</v>
      </c>
      <c r="T31" s="13">
        <v>42064.207638888889</v>
      </c>
    </row>
    <row r="32" spans="1:20" ht="208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t="s">
        <v>8317</v>
      </c>
      <c r="R32" t="s">
        <v>8359</v>
      </c>
      <c r="S32" s="13">
        <v>41772.727893518517</v>
      </c>
      <c r="T32" s="13">
        <v>41802.727893518517</v>
      </c>
    </row>
    <row r="33" spans="1:20" ht="176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t="s">
        <v>8317</v>
      </c>
      <c r="R33" t="s">
        <v>8359</v>
      </c>
      <c r="S33" s="13">
        <v>42445.598136574074</v>
      </c>
      <c r="T33" s="13">
        <v>42475.598136574074</v>
      </c>
    </row>
    <row r="34" spans="1:20" ht="128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t="s">
        <v>8317</v>
      </c>
      <c r="R34" t="s">
        <v>8359</v>
      </c>
      <c r="S34" s="13">
        <v>42493.857083333336</v>
      </c>
      <c r="T34" s="13">
        <v>42508</v>
      </c>
    </row>
    <row r="35" spans="1:20" ht="192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t="s">
        <v>8317</v>
      </c>
      <c r="R35" t="s">
        <v>8359</v>
      </c>
      <c r="S35" s="13">
        <v>42682.616967592592</v>
      </c>
      <c r="T35" s="13">
        <v>42703.25</v>
      </c>
    </row>
    <row r="36" spans="1:20" ht="128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t="s">
        <v>8317</v>
      </c>
      <c r="R36" t="s">
        <v>8359</v>
      </c>
      <c r="S36" s="13">
        <v>42656.005173611105</v>
      </c>
      <c r="T36" s="13">
        <v>42689.088888888888</v>
      </c>
    </row>
    <row r="37" spans="1:20" ht="192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t="s">
        <v>8317</v>
      </c>
      <c r="R37" t="s">
        <v>8359</v>
      </c>
      <c r="S37" s="13">
        <v>42075.942627314813</v>
      </c>
      <c r="T37" s="13">
        <v>42103.166666666672</v>
      </c>
    </row>
    <row r="38" spans="1:20" ht="224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t="s">
        <v>8317</v>
      </c>
      <c r="R38" t="s">
        <v>8359</v>
      </c>
      <c r="S38" s="13">
        <v>41814.367800925924</v>
      </c>
      <c r="T38" s="13">
        <v>41852.041666666664</v>
      </c>
    </row>
    <row r="39" spans="1:20" ht="176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t="s">
        <v>8317</v>
      </c>
      <c r="R39" t="s">
        <v>8359</v>
      </c>
      <c r="S39" s="13">
        <v>41887.111354166671</v>
      </c>
      <c r="T39" s="13">
        <v>41909.166666666664</v>
      </c>
    </row>
    <row r="40" spans="1:20" ht="112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t="s">
        <v>8317</v>
      </c>
      <c r="R40" t="s">
        <v>8359</v>
      </c>
      <c r="S40" s="13">
        <v>41989.819212962961</v>
      </c>
      <c r="T40" s="13">
        <v>42049.819212962961</v>
      </c>
    </row>
    <row r="41" spans="1:20" ht="80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t="s">
        <v>8317</v>
      </c>
      <c r="R41" t="s">
        <v>8359</v>
      </c>
      <c r="S41" s="13">
        <v>42425.735416666663</v>
      </c>
      <c r="T41" s="13">
        <v>42455.693750000006</v>
      </c>
    </row>
    <row r="42" spans="1:20" ht="208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t="s">
        <v>8317</v>
      </c>
      <c r="R42" t="s">
        <v>8359</v>
      </c>
      <c r="S42" s="13">
        <v>42166.219733796301</v>
      </c>
      <c r="T42" s="13">
        <v>42198.837499999994</v>
      </c>
    </row>
    <row r="43" spans="1:20" ht="240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t="s">
        <v>8317</v>
      </c>
      <c r="R43" t="s">
        <v>8359</v>
      </c>
      <c r="S43" s="13">
        <v>41865.882928240739</v>
      </c>
      <c r="T43" s="13">
        <v>41890.882928240739</v>
      </c>
    </row>
    <row r="44" spans="1:20" ht="176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t="s">
        <v>8317</v>
      </c>
      <c r="R44" t="s">
        <v>8359</v>
      </c>
      <c r="S44" s="13">
        <v>42420.140277777777</v>
      </c>
      <c r="T44" s="13">
        <v>42444.666666666672</v>
      </c>
    </row>
    <row r="45" spans="1:20" ht="176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t="s">
        <v>8317</v>
      </c>
      <c r="R45" t="s">
        <v>8359</v>
      </c>
      <c r="S45" s="13">
        <v>42487.037905092591</v>
      </c>
      <c r="T45" s="13">
        <v>42517.037905092591</v>
      </c>
    </row>
    <row r="46" spans="1:20" ht="208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t="s">
        <v>8317</v>
      </c>
      <c r="R46" t="s">
        <v>8359</v>
      </c>
      <c r="S46" s="13">
        <v>42167.534791666665</v>
      </c>
      <c r="T46" s="13">
        <v>42196.165972222225</v>
      </c>
    </row>
  </sheetData>
  <conditionalFormatting sqref="F1:F46">
    <cfRule type="cellIs" dxfId="27" priority="2" operator="equal">
      <formula>"live"</formula>
    </cfRule>
    <cfRule type="cellIs" dxfId="26" priority="3" operator="equal">
      <formula>"canceled"</formula>
    </cfRule>
    <cfRule type="cellIs" dxfId="25" priority="4" operator="equal">
      <formula>"failed"</formula>
    </cfRule>
    <cfRule type="cellIs" dxfId="24" priority="5" operator="equal">
      <formula>"successful"</formula>
    </cfRule>
  </conditionalFormatting>
  <conditionalFormatting sqref="O1:P1 O2:O46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40EF-C6F2-704D-A713-DB8ACCEDFCEC}">
  <dimension ref="A1:T102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192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t="s">
        <v>8317</v>
      </c>
      <c r="R2" t="s">
        <v>8359</v>
      </c>
      <c r="S2" s="13">
        <v>42538.755428240736</v>
      </c>
      <c r="T2" s="13">
        <v>42598.755428240736</v>
      </c>
    </row>
    <row r="3" spans="1:20" ht="208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t="s">
        <v>8317</v>
      </c>
      <c r="R3" t="s">
        <v>8359</v>
      </c>
      <c r="S3" s="13">
        <v>42182.062476851846</v>
      </c>
      <c r="T3" s="13">
        <v>42212.062476851846</v>
      </c>
    </row>
    <row r="4" spans="1:20" ht="224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t="s">
        <v>8317</v>
      </c>
      <c r="R4" t="s">
        <v>8359</v>
      </c>
      <c r="S4" s="13">
        <v>42017.594236111108</v>
      </c>
      <c r="T4" s="13">
        <v>42047.594236111108</v>
      </c>
    </row>
    <row r="5" spans="1:20" ht="192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t="s">
        <v>8317</v>
      </c>
      <c r="R5" t="s">
        <v>8359</v>
      </c>
      <c r="S5" s="13">
        <v>42157.598090277781</v>
      </c>
      <c r="T5" s="13">
        <v>42217.583333333328</v>
      </c>
    </row>
    <row r="6" spans="1:20" ht="176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t="s">
        <v>8317</v>
      </c>
      <c r="R6" t="s">
        <v>8359</v>
      </c>
      <c r="S6" s="13">
        <v>41858.761782407404</v>
      </c>
      <c r="T6" s="13">
        <v>41888.875</v>
      </c>
    </row>
    <row r="7" spans="1:20" ht="224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t="s">
        <v>8317</v>
      </c>
      <c r="R7" t="s">
        <v>8359</v>
      </c>
      <c r="S7" s="13">
        <v>42460.320613425924</v>
      </c>
      <c r="T7" s="13">
        <v>42490.231944444444</v>
      </c>
    </row>
    <row r="8" spans="1:20" ht="208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t="s">
        <v>8317</v>
      </c>
      <c r="R8" t="s">
        <v>8359</v>
      </c>
      <c r="S8" s="13">
        <v>42293.853541666671</v>
      </c>
      <c r="T8" s="13">
        <v>42352.249305555553</v>
      </c>
    </row>
    <row r="9" spans="1:20" ht="160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t="s">
        <v>8317</v>
      </c>
      <c r="R9" t="s">
        <v>8359</v>
      </c>
      <c r="S9" s="13">
        <v>42242.988680555558</v>
      </c>
      <c r="T9" s="13">
        <v>42272.988680555558</v>
      </c>
    </row>
    <row r="10" spans="1:20" ht="192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t="s">
        <v>8317</v>
      </c>
      <c r="R10" t="s">
        <v>8359</v>
      </c>
      <c r="S10" s="13">
        <v>42172.686099537037</v>
      </c>
      <c r="T10" s="13">
        <v>42202.676388888889</v>
      </c>
    </row>
    <row r="11" spans="1:20" ht="208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t="s">
        <v>8317</v>
      </c>
      <c r="R11" t="s">
        <v>8359</v>
      </c>
      <c r="S11" s="13">
        <v>42236.276053240741</v>
      </c>
      <c r="T11" s="13">
        <v>42266.276053240741</v>
      </c>
    </row>
    <row r="12" spans="1:20" ht="208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t="s">
        <v>8317</v>
      </c>
      <c r="R12" t="s">
        <v>8359</v>
      </c>
      <c r="S12" s="13">
        <v>42057.277858796297</v>
      </c>
      <c r="T12" s="13">
        <v>42117.236192129625</v>
      </c>
    </row>
    <row r="13" spans="1:20" ht="224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t="s">
        <v>8317</v>
      </c>
      <c r="R13" t="s">
        <v>8359</v>
      </c>
      <c r="S13" s="13">
        <v>42291.833287037036</v>
      </c>
      <c r="T13" s="13">
        <v>42351.874953703707</v>
      </c>
    </row>
    <row r="14" spans="1:20" ht="224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t="s">
        <v>8317</v>
      </c>
      <c r="R14" t="s">
        <v>8359</v>
      </c>
      <c r="S14" s="13">
        <v>42437.094490740739</v>
      </c>
      <c r="T14" s="13">
        <v>42495.708333333328</v>
      </c>
    </row>
    <row r="15" spans="1:20" ht="224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t="s">
        <v>8317</v>
      </c>
      <c r="R15" t="s">
        <v>8359</v>
      </c>
      <c r="S15" s="13">
        <v>41880.753437499996</v>
      </c>
      <c r="T15" s="13">
        <v>41905.165972222225</v>
      </c>
    </row>
    <row r="16" spans="1:20" ht="160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t="s">
        <v>8317</v>
      </c>
      <c r="R16" t="s">
        <v>8359</v>
      </c>
      <c r="S16" s="13">
        <v>42649.623460648145</v>
      </c>
      <c r="T16" s="13">
        <v>42693.041666666672</v>
      </c>
    </row>
    <row r="17" spans="1:20" ht="112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t="s">
        <v>8317</v>
      </c>
      <c r="R17" t="s">
        <v>8359</v>
      </c>
      <c r="S17" s="13">
        <v>42450.88282407407</v>
      </c>
      <c r="T17" s="13">
        <v>42480.88282407407</v>
      </c>
    </row>
    <row r="18" spans="1:20" ht="144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t="s">
        <v>8317</v>
      </c>
      <c r="R18" t="s">
        <v>8359</v>
      </c>
      <c r="S18" s="13">
        <v>42226.694780092599</v>
      </c>
      <c r="T18" s="13">
        <v>42261.694780092599</v>
      </c>
    </row>
    <row r="19" spans="1:20" ht="224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t="s">
        <v>8317</v>
      </c>
      <c r="R19" t="s">
        <v>8359</v>
      </c>
      <c r="S19" s="13">
        <v>41975.700636574074</v>
      </c>
      <c r="T19" s="13">
        <v>42005.700636574074</v>
      </c>
    </row>
    <row r="20" spans="1:20" ht="208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t="s">
        <v>8317</v>
      </c>
      <c r="R20" t="s">
        <v>8359</v>
      </c>
      <c r="S20" s="13">
        <v>42590.677152777775</v>
      </c>
      <c r="T20" s="13">
        <v>42650.632638888885</v>
      </c>
    </row>
    <row r="21" spans="1:20" ht="224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t="s">
        <v>8317</v>
      </c>
      <c r="R21" t="s">
        <v>8359</v>
      </c>
      <c r="S21" s="13">
        <v>42104.781597222223</v>
      </c>
      <c r="T21" s="13">
        <v>42134.781597222223</v>
      </c>
    </row>
    <row r="22" spans="1:20" ht="208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t="s">
        <v>8317</v>
      </c>
      <c r="R22" t="s">
        <v>8359</v>
      </c>
      <c r="S22" s="13">
        <v>41899.627071759263</v>
      </c>
      <c r="T22" s="13">
        <v>41917.208333333336</v>
      </c>
    </row>
    <row r="23" spans="1:20" ht="208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t="s">
        <v>8317</v>
      </c>
      <c r="R23" t="s">
        <v>8359</v>
      </c>
      <c r="S23" s="13">
        <v>42285.143969907411</v>
      </c>
      <c r="T23" s="13">
        <v>42325.185636574075</v>
      </c>
    </row>
    <row r="24" spans="1:20" ht="144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t="s">
        <v>8317</v>
      </c>
      <c r="R24" t="s">
        <v>8359</v>
      </c>
      <c r="S24" s="13">
        <v>42409.241747685184</v>
      </c>
      <c r="T24" s="13">
        <v>42437.207638888889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t="s">
        <v>8317</v>
      </c>
      <c r="R25" t="s">
        <v>8359</v>
      </c>
      <c r="S25" s="13">
        <v>42140.421319444446</v>
      </c>
      <c r="T25" s="13">
        <v>42171.979166666672</v>
      </c>
    </row>
    <row r="26" spans="1:20" ht="208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t="s">
        <v>8317</v>
      </c>
      <c r="R26" t="s">
        <v>8359</v>
      </c>
      <c r="S26" s="13">
        <v>42333.695821759262</v>
      </c>
      <c r="T26" s="13">
        <v>42361.679166666669</v>
      </c>
    </row>
    <row r="27" spans="1:20" ht="224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t="s">
        <v>8317</v>
      </c>
      <c r="R27" t="s">
        <v>8359</v>
      </c>
      <c r="S27" s="13">
        <v>42666.666932870372</v>
      </c>
      <c r="T27" s="13">
        <v>42696.708599537036</v>
      </c>
    </row>
    <row r="28" spans="1:20" ht="144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t="s">
        <v>8317</v>
      </c>
      <c r="R28" t="s">
        <v>8359</v>
      </c>
      <c r="S28" s="13">
        <v>41766.692037037035</v>
      </c>
      <c r="T28" s="13">
        <v>41826.692037037035</v>
      </c>
    </row>
    <row r="29" spans="1:20" ht="112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t="s">
        <v>8317</v>
      </c>
      <c r="R29" t="s">
        <v>8359</v>
      </c>
      <c r="S29" s="13">
        <v>42170.447013888886</v>
      </c>
      <c r="T29" s="13">
        <v>42200.447013888886</v>
      </c>
    </row>
    <row r="30" spans="1:20" ht="224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t="s">
        <v>8317</v>
      </c>
      <c r="R30" t="s">
        <v>8359</v>
      </c>
      <c r="S30" s="13">
        <v>41968.938993055555</v>
      </c>
      <c r="T30" s="13">
        <v>41989.938993055555</v>
      </c>
    </row>
    <row r="31" spans="1:20" ht="208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t="s">
        <v>8317</v>
      </c>
      <c r="R31" t="s">
        <v>8359</v>
      </c>
      <c r="S31" s="13">
        <v>42689.029583333337</v>
      </c>
      <c r="T31" s="13">
        <v>42749.029583333337</v>
      </c>
    </row>
    <row r="32" spans="1:20" ht="240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t="s">
        <v>8317</v>
      </c>
      <c r="R32" t="s">
        <v>8359</v>
      </c>
      <c r="S32" s="13">
        <v>42084.881539351853</v>
      </c>
      <c r="T32" s="13">
        <v>42114.881539351853</v>
      </c>
    </row>
    <row r="33" spans="1:20" ht="192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t="s">
        <v>8317</v>
      </c>
      <c r="R33" t="s">
        <v>8359</v>
      </c>
      <c r="S33" s="13">
        <v>41831.722777777781</v>
      </c>
      <c r="T33" s="13">
        <v>41861.722777777781</v>
      </c>
    </row>
    <row r="34" spans="1:20" ht="144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t="s">
        <v>8317</v>
      </c>
      <c r="R34" t="s">
        <v>8359</v>
      </c>
      <c r="S34" s="13">
        <v>42410.93105324074</v>
      </c>
      <c r="T34" s="13">
        <v>42440.93105324074</v>
      </c>
    </row>
    <row r="35" spans="1:20" ht="208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t="s">
        <v>8317</v>
      </c>
      <c r="R35" t="s">
        <v>8359</v>
      </c>
      <c r="S35" s="13">
        <v>41982.737071759257</v>
      </c>
      <c r="T35" s="13">
        <v>42015.207638888889</v>
      </c>
    </row>
    <row r="36" spans="1:20" ht="192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t="s">
        <v>8317</v>
      </c>
      <c r="R36" t="s">
        <v>8359</v>
      </c>
      <c r="S36" s="13">
        <v>41975.676111111112</v>
      </c>
      <c r="T36" s="13">
        <v>42006.676111111112</v>
      </c>
    </row>
    <row r="37" spans="1:20" ht="176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t="s">
        <v>8317</v>
      </c>
      <c r="R37" t="s">
        <v>8359</v>
      </c>
      <c r="S37" s="13">
        <v>42269.126226851848</v>
      </c>
      <c r="T37" s="13">
        <v>42299.126226851848</v>
      </c>
    </row>
    <row r="38" spans="1:20" ht="112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t="s">
        <v>8317</v>
      </c>
      <c r="R38" t="s">
        <v>8359</v>
      </c>
      <c r="S38" s="13">
        <v>42403.971851851849</v>
      </c>
      <c r="T38" s="13">
        <v>42433.971851851849</v>
      </c>
    </row>
    <row r="39" spans="1:20" ht="208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t="s">
        <v>8317</v>
      </c>
      <c r="R39" t="s">
        <v>8359</v>
      </c>
      <c r="S39" s="13">
        <v>42527.00953703704</v>
      </c>
      <c r="T39" s="13">
        <v>42582.291666666672</v>
      </c>
    </row>
    <row r="40" spans="1:20" ht="160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t="s">
        <v>8317</v>
      </c>
      <c r="R40" t="s">
        <v>8359</v>
      </c>
      <c r="S40" s="13">
        <v>41849.887037037035</v>
      </c>
      <c r="T40" s="13">
        <v>41909.887037037035</v>
      </c>
    </row>
    <row r="41" spans="1:20" ht="176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t="s">
        <v>8317</v>
      </c>
      <c r="R41" t="s">
        <v>8359</v>
      </c>
      <c r="S41" s="13">
        <v>42090.909016203703</v>
      </c>
      <c r="T41" s="13">
        <v>42097.909016203703</v>
      </c>
    </row>
    <row r="42" spans="1:20" x14ac:dyDescent="0.2">
      <c r="B42" s="3"/>
      <c r="C42" s="3"/>
      <c r="D42" s="6"/>
      <c r="E42" s="8"/>
      <c r="S42" s="13"/>
      <c r="T42" s="13"/>
    </row>
    <row r="43" spans="1:20" x14ac:dyDescent="0.2">
      <c r="B43" s="3"/>
      <c r="C43" s="3"/>
      <c r="D43" s="6"/>
      <c r="E43" s="8"/>
      <c r="S43" s="13"/>
      <c r="T43" s="13"/>
    </row>
    <row r="44" spans="1:20" x14ac:dyDescent="0.2">
      <c r="B44" s="3"/>
      <c r="C44" s="3"/>
      <c r="D44" s="6"/>
      <c r="E44" s="8"/>
      <c r="S44" s="13"/>
      <c r="T44" s="13"/>
    </row>
    <row r="45" spans="1:20" x14ac:dyDescent="0.2">
      <c r="B45" s="3"/>
      <c r="C45" s="3"/>
      <c r="D45" s="6"/>
      <c r="E45" s="8"/>
      <c r="S45" s="13"/>
      <c r="T45" s="13"/>
    </row>
    <row r="46" spans="1:20" x14ac:dyDescent="0.2">
      <c r="B46" s="3"/>
      <c r="C46" s="3"/>
      <c r="D46" s="6"/>
      <c r="E46" s="8"/>
      <c r="S46" s="13"/>
      <c r="T46" s="13"/>
    </row>
    <row r="47" spans="1:20" x14ac:dyDescent="0.2">
      <c r="B47" s="3"/>
      <c r="C47" s="3"/>
      <c r="D47" s="6"/>
      <c r="E47" s="8"/>
      <c r="S47" s="13"/>
      <c r="T47" s="13"/>
    </row>
    <row r="48" spans="1:20" x14ac:dyDescent="0.2">
      <c r="B48" s="3"/>
      <c r="C48" s="3"/>
      <c r="D48" s="6"/>
      <c r="E48" s="8"/>
      <c r="S48" s="13"/>
      <c r="T48" s="13"/>
    </row>
    <row r="49" spans="2:20" x14ac:dyDescent="0.2">
      <c r="B49" s="3"/>
      <c r="C49" s="3"/>
      <c r="D49" s="6"/>
      <c r="E49" s="8"/>
      <c r="S49" s="13"/>
      <c r="T49" s="13"/>
    </row>
    <row r="50" spans="2:20" x14ac:dyDescent="0.2">
      <c r="B50" s="3"/>
      <c r="C50" s="3"/>
      <c r="D50" s="6"/>
      <c r="E50" s="8"/>
      <c r="S50" s="13"/>
      <c r="T50" s="13"/>
    </row>
    <row r="51" spans="2:20" x14ac:dyDescent="0.2">
      <c r="B51" s="3"/>
      <c r="C51" s="3"/>
      <c r="D51" s="6"/>
      <c r="E51" s="8"/>
      <c r="S51" s="13"/>
      <c r="T51" s="13"/>
    </row>
    <row r="52" spans="2:20" x14ac:dyDescent="0.2">
      <c r="B52" s="3"/>
      <c r="C52" s="3"/>
      <c r="D52" s="6"/>
      <c r="E52" s="8"/>
      <c r="S52" s="13"/>
      <c r="T52" s="13"/>
    </row>
    <row r="53" spans="2:20" x14ac:dyDescent="0.2">
      <c r="B53" s="3"/>
      <c r="C53" s="3"/>
      <c r="D53" s="6"/>
      <c r="E53" s="8"/>
      <c r="S53" s="13"/>
      <c r="T53" s="13"/>
    </row>
    <row r="54" spans="2:20" x14ac:dyDescent="0.2">
      <c r="B54" s="3"/>
      <c r="C54" s="3"/>
      <c r="D54" s="6"/>
      <c r="E54" s="8"/>
      <c r="S54" s="13"/>
      <c r="T54" s="13"/>
    </row>
    <row r="55" spans="2:20" x14ac:dyDescent="0.2">
      <c r="B55" s="3"/>
      <c r="C55" s="3"/>
      <c r="D55" s="6"/>
      <c r="E55" s="8"/>
      <c r="S55" s="13"/>
      <c r="T55" s="13"/>
    </row>
    <row r="56" spans="2:20" x14ac:dyDescent="0.2">
      <c r="B56" s="3"/>
      <c r="C56" s="3"/>
      <c r="D56" s="6"/>
      <c r="E56" s="8"/>
      <c r="S56" s="13"/>
      <c r="T56" s="13"/>
    </row>
    <row r="57" spans="2:20" x14ac:dyDescent="0.2">
      <c r="B57" s="3"/>
      <c r="C57" s="3"/>
      <c r="D57" s="6"/>
      <c r="E57" s="8"/>
      <c r="S57" s="13"/>
      <c r="T57" s="13"/>
    </row>
    <row r="58" spans="2:20" x14ac:dyDescent="0.2">
      <c r="B58" s="3"/>
      <c r="C58" s="3"/>
      <c r="D58" s="6"/>
      <c r="E58" s="8"/>
      <c r="S58" s="13"/>
      <c r="T58" s="13"/>
    </row>
    <row r="59" spans="2:20" x14ac:dyDescent="0.2">
      <c r="B59" s="3"/>
      <c r="C59" s="3"/>
      <c r="D59" s="6"/>
      <c r="E59" s="8"/>
      <c r="S59" s="13"/>
      <c r="T59" s="13"/>
    </row>
    <row r="60" spans="2:20" x14ac:dyDescent="0.2">
      <c r="B60" s="3"/>
      <c r="C60" s="3"/>
      <c r="D60" s="6"/>
      <c r="E60" s="8"/>
      <c r="S60" s="13"/>
      <c r="T60" s="13"/>
    </row>
    <row r="61" spans="2:20" x14ac:dyDescent="0.2">
      <c r="B61" s="3"/>
      <c r="C61" s="3"/>
      <c r="D61" s="6"/>
      <c r="E61" s="8"/>
      <c r="S61" s="13"/>
      <c r="T61" s="13"/>
    </row>
    <row r="62" spans="2:20" x14ac:dyDescent="0.2">
      <c r="B62" s="3"/>
      <c r="C62" s="3"/>
      <c r="D62" s="6"/>
      <c r="E62" s="8"/>
      <c r="S62" s="13"/>
      <c r="T62" s="13"/>
    </row>
    <row r="63" spans="2:20" x14ac:dyDescent="0.2">
      <c r="B63" s="3"/>
      <c r="C63" s="3"/>
      <c r="D63" s="6"/>
      <c r="E63" s="8"/>
      <c r="S63" s="13"/>
      <c r="T63" s="13"/>
    </row>
    <row r="64" spans="2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</sheetData>
  <conditionalFormatting sqref="F42:F102">
    <cfRule type="cellIs" dxfId="23" priority="7" operator="equal">
      <formula>"live"</formula>
    </cfRule>
    <cfRule type="cellIs" dxfId="22" priority="8" operator="equal">
      <formula>"canceled"</formula>
    </cfRule>
    <cfRule type="cellIs" dxfId="21" priority="9" operator="equal">
      <formula>"failed"</formula>
    </cfRule>
    <cfRule type="cellIs" dxfId="20" priority="10" operator="equal">
      <formula>"successful"</formula>
    </cfRule>
  </conditionalFormatting>
  <conditionalFormatting sqref="O42:O102">
    <cfRule type="colorScale" priority="6">
      <colorScale>
        <cfvo type="min"/>
        <cfvo type="percentile" val="90"/>
        <color rgb="FFFF7E7F"/>
        <color theme="4"/>
      </colorScale>
    </cfRule>
  </conditionalFormatting>
  <conditionalFormatting sqref="F1:F41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P1 O2:O4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9944-A651-934D-AB1C-8BB4A8EF3CD4}">
  <dimension ref="A1:C6"/>
  <sheetViews>
    <sheetView workbookViewId="0">
      <selection activeCell="J13" sqref="J13"/>
    </sheetView>
  </sheetViews>
  <sheetFormatPr baseColWidth="10" defaultRowHeight="15" x14ac:dyDescent="0.2"/>
  <cols>
    <col min="1" max="1" width="16.332031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>
        <f>AVERAGE('Successful US Kickstarters M'!D:D)</f>
        <v>5105.5555555555557</v>
      </c>
      <c r="C2" s="15">
        <f>AVERAGE('Failed US Kickstarters M'!D:D)</f>
        <v>121471.25</v>
      </c>
    </row>
    <row r="3" spans="1:3" x14ac:dyDescent="0.2">
      <c r="A3" t="s">
        <v>8387</v>
      </c>
      <c r="B3" s="15">
        <f>MEDIAN('Successful US Kickstarters M'!D:D)</f>
        <v>3500</v>
      </c>
      <c r="C3" s="15">
        <f>MEDIAN('Failed US Kickstarters M'!D:D)</f>
        <v>7500</v>
      </c>
    </row>
    <row r="4" spans="1:3" x14ac:dyDescent="0.2">
      <c r="B4" s="15"/>
      <c r="C4" s="15"/>
    </row>
    <row r="5" spans="1:3" x14ac:dyDescent="0.2">
      <c r="A5" t="s">
        <v>8388</v>
      </c>
      <c r="B5" s="15">
        <f>AVERAGE('Successful US Kickstarters M'!E:E)</f>
        <v>5407.8644444444435</v>
      </c>
      <c r="C5" s="15">
        <f>AVERAGE('Failed US Kickstarters M'!E:E)</f>
        <v>1046.175</v>
      </c>
    </row>
    <row r="6" spans="1:3" x14ac:dyDescent="0.2">
      <c r="A6" t="s">
        <v>8389</v>
      </c>
      <c r="B6" s="15">
        <f>MEDIAN('Successful US Kickstarters M'!E:E)</f>
        <v>3750</v>
      </c>
      <c r="C6" s="15">
        <f>MEDIAN('Failed US Kickstarters M'!E:E)</f>
        <v>326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1FF22-2FFB-C84A-83E3-4105BA701DE2}">
  <dimension ref="A1:A9"/>
  <sheetViews>
    <sheetView workbookViewId="0">
      <selection activeCell="A9" sqref="A1:A9"/>
    </sheetView>
  </sheetViews>
  <sheetFormatPr baseColWidth="10" defaultRowHeight="15" x14ac:dyDescent="0.2"/>
  <sheetData>
    <row r="1" spans="1:1" x14ac:dyDescent="0.2">
      <c r="A1">
        <v>45</v>
      </c>
    </row>
    <row r="2" spans="1:1" x14ac:dyDescent="0.2">
      <c r="A2">
        <v>46</v>
      </c>
    </row>
    <row r="3" spans="1:1" x14ac:dyDescent="0.2">
      <c r="A3">
        <v>48</v>
      </c>
    </row>
    <row r="4" spans="1:1" x14ac:dyDescent="0.2">
      <c r="A4">
        <v>49</v>
      </c>
    </row>
    <row r="5" spans="1:1" x14ac:dyDescent="0.2">
      <c r="A5">
        <v>50</v>
      </c>
    </row>
    <row r="6" spans="1:1" x14ac:dyDescent="0.2">
      <c r="A6">
        <v>60</v>
      </c>
    </row>
    <row r="7" spans="1:1" x14ac:dyDescent="0.2">
      <c r="A7">
        <v>61</v>
      </c>
    </row>
    <row r="8" spans="1:1" x14ac:dyDescent="0.2">
      <c r="A8">
        <v>67</v>
      </c>
    </row>
    <row r="9" spans="1:1" x14ac:dyDescent="0.2">
      <c r="A9">
        <v>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4422" activePane="bottomRight" state="frozen"/>
      <selection pane="topRight" activeCell="C1" sqref="C1"/>
      <selection pane="bottomLeft" activeCell="A2" sqref="A2"/>
      <selection pane="bottomRight" activeCell="Q2795" sqref="Q27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33203125" customWidth="1"/>
    <col min="16" max="16" width="15" bestFit="1" customWidth="1"/>
    <col min="17" max="17" width="41.1640625" customWidth="1"/>
    <col min="18" max="18" width="14.5" bestFit="1" customWidth="1"/>
    <col min="19" max="19" width="23" style="13" customWidth="1"/>
    <col min="20" max="20" width="20.6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3">
      <customFilters>
        <customFilter operator="greaterThan" val="9999"/>
      </custom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5" priority="3" operator="equal">
      <formula>"live"</formula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A21CC-7FF4-3B4E-93C6-D8AFEBCD9ED6}">
  <dimension ref="A1:T413"/>
  <sheetViews>
    <sheetView topLeftCell="A304" workbookViewId="0">
      <selection sqref="A1:T5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8310</v>
      </c>
      <c r="R2" t="s">
        <v>8311</v>
      </c>
      <c r="S2" s="13">
        <v>42177.007071759261</v>
      </c>
      <c r="T2" s="13">
        <v>42208.125</v>
      </c>
    </row>
    <row r="3" spans="1:20" ht="8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8310</v>
      </c>
      <c r="R3" t="s">
        <v>8311</v>
      </c>
      <c r="S3" s="13">
        <v>42766.600497685184</v>
      </c>
      <c r="T3" s="13">
        <v>42796.600497685184</v>
      </c>
    </row>
    <row r="4" spans="1:20" ht="128" x14ac:dyDescent="0.2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t="s">
        <v>8310</v>
      </c>
      <c r="R4" t="s">
        <v>8311</v>
      </c>
      <c r="S4" s="13">
        <v>41828.515127314815</v>
      </c>
      <c r="T4" s="13">
        <v>41858.515127314815</v>
      </c>
    </row>
    <row r="5" spans="1:20" ht="240" x14ac:dyDescent="0.2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t="s">
        <v>8310</v>
      </c>
      <c r="R5" t="s">
        <v>8311</v>
      </c>
      <c r="S5" s="13">
        <v>42327.834247685183</v>
      </c>
      <c r="T5" s="13">
        <v>42357.834247685183</v>
      </c>
    </row>
    <row r="6" spans="1:20" ht="192" x14ac:dyDescent="0.2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t="s">
        <v>8310</v>
      </c>
      <c r="R6" t="s">
        <v>8311</v>
      </c>
      <c r="S6" s="13">
        <v>42563.932951388888</v>
      </c>
      <c r="T6" s="13">
        <v>42580.232638888891</v>
      </c>
    </row>
    <row r="7" spans="1:20" ht="208" x14ac:dyDescent="0.2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t="s">
        <v>8310</v>
      </c>
      <c r="R7" t="s">
        <v>8311</v>
      </c>
      <c r="S7" s="13">
        <v>41794.072337962964</v>
      </c>
      <c r="T7" s="13">
        <v>41804.072337962964</v>
      </c>
    </row>
    <row r="8" spans="1:20" ht="208" x14ac:dyDescent="0.2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t="s">
        <v>8310</v>
      </c>
      <c r="R8" t="s">
        <v>8311</v>
      </c>
      <c r="S8" s="13">
        <v>42516.047071759262</v>
      </c>
      <c r="T8" s="13">
        <v>42556.047071759262</v>
      </c>
    </row>
    <row r="9" spans="1:20" ht="80" x14ac:dyDescent="0.2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t="s">
        <v>8310</v>
      </c>
      <c r="R9" t="s">
        <v>8311</v>
      </c>
      <c r="S9" s="13">
        <v>42468.94458333333</v>
      </c>
      <c r="T9" s="13">
        <v>42475.875</v>
      </c>
    </row>
    <row r="10" spans="1:20" ht="192" x14ac:dyDescent="0.2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t="s">
        <v>8310</v>
      </c>
      <c r="R10" t="s">
        <v>8311</v>
      </c>
      <c r="S10" s="13">
        <v>42447.103518518517</v>
      </c>
      <c r="T10" s="13">
        <v>42477.103518518517</v>
      </c>
    </row>
    <row r="11" spans="1:20" ht="192" x14ac:dyDescent="0.2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t="s">
        <v>8310</v>
      </c>
      <c r="R11" t="s">
        <v>8311</v>
      </c>
      <c r="S11" s="13">
        <v>41780.068043981482</v>
      </c>
      <c r="T11" s="13">
        <v>41815.068043981482</v>
      </c>
    </row>
    <row r="12" spans="1:20" ht="240" x14ac:dyDescent="0.2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t="s">
        <v>8310</v>
      </c>
      <c r="R12" t="s">
        <v>8311</v>
      </c>
      <c r="S12" s="13">
        <v>42572.778495370367</v>
      </c>
      <c r="T12" s="13">
        <v>42604.125</v>
      </c>
    </row>
    <row r="13" spans="1:20" ht="208" x14ac:dyDescent="0.2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t="s">
        <v>8310</v>
      </c>
      <c r="R13" t="s">
        <v>8311</v>
      </c>
      <c r="S13" s="13">
        <v>41791.713252314818</v>
      </c>
      <c r="T13" s="13">
        <v>41836.125</v>
      </c>
    </row>
    <row r="14" spans="1:20" ht="144" x14ac:dyDescent="0.2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t="s">
        <v>8310</v>
      </c>
      <c r="R14" t="s">
        <v>8311</v>
      </c>
      <c r="S14" s="13">
        <v>42508.677187499998</v>
      </c>
      <c r="T14" s="13">
        <v>42544.852083333331</v>
      </c>
    </row>
    <row r="15" spans="1:20" ht="208" x14ac:dyDescent="0.2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t="s">
        <v>8310</v>
      </c>
      <c r="R15" t="s">
        <v>8311</v>
      </c>
      <c r="S15" s="13">
        <v>41760.796423611115</v>
      </c>
      <c r="T15" s="13">
        <v>41806.229166666664</v>
      </c>
    </row>
    <row r="16" spans="1:20" ht="208" x14ac:dyDescent="0.2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t="s">
        <v>8310</v>
      </c>
      <c r="R16" t="s">
        <v>8311</v>
      </c>
      <c r="S16" s="13">
        <v>41869.542314814818</v>
      </c>
      <c r="T16" s="13">
        <v>41899.542314814818</v>
      </c>
    </row>
    <row r="17" spans="1:20" ht="208" x14ac:dyDescent="0.2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t="s">
        <v>8310</v>
      </c>
      <c r="R17" t="s">
        <v>8311</v>
      </c>
      <c r="S17" s="13">
        <v>42175.816365740742</v>
      </c>
      <c r="T17" s="13">
        <v>42205.816365740742</v>
      </c>
    </row>
    <row r="18" spans="1:20" ht="176" x14ac:dyDescent="0.2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t="s">
        <v>8310</v>
      </c>
      <c r="R18" t="s">
        <v>8311</v>
      </c>
      <c r="S18" s="13">
        <v>42200.758240740746</v>
      </c>
      <c r="T18" s="13">
        <v>42260.758240740746</v>
      </c>
    </row>
    <row r="19" spans="1:20" ht="208" x14ac:dyDescent="0.2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t="s">
        <v>8310</v>
      </c>
      <c r="R19" t="s">
        <v>8311</v>
      </c>
      <c r="S19" s="13">
        <v>41878.627187500002</v>
      </c>
      <c r="T19" s="13">
        <v>41908.627187500002</v>
      </c>
    </row>
    <row r="20" spans="1:20" ht="128" x14ac:dyDescent="0.2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t="s">
        <v>8310</v>
      </c>
      <c r="R20" t="s">
        <v>8311</v>
      </c>
      <c r="S20" s="13">
        <v>41989.91134259259</v>
      </c>
      <c r="T20" s="13">
        <v>42005.332638888889</v>
      </c>
    </row>
    <row r="21" spans="1:20" ht="192" x14ac:dyDescent="0.2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t="s">
        <v>8310</v>
      </c>
      <c r="R21" t="s">
        <v>8311</v>
      </c>
      <c r="S21" s="13">
        <v>42097.778946759259</v>
      </c>
      <c r="T21" s="13">
        <v>42124.638888888891</v>
      </c>
    </row>
    <row r="22" spans="1:20" ht="112" x14ac:dyDescent="0.2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t="s">
        <v>8310</v>
      </c>
      <c r="R22" t="s">
        <v>8311</v>
      </c>
      <c r="S22" s="13">
        <v>42229.820173611108</v>
      </c>
      <c r="T22" s="13">
        <v>42262.818750000006</v>
      </c>
    </row>
    <row r="23" spans="1:20" ht="224" x14ac:dyDescent="0.2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t="s">
        <v>8310</v>
      </c>
      <c r="R23" t="s">
        <v>8311</v>
      </c>
      <c r="S23" s="13">
        <v>42318.025011574078</v>
      </c>
      <c r="T23" s="13">
        <v>42378.025011574078</v>
      </c>
    </row>
    <row r="24" spans="1:20" ht="144" x14ac:dyDescent="0.2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t="s">
        <v>8310</v>
      </c>
      <c r="R24" t="s">
        <v>8311</v>
      </c>
      <c r="S24" s="13">
        <v>41828.515555555554</v>
      </c>
      <c r="T24" s="13">
        <v>41868.515555555554</v>
      </c>
    </row>
    <row r="25" spans="1:20" ht="128" x14ac:dyDescent="0.2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t="s">
        <v>8310</v>
      </c>
      <c r="R25" t="s">
        <v>8311</v>
      </c>
      <c r="S25" s="13">
        <v>42324.96393518518</v>
      </c>
      <c r="T25" s="13">
        <v>42354.96393518518</v>
      </c>
    </row>
    <row r="26" spans="1:20" ht="192" x14ac:dyDescent="0.2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t="s">
        <v>8310</v>
      </c>
      <c r="R26" t="s">
        <v>8311</v>
      </c>
      <c r="S26" s="13">
        <v>41842.292997685188</v>
      </c>
      <c r="T26" s="13">
        <v>41872.292997685188</v>
      </c>
    </row>
    <row r="27" spans="1:20" ht="176" x14ac:dyDescent="0.2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t="s">
        <v>8310</v>
      </c>
      <c r="R27" t="s">
        <v>8311</v>
      </c>
      <c r="S27" s="13">
        <v>42376.79206018518</v>
      </c>
      <c r="T27" s="13">
        <v>42394.79206018518</v>
      </c>
    </row>
    <row r="28" spans="1:20" ht="208" x14ac:dyDescent="0.2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t="s">
        <v>8310</v>
      </c>
      <c r="R28" t="s">
        <v>8311</v>
      </c>
      <c r="S28" s="13">
        <v>42461.627511574072</v>
      </c>
      <c r="T28" s="13">
        <v>42503.165972222225</v>
      </c>
    </row>
    <row r="29" spans="1:20" ht="208" x14ac:dyDescent="0.2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t="s">
        <v>8310</v>
      </c>
      <c r="R29" t="s">
        <v>8311</v>
      </c>
      <c r="S29" s="13">
        <v>42286.660891203705</v>
      </c>
      <c r="T29" s="13">
        <v>42316.702557870376</v>
      </c>
    </row>
    <row r="30" spans="1:20" ht="224" x14ac:dyDescent="0.2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t="s">
        <v>8310</v>
      </c>
      <c r="R30" t="s">
        <v>8311</v>
      </c>
      <c r="S30" s="13">
        <v>41841.321770833332</v>
      </c>
      <c r="T30" s="13">
        <v>41856.321770833332</v>
      </c>
    </row>
    <row r="31" spans="1:20" ht="144" x14ac:dyDescent="0.2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t="s">
        <v>8310</v>
      </c>
      <c r="R31" t="s">
        <v>8311</v>
      </c>
      <c r="S31" s="13">
        <v>42098.291828703703</v>
      </c>
      <c r="T31" s="13">
        <v>42122</v>
      </c>
    </row>
    <row r="32" spans="1:20" ht="128" x14ac:dyDescent="0.2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t="s">
        <v>8310</v>
      </c>
      <c r="R32" t="s">
        <v>8311</v>
      </c>
      <c r="S32" s="13">
        <v>42068.307002314818</v>
      </c>
      <c r="T32" s="13">
        <v>42098.265335648146</v>
      </c>
    </row>
    <row r="33" spans="1:20" ht="224" x14ac:dyDescent="0.2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t="s">
        <v>8310</v>
      </c>
      <c r="R33" t="s">
        <v>8311</v>
      </c>
      <c r="S33" s="13">
        <v>42032.693043981482</v>
      </c>
      <c r="T33" s="13">
        <v>42062.693043981482</v>
      </c>
    </row>
    <row r="34" spans="1:20" ht="192" x14ac:dyDescent="0.2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t="s">
        <v>8310</v>
      </c>
      <c r="R34" t="s">
        <v>8311</v>
      </c>
      <c r="S34" s="13">
        <v>41375.057222222218</v>
      </c>
      <c r="T34" s="13">
        <v>41405.057222222218</v>
      </c>
    </row>
    <row r="35" spans="1:20" ht="208" x14ac:dyDescent="0.2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t="s">
        <v>8310</v>
      </c>
      <c r="R35" t="s">
        <v>8311</v>
      </c>
      <c r="S35" s="13">
        <v>41789.21398148148</v>
      </c>
      <c r="T35" s="13">
        <v>41809.166666666664</v>
      </c>
    </row>
    <row r="36" spans="1:20" ht="192" x14ac:dyDescent="0.2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t="s">
        <v>8310</v>
      </c>
      <c r="R36" t="s">
        <v>8311</v>
      </c>
      <c r="S36" s="13">
        <v>41887.568912037037</v>
      </c>
      <c r="T36" s="13">
        <v>41917.568912037037</v>
      </c>
    </row>
    <row r="37" spans="1:20" ht="224" x14ac:dyDescent="0.2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t="s">
        <v>8310</v>
      </c>
      <c r="R37" t="s">
        <v>8311</v>
      </c>
      <c r="S37" s="13">
        <v>41971.639189814814</v>
      </c>
      <c r="T37" s="13">
        <v>42001.639189814814</v>
      </c>
    </row>
    <row r="38" spans="1:20" ht="208" x14ac:dyDescent="0.2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t="s">
        <v>8310</v>
      </c>
      <c r="R38" t="s">
        <v>8311</v>
      </c>
      <c r="S38" s="13">
        <v>41802.790347222224</v>
      </c>
      <c r="T38" s="13">
        <v>41833</v>
      </c>
    </row>
    <row r="39" spans="1:20" ht="240" x14ac:dyDescent="0.2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t="s">
        <v>8310</v>
      </c>
      <c r="R39" t="s">
        <v>8311</v>
      </c>
      <c r="S39" s="13">
        <v>41874.098807870374</v>
      </c>
      <c r="T39" s="13">
        <v>41919.098807870374</v>
      </c>
    </row>
    <row r="40" spans="1:20" ht="176" x14ac:dyDescent="0.2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t="s">
        <v>8310</v>
      </c>
      <c r="R40" t="s">
        <v>8311</v>
      </c>
      <c r="S40" s="13">
        <v>42457.623923611114</v>
      </c>
      <c r="T40" s="13">
        <v>42487.623923611114</v>
      </c>
    </row>
    <row r="41" spans="1:20" ht="192" x14ac:dyDescent="0.2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t="s">
        <v>8310</v>
      </c>
      <c r="R41" t="s">
        <v>8311</v>
      </c>
      <c r="S41" s="13">
        <v>41932.819525462961</v>
      </c>
      <c r="T41" s="13">
        <v>41992.861192129625</v>
      </c>
    </row>
    <row r="42" spans="1:20" ht="80" x14ac:dyDescent="0.2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t="s">
        <v>8310</v>
      </c>
      <c r="R42" t="s">
        <v>8311</v>
      </c>
      <c r="S42" s="13">
        <v>42271.176446759258</v>
      </c>
      <c r="T42" s="13">
        <v>42301.176446759258</v>
      </c>
    </row>
    <row r="43" spans="1:20" ht="192" x14ac:dyDescent="0.2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t="s">
        <v>8310</v>
      </c>
      <c r="R43" t="s">
        <v>8311</v>
      </c>
      <c r="S43" s="13">
        <v>42196.928668981483</v>
      </c>
      <c r="T43" s="13">
        <v>42226.928668981483</v>
      </c>
    </row>
    <row r="44" spans="1:20" ht="176" x14ac:dyDescent="0.2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t="s">
        <v>8310</v>
      </c>
      <c r="R44" t="s">
        <v>8311</v>
      </c>
      <c r="S44" s="13">
        <v>41807.701921296299</v>
      </c>
      <c r="T44" s="13">
        <v>41837.701921296299</v>
      </c>
    </row>
    <row r="45" spans="1:20" ht="112" x14ac:dyDescent="0.2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t="s">
        <v>8310</v>
      </c>
      <c r="R45" t="s">
        <v>8311</v>
      </c>
      <c r="S45" s="13">
        <v>41719.549131944441</v>
      </c>
      <c r="T45" s="13">
        <v>41733.916666666664</v>
      </c>
    </row>
    <row r="46" spans="1:20" ht="224" x14ac:dyDescent="0.2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t="s">
        <v>8310</v>
      </c>
      <c r="R46" t="s">
        <v>8311</v>
      </c>
      <c r="S46" s="13">
        <v>42333.713206018518</v>
      </c>
      <c r="T46" s="13">
        <v>42363.713206018518</v>
      </c>
    </row>
    <row r="47" spans="1:20" ht="176" x14ac:dyDescent="0.2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t="s">
        <v>8310</v>
      </c>
      <c r="R47" t="s">
        <v>8311</v>
      </c>
      <c r="S47" s="13">
        <v>42496.968935185185</v>
      </c>
      <c r="T47" s="13">
        <v>42517.968935185185</v>
      </c>
    </row>
    <row r="48" spans="1:20" ht="192" x14ac:dyDescent="0.2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t="s">
        <v>8310</v>
      </c>
      <c r="R48" t="s">
        <v>8311</v>
      </c>
      <c r="S48" s="13">
        <v>42089.83289351852</v>
      </c>
      <c r="T48" s="13">
        <v>42119.83289351852</v>
      </c>
    </row>
    <row r="49" spans="1:20" ht="144" x14ac:dyDescent="0.2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t="s">
        <v>8310</v>
      </c>
      <c r="R49" t="s">
        <v>8311</v>
      </c>
      <c r="S49" s="13">
        <v>41932.745046296295</v>
      </c>
      <c r="T49" s="13">
        <v>41962.786712962959</v>
      </c>
    </row>
    <row r="50" spans="1:20" ht="224" x14ac:dyDescent="0.2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t="s">
        <v>8310</v>
      </c>
      <c r="R50" t="s">
        <v>8311</v>
      </c>
      <c r="S50" s="13">
        <v>42230.23583333334</v>
      </c>
      <c r="T50" s="13">
        <v>42261.875</v>
      </c>
    </row>
    <row r="51" spans="1:20" x14ac:dyDescent="0.2">
      <c r="B51" s="3"/>
      <c r="C51" s="3"/>
      <c r="D51" s="6"/>
      <c r="E51" s="8"/>
      <c r="S51" s="13"/>
      <c r="T51" s="13"/>
    </row>
    <row r="52" spans="1:20" x14ac:dyDescent="0.2">
      <c r="B52" s="3"/>
      <c r="C52" s="3"/>
      <c r="D52" s="6"/>
      <c r="E52" s="8"/>
      <c r="S52" s="13"/>
      <c r="T52" s="13"/>
    </row>
    <row r="53" spans="1:20" x14ac:dyDescent="0.2">
      <c r="B53" s="3"/>
      <c r="C53" s="3"/>
      <c r="D53" s="6"/>
      <c r="E53" s="8"/>
      <c r="S53" s="13"/>
      <c r="T53" s="13"/>
    </row>
    <row r="54" spans="1:20" x14ac:dyDescent="0.2">
      <c r="B54" s="3"/>
      <c r="C54" s="3"/>
      <c r="D54" s="6"/>
      <c r="E54" s="8"/>
      <c r="S54" s="13"/>
      <c r="T54" s="13"/>
    </row>
    <row r="55" spans="1:20" x14ac:dyDescent="0.2">
      <c r="B55" s="3"/>
      <c r="C55" s="3"/>
      <c r="D55" s="6"/>
      <c r="E55" s="8"/>
      <c r="S55" s="13"/>
      <c r="T55" s="13"/>
    </row>
    <row r="56" spans="1:20" x14ac:dyDescent="0.2">
      <c r="B56" s="3"/>
      <c r="C56" s="3"/>
      <c r="D56" s="6"/>
      <c r="E56" s="8"/>
      <c r="S56" s="13"/>
      <c r="T56" s="13"/>
    </row>
    <row r="57" spans="1:20" x14ac:dyDescent="0.2">
      <c r="B57" s="3"/>
      <c r="C57" s="3"/>
      <c r="D57" s="6"/>
      <c r="E57" s="8"/>
      <c r="S57" s="13"/>
      <c r="T57" s="13"/>
    </row>
    <row r="58" spans="1:20" x14ac:dyDescent="0.2">
      <c r="B58" s="3"/>
      <c r="C58" s="3"/>
      <c r="D58" s="6"/>
      <c r="E58" s="8"/>
      <c r="S58" s="13"/>
      <c r="T58" s="13"/>
    </row>
    <row r="59" spans="1:20" x14ac:dyDescent="0.2">
      <c r="B59" s="3"/>
      <c r="C59" s="3"/>
      <c r="D59" s="6"/>
      <c r="E59" s="8"/>
      <c r="S59" s="13"/>
      <c r="T59" s="13"/>
    </row>
    <row r="60" spans="1:20" x14ac:dyDescent="0.2">
      <c r="B60" s="3"/>
      <c r="C60" s="3"/>
      <c r="D60" s="6"/>
      <c r="E60" s="8"/>
      <c r="S60" s="13"/>
      <c r="T60" s="13"/>
    </row>
    <row r="61" spans="1:20" x14ac:dyDescent="0.2">
      <c r="B61" s="3"/>
      <c r="C61" s="3"/>
      <c r="D61" s="6"/>
      <c r="E61" s="8"/>
      <c r="S61" s="13"/>
      <c r="T61" s="13"/>
    </row>
    <row r="62" spans="1:20" x14ac:dyDescent="0.2">
      <c r="B62" s="3"/>
      <c r="C62" s="3"/>
      <c r="D62" s="6"/>
      <c r="E62" s="8"/>
      <c r="S62" s="13"/>
      <c r="T62" s="13"/>
    </row>
    <row r="63" spans="1:20" x14ac:dyDescent="0.2">
      <c r="B63" s="3"/>
      <c r="C63" s="3"/>
      <c r="D63" s="6"/>
      <c r="E63" s="8"/>
      <c r="S63" s="13"/>
      <c r="T63" s="13"/>
    </row>
    <row r="64" spans="1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  <row r="103" spans="2:20" x14ac:dyDescent="0.2">
      <c r="B103" s="3"/>
      <c r="C103" s="3"/>
      <c r="D103" s="6"/>
      <c r="E103" s="8"/>
      <c r="S103" s="13"/>
      <c r="T103" s="13"/>
    </row>
    <row r="104" spans="2:20" x14ac:dyDescent="0.2">
      <c r="B104" s="3"/>
      <c r="C104" s="3"/>
      <c r="D104" s="6"/>
      <c r="E104" s="8"/>
      <c r="S104" s="13"/>
      <c r="T104" s="13"/>
    </row>
    <row r="105" spans="2:20" x14ac:dyDescent="0.2">
      <c r="B105" s="3"/>
      <c r="C105" s="3"/>
      <c r="D105" s="6"/>
      <c r="E105" s="8"/>
      <c r="S105" s="13"/>
      <c r="T105" s="13"/>
    </row>
    <row r="106" spans="2:20" x14ac:dyDescent="0.2">
      <c r="B106" s="3"/>
      <c r="C106" s="3"/>
      <c r="D106" s="6"/>
      <c r="E106" s="8"/>
      <c r="S106" s="13"/>
      <c r="T106" s="13"/>
    </row>
    <row r="107" spans="2:20" x14ac:dyDescent="0.2">
      <c r="B107" s="3"/>
      <c r="C107" s="3"/>
      <c r="D107" s="6"/>
      <c r="E107" s="8"/>
      <c r="S107" s="13"/>
      <c r="T107" s="13"/>
    </row>
    <row r="108" spans="2:20" x14ac:dyDescent="0.2">
      <c r="B108" s="3"/>
      <c r="C108" s="3"/>
      <c r="D108" s="6"/>
      <c r="E108" s="8"/>
      <c r="S108" s="13"/>
      <c r="T108" s="13"/>
    </row>
    <row r="109" spans="2:20" x14ac:dyDescent="0.2">
      <c r="B109" s="3"/>
      <c r="C109" s="3"/>
      <c r="D109" s="6"/>
      <c r="E109" s="8"/>
      <c r="S109" s="13"/>
      <c r="T109" s="13"/>
    </row>
    <row r="110" spans="2:20" x14ac:dyDescent="0.2">
      <c r="B110" s="3"/>
      <c r="C110" s="3"/>
      <c r="D110" s="6"/>
      <c r="E110" s="8"/>
      <c r="S110" s="13"/>
      <c r="T110" s="13"/>
    </row>
    <row r="111" spans="2:20" x14ac:dyDescent="0.2">
      <c r="B111" s="3"/>
      <c r="C111" s="3"/>
      <c r="D111" s="6"/>
      <c r="E111" s="8"/>
      <c r="S111" s="13"/>
      <c r="T111" s="13"/>
    </row>
    <row r="112" spans="2:20" x14ac:dyDescent="0.2">
      <c r="B112" s="3"/>
      <c r="C112" s="3"/>
      <c r="D112" s="6"/>
      <c r="E112" s="8"/>
      <c r="S112" s="13"/>
      <c r="T112" s="13"/>
    </row>
    <row r="113" spans="2:20" x14ac:dyDescent="0.2">
      <c r="B113" s="3"/>
      <c r="C113" s="3"/>
      <c r="D113" s="6"/>
      <c r="E113" s="8"/>
      <c r="S113" s="13"/>
      <c r="T113" s="13"/>
    </row>
    <row r="114" spans="2:20" x14ac:dyDescent="0.2">
      <c r="B114" s="3"/>
      <c r="C114" s="3"/>
      <c r="D114" s="6"/>
      <c r="E114" s="8"/>
      <c r="S114" s="13"/>
      <c r="T114" s="13"/>
    </row>
    <row r="115" spans="2:20" x14ac:dyDescent="0.2">
      <c r="B115" s="3"/>
      <c r="C115" s="3"/>
      <c r="D115" s="6"/>
      <c r="E115" s="8"/>
      <c r="S115" s="13"/>
      <c r="T115" s="13"/>
    </row>
    <row r="116" spans="2:20" x14ac:dyDescent="0.2">
      <c r="B116" s="3"/>
      <c r="C116" s="3"/>
      <c r="D116" s="6"/>
      <c r="E116" s="8"/>
      <c r="S116" s="13"/>
      <c r="T116" s="13"/>
    </row>
    <row r="117" spans="2:20" x14ac:dyDescent="0.2">
      <c r="B117" s="3"/>
      <c r="C117" s="3"/>
      <c r="D117" s="6"/>
      <c r="E117" s="8"/>
      <c r="S117" s="13"/>
      <c r="T117" s="13"/>
    </row>
    <row r="118" spans="2:20" x14ac:dyDescent="0.2">
      <c r="B118" s="3"/>
      <c r="C118" s="3"/>
      <c r="D118" s="6"/>
      <c r="E118" s="8"/>
      <c r="S118" s="13"/>
      <c r="T118" s="13"/>
    </row>
    <row r="119" spans="2:20" x14ac:dyDescent="0.2">
      <c r="B119" s="3"/>
      <c r="C119" s="3"/>
      <c r="D119" s="6"/>
      <c r="E119" s="8"/>
      <c r="S119" s="13"/>
      <c r="T119" s="13"/>
    </row>
    <row r="120" spans="2:20" x14ac:dyDescent="0.2">
      <c r="B120" s="3"/>
      <c r="C120" s="3"/>
      <c r="D120" s="6"/>
      <c r="E120" s="8"/>
      <c r="S120" s="13"/>
      <c r="T120" s="13"/>
    </row>
    <row r="121" spans="2:20" x14ac:dyDescent="0.2">
      <c r="B121" s="3"/>
      <c r="C121" s="3"/>
      <c r="D121" s="6"/>
      <c r="E121" s="8"/>
      <c r="S121" s="13"/>
      <c r="T121" s="13"/>
    </row>
    <row r="122" spans="2:20" x14ac:dyDescent="0.2">
      <c r="B122" s="3"/>
      <c r="C122" s="3"/>
      <c r="D122" s="6"/>
      <c r="E122" s="8"/>
      <c r="S122" s="13"/>
      <c r="T122" s="13"/>
    </row>
    <row r="123" spans="2:20" x14ac:dyDescent="0.2">
      <c r="B123" s="3"/>
      <c r="C123" s="3"/>
      <c r="D123" s="6"/>
      <c r="E123" s="8"/>
      <c r="S123" s="13"/>
      <c r="T123" s="13"/>
    </row>
    <row r="124" spans="2:20" x14ac:dyDescent="0.2">
      <c r="B124" s="3"/>
      <c r="C124" s="3"/>
      <c r="D124" s="6"/>
      <c r="E124" s="8"/>
      <c r="S124" s="13"/>
      <c r="T124" s="13"/>
    </row>
    <row r="125" spans="2:20" x14ac:dyDescent="0.2">
      <c r="B125" s="3"/>
      <c r="C125" s="3"/>
      <c r="D125" s="6"/>
      <c r="E125" s="8"/>
      <c r="S125" s="13"/>
      <c r="T125" s="13"/>
    </row>
    <row r="126" spans="2:20" x14ac:dyDescent="0.2">
      <c r="B126" s="3"/>
      <c r="C126" s="3"/>
      <c r="D126" s="6"/>
      <c r="E126" s="8"/>
      <c r="S126" s="13"/>
      <c r="T126" s="13"/>
    </row>
    <row r="127" spans="2:20" x14ac:dyDescent="0.2">
      <c r="B127" s="3"/>
      <c r="C127" s="3"/>
      <c r="D127" s="6"/>
      <c r="E127" s="8"/>
      <c r="S127" s="13"/>
      <c r="T127" s="13"/>
    </row>
    <row r="128" spans="2:20" x14ac:dyDescent="0.2">
      <c r="B128" s="3"/>
      <c r="C128" s="3"/>
      <c r="D128" s="6"/>
      <c r="E128" s="8"/>
      <c r="S128" s="13"/>
      <c r="T128" s="13"/>
    </row>
    <row r="129" spans="2:20" x14ac:dyDescent="0.2">
      <c r="B129" s="3"/>
      <c r="C129" s="3"/>
      <c r="D129" s="6"/>
      <c r="E129" s="8"/>
      <c r="S129" s="13"/>
      <c r="T129" s="13"/>
    </row>
    <row r="130" spans="2:20" x14ac:dyDescent="0.2">
      <c r="B130" s="3"/>
      <c r="C130" s="3"/>
      <c r="D130" s="6"/>
      <c r="E130" s="8"/>
      <c r="S130" s="13"/>
      <c r="T130" s="13"/>
    </row>
    <row r="131" spans="2:20" x14ac:dyDescent="0.2">
      <c r="B131" s="3"/>
      <c r="C131" s="3"/>
      <c r="D131" s="6"/>
      <c r="E131" s="8"/>
      <c r="S131" s="13"/>
      <c r="T131" s="13"/>
    </row>
    <row r="132" spans="2:20" x14ac:dyDescent="0.2">
      <c r="B132" s="3"/>
      <c r="C132" s="3"/>
      <c r="D132" s="6"/>
      <c r="E132" s="8"/>
      <c r="S132" s="13"/>
      <c r="T132" s="13"/>
    </row>
    <row r="133" spans="2:20" x14ac:dyDescent="0.2">
      <c r="B133" s="3"/>
      <c r="C133" s="3"/>
      <c r="D133" s="6"/>
      <c r="E133" s="8"/>
      <c r="S133" s="13"/>
      <c r="T133" s="13"/>
    </row>
    <row r="134" spans="2:20" x14ac:dyDescent="0.2">
      <c r="B134" s="3"/>
      <c r="C134" s="3"/>
      <c r="D134" s="6"/>
      <c r="E134" s="8"/>
      <c r="S134" s="13"/>
      <c r="T134" s="13"/>
    </row>
    <row r="135" spans="2:20" x14ac:dyDescent="0.2">
      <c r="B135" s="3"/>
      <c r="C135" s="3"/>
      <c r="D135" s="6"/>
      <c r="E135" s="8"/>
      <c r="S135" s="13"/>
      <c r="T135" s="13"/>
    </row>
    <row r="136" spans="2:20" x14ac:dyDescent="0.2">
      <c r="B136" s="3"/>
      <c r="C136" s="3"/>
      <c r="D136" s="6"/>
      <c r="E136" s="8"/>
      <c r="S136" s="13"/>
      <c r="T136" s="13"/>
    </row>
    <row r="137" spans="2:20" x14ac:dyDescent="0.2">
      <c r="B137" s="3"/>
      <c r="C137" s="3"/>
      <c r="D137" s="6"/>
      <c r="E137" s="8"/>
      <c r="S137" s="13"/>
      <c r="T137" s="13"/>
    </row>
    <row r="138" spans="2:20" x14ac:dyDescent="0.2">
      <c r="B138" s="3"/>
      <c r="C138" s="3"/>
      <c r="D138" s="6"/>
      <c r="E138" s="8"/>
      <c r="S138" s="13"/>
      <c r="T138" s="13"/>
    </row>
    <row r="139" spans="2:20" x14ac:dyDescent="0.2">
      <c r="B139" s="3"/>
      <c r="C139" s="3"/>
      <c r="D139" s="6"/>
      <c r="E139" s="8"/>
      <c r="S139" s="13"/>
      <c r="T139" s="13"/>
    </row>
    <row r="140" spans="2:20" x14ac:dyDescent="0.2">
      <c r="B140" s="3"/>
      <c r="C140" s="3"/>
      <c r="D140" s="6"/>
      <c r="E140" s="8"/>
      <c r="S140" s="13"/>
      <c r="T140" s="13"/>
    </row>
    <row r="141" spans="2:20" x14ac:dyDescent="0.2">
      <c r="B141" s="3"/>
      <c r="C141" s="3"/>
      <c r="D141" s="6"/>
      <c r="E141" s="8"/>
      <c r="S141" s="13"/>
      <c r="T141" s="13"/>
    </row>
    <row r="142" spans="2:20" x14ac:dyDescent="0.2">
      <c r="B142" s="3"/>
      <c r="C142" s="3"/>
      <c r="D142" s="6"/>
      <c r="E142" s="8"/>
      <c r="S142" s="13"/>
      <c r="T142" s="13"/>
    </row>
    <row r="143" spans="2:20" x14ac:dyDescent="0.2">
      <c r="B143" s="3"/>
      <c r="C143" s="3"/>
      <c r="D143" s="6"/>
      <c r="E143" s="8"/>
      <c r="S143" s="13"/>
      <c r="T143" s="13"/>
    </row>
    <row r="144" spans="2:20" x14ac:dyDescent="0.2">
      <c r="B144" s="3"/>
      <c r="C144" s="3"/>
      <c r="D144" s="6"/>
      <c r="E144" s="8"/>
      <c r="S144" s="13"/>
      <c r="T144" s="13"/>
    </row>
    <row r="145" spans="2:20" x14ac:dyDescent="0.2">
      <c r="B145" s="3"/>
      <c r="C145" s="3"/>
      <c r="D145" s="6"/>
      <c r="E145" s="8"/>
      <c r="S145" s="13"/>
      <c r="T145" s="13"/>
    </row>
    <row r="146" spans="2:20" x14ac:dyDescent="0.2">
      <c r="B146" s="3"/>
      <c r="C146" s="3"/>
      <c r="D146" s="6"/>
      <c r="E146" s="8"/>
      <c r="S146" s="13"/>
      <c r="T146" s="13"/>
    </row>
    <row r="147" spans="2:20" x14ac:dyDescent="0.2">
      <c r="B147" s="3"/>
      <c r="C147" s="3"/>
      <c r="D147" s="6"/>
      <c r="E147" s="8"/>
      <c r="S147" s="13"/>
      <c r="T147" s="13"/>
    </row>
    <row r="148" spans="2:20" x14ac:dyDescent="0.2">
      <c r="B148" s="3"/>
      <c r="C148" s="3"/>
      <c r="D148" s="6"/>
      <c r="E148" s="8"/>
      <c r="S148" s="13"/>
      <c r="T148" s="13"/>
    </row>
    <row r="149" spans="2:20" x14ac:dyDescent="0.2">
      <c r="B149" s="3"/>
      <c r="C149" s="3"/>
      <c r="D149" s="6"/>
      <c r="E149" s="8"/>
      <c r="S149" s="13"/>
      <c r="T149" s="13"/>
    </row>
    <row r="150" spans="2:20" x14ac:dyDescent="0.2">
      <c r="B150" s="3"/>
      <c r="C150" s="3"/>
      <c r="D150" s="6"/>
      <c r="E150" s="8"/>
      <c r="S150" s="13"/>
      <c r="T150" s="13"/>
    </row>
    <row r="151" spans="2:20" x14ac:dyDescent="0.2">
      <c r="B151" s="3"/>
      <c r="C151" s="3"/>
      <c r="D151" s="6"/>
      <c r="E151" s="8"/>
      <c r="S151" s="13"/>
      <c r="T151" s="13"/>
    </row>
    <row r="152" spans="2:20" x14ac:dyDescent="0.2">
      <c r="B152" s="3"/>
      <c r="C152" s="3"/>
      <c r="D152" s="6"/>
      <c r="E152" s="8"/>
      <c r="S152" s="13"/>
      <c r="T152" s="13"/>
    </row>
    <row r="153" spans="2:20" x14ac:dyDescent="0.2">
      <c r="B153" s="3"/>
      <c r="C153" s="3"/>
      <c r="D153" s="6"/>
      <c r="E153" s="8"/>
      <c r="S153" s="13"/>
      <c r="T153" s="13"/>
    </row>
    <row r="154" spans="2:20" x14ac:dyDescent="0.2">
      <c r="B154" s="3"/>
      <c r="C154" s="3"/>
      <c r="D154" s="6"/>
      <c r="E154" s="8"/>
      <c r="S154" s="13"/>
      <c r="T154" s="13"/>
    </row>
    <row r="155" spans="2:20" x14ac:dyDescent="0.2">
      <c r="B155" s="3"/>
      <c r="C155" s="3"/>
      <c r="D155" s="6"/>
      <c r="E155" s="8"/>
      <c r="S155" s="13"/>
      <c r="T155" s="13"/>
    </row>
    <row r="156" spans="2:20" x14ac:dyDescent="0.2">
      <c r="B156" s="3"/>
      <c r="C156" s="3"/>
      <c r="D156" s="6"/>
      <c r="E156" s="8"/>
      <c r="S156" s="13"/>
      <c r="T156" s="13"/>
    </row>
    <row r="157" spans="2:20" x14ac:dyDescent="0.2">
      <c r="B157" s="3"/>
      <c r="C157" s="3"/>
      <c r="D157" s="6"/>
      <c r="E157" s="8"/>
      <c r="S157" s="13"/>
      <c r="T157" s="13"/>
    </row>
    <row r="158" spans="2:20" x14ac:dyDescent="0.2">
      <c r="B158" s="3"/>
      <c r="C158" s="3"/>
      <c r="D158" s="6"/>
      <c r="E158" s="8"/>
      <c r="S158" s="13"/>
      <c r="T158" s="13"/>
    </row>
    <row r="159" spans="2:20" x14ac:dyDescent="0.2">
      <c r="B159" s="3"/>
      <c r="C159" s="3"/>
      <c r="D159" s="6"/>
      <c r="E159" s="8"/>
      <c r="S159" s="13"/>
      <c r="T159" s="13"/>
    </row>
    <row r="160" spans="2:20" x14ac:dyDescent="0.2">
      <c r="B160" s="3"/>
      <c r="C160" s="3"/>
      <c r="D160" s="6"/>
      <c r="E160" s="8"/>
      <c r="S160" s="13"/>
      <c r="T160" s="13"/>
    </row>
    <row r="161" spans="2:20" x14ac:dyDescent="0.2">
      <c r="B161" s="3"/>
      <c r="C161" s="3"/>
      <c r="D161" s="6"/>
      <c r="E161" s="8"/>
      <c r="S161" s="13"/>
      <c r="T161" s="13"/>
    </row>
    <row r="162" spans="2:20" x14ac:dyDescent="0.2">
      <c r="B162" s="3"/>
      <c r="C162" s="3"/>
      <c r="D162" s="6"/>
      <c r="E162" s="8"/>
      <c r="S162" s="13"/>
      <c r="T162" s="13"/>
    </row>
    <row r="163" spans="2:20" x14ac:dyDescent="0.2">
      <c r="B163" s="3"/>
      <c r="C163" s="3"/>
      <c r="D163" s="6"/>
      <c r="E163" s="8"/>
      <c r="S163" s="13"/>
      <c r="T163" s="13"/>
    </row>
    <row r="164" spans="2:20" x14ac:dyDescent="0.2">
      <c r="B164" s="3"/>
      <c r="C164" s="3"/>
      <c r="D164" s="6"/>
      <c r="E164" s="8"/>
      <c r="S164" s="13"/>
      <c r="T164" s="13"/>
    </row>
    <row r="165" spans="2:20" x14ac:dyDescent="0.2">
      <c r="B165" s="3"/>
      <c r="C165" s="3"/>
      <c r="D165" s="6"/>
      <c r="E165" s="8"/>
      <c r="S165" s="13"/>
      <c r="T165" s="13"/>
    </row>
    <row r="166" spans="2:20" x14ac:dyDescent="0.2">
      <c r="B166" s="3"/>
      <c r="C166" s="3"/>
      <c r="D166" s="6"/>
      <c r="E166" s="8"/>
      <c r="S166" s="13"/>
      <c r="T166" s="13"/>
    </row>
    <row r="167" spans="2:20" x14ac:dyDescent="0.2">
      <c r="B167" s="3"/>
      <c r="C167" s="3"/>
      <c r="D167" s="6"/>
      <c r="E167" s="8"/>
      <c r="S167" s="13"/>
      <c r="T167" s="13"/>
    </row>
    <row r="168" spans="2:20" x14ac:dyDescent="0.2">
      <c r="B168" s="3"/>
      <c r="C168" s="3"/>
      <c r="D168" s="6"/>
      <c r="E168" s="8"/>
      <c r="S168" s="13"/>
      <c r="T168" s="13"/>
    </row>
    <row r="169" spans="2:20" x14ac:dyDescent="0.2">
      <c r="B169" s="3"/>
      <c r="C169" s="3"/>
      <c r="D169" s="6"/>
      <c r="E169" s="8"/>
      <c r="S169" s="13"/>
      <c r="T169" s="13"/>
    </row>
    <row r="170" spans="2:20" x14ac:dyDescent="0.2">
      <c r="B170" s="3"/>
      <c r="C170" s="3"/>
      <c r="D170" s="6"/>
      <c r="E170" s="8"/>
      <c r="S170" s="13"/>
      <c r="T170" s="13"/>
    </row>
    <row r="171" spans="2:20" x14ac:dyDescent="0.2">
      <c r="B171" s="3"/>
      <c r="C171" s="3"/>
      <c r="D171" s="6"/>
      <c r="E171" s="8"/>
      <c r="S171" s="13"/>
      <c r="T171" s="13"/>
    </row>
    <row r="172" spans="2:20" x14ac:dyDescent="0.2">
      <c r="B172" s="3"/>
      <c r="C172" s="3"/>
      <c r="D172" s="6"/>
      <c r="E172" s="8"/>
      <c r="S172" s="13"/>
      <c r="T172" s="13"/>
    </row>
    <row r="173" spans="2:20" x14ac:dyDescent="0.2">
      <c r="B173" s="3"/>
      <c r="C173" s="3"/>
      <c r="D173" s="6"/>
      <c r="E173" s="8"/>
      <c r="S173" s="13"/>
      <c r="T173" s="13"/>
    </row>
    <row r="174" spans="2:20" x14ac:dyDescent="0.2">
      <c r="B174" s="3"/>
      <c r="C174" s="3"/>
      <c r="D174" s="6"/>
      <c r="E174" s="8"/>
      <c r="S174" s="13"/>
      <c r="T174" s="13"/>
    </row>
    <row r="175" spans="2:20" x14ac:dyDescent="0.2">
      <c r="B175" s="3"/>
      <c r="C175" s="3"/>
      <c r="D175" s="6"/>
      <c r="E175" s="8"/>
      <c r="S175" s="13"/>
      <c r="T175" s="13"/>
    </row>
    <row r="176" spans="2:20" x14ac:dyDescent="0.2">
      <c r="B176" s="3"/>
      <c r="C176" s="3"/>
      <c r="D176" s="6"/>
      <c r="E176" s="8"/>
      <c r="S176" s="13"/>
      <c r="T176" s="13"/>
    </row>
    <row r="177" spans="2:20" x14ac:dyDescent="0.2">
      <c r="B177" s="3"/>
      <c r="C177" s="3"/>
      <c r="D177" s="6"/>
      <c r="E177" s="8"/>
      <c r="S177" s="13"/>
      <c r="T177" s="13"/>
    </row>
    <row r="178" spans="2:20" x14ac:dyDescent="0.2">
      <c r="B178" s="3"/>
      <c r="C178" s="3"/>
      <c r="D178" s="6"/>
      <c r="E178" s="8"/>
      <c r="S178" s="13"/>
      <c r="T178" s="13"/>
    </row>
    <row r="179" spans="2:20" x14ac:dyDescent="0.2">
      <c r="B179" s="3"/>
      <c r="C179" s="3"/>
      <c r="D179" s="6"/>
      <c r="E179" s="8"/>
      <c r="S179" s="13"/>
      <c r="T179" s="13"/>
    </row>
    <row r="180" spans="2:20" x14ac:dyDescent="0.2">
      <c r="B180" s="3"/>
      <c r="C180" s="3"/>
      <c r="D180" s="6"/>
      <c r="E180" s="8"/>
      <c r="S180" s="13"/>
      <c r="T180" s="13"/>
    </row>
    <row r="181" spans="2:20" x14ac:dyDescent="0.2">
      <c r="B181" s="3"/>
      <c r="C181" s="3"/>
      <c r="D181" s="6"/>
      <c r="E181" s="8"/>
      <c r="S181" s="13"/>
      <c r="T181" s="13"/>
    </row>
    <row r="182" spans="2:20" x14ac:dyDescent="0.2">
      <c r="B182" s="3"/>
      <c r="C182" s="3"/>
      <c r="D182" s="6"/>
      <c r="E182" s="8"/>
      <c r="S182" s="13"/>
      <c r="T182" s="13"/>
    </row>
    <row r="183" spans="2:20" x14ac:dyDescent="0.2">
      <c r="B183" s="3"/>
      <c r="C183" s="3"/>
      <c r="D183" s="6"/>
      <c r="E183" s="8"/>
      <c r="S183" s="13"/>
      <c r="T183" s="13"/>
    </row>
    <row r="184" spans="2:20" x14ac:dyDescent="0.2">
      <c r="B184" s="3"/>
      <c r="C184" s="3"/>
      <c r="D184" s="6"/>
      <c r="E184" s="8"/>
      <c r="S184" s="13"/>
      <c r="T184" s="13"/>
    </row>
    <row r="185" spans="2:20" x14ac:dyDescent="0.2">
      <c r="B185" s="3"/>
      <c r="C185" s="3"/>
      <c r="D185" s="6"/>
      <c r="E185" s="8"/>
      <c r="S185" s="13"/>
      <c r="T185" s="13"/>
    </row>
    <row r="186" spans="2:20" x14ac:dyDescent="0.2">
      <c r="B186" s="3"/>
      <c r="C186" s="3"/>
      <c r="D186" s="6"/>
      <c r="E186" s="8"/>
      <c r="S186" s="13"/>
      <c r="T186" s="13"/>
    </row>
    <row r="187" spans="2:20" x14ac:dyDescent="0.2">
      <c r="B187" s="3"/>
      <c r="C187" s="3"/>
      <c r="D187" s="6"/>
      <c r="E187" s="8"/>
      <c r="S187" s="13"/>
      <c r="T187" s="13"/>
    </row>
    <row r="188" spans="2:20" x14ac:dyDescent="0.2">
      <c r="B188" s="3"/>
      <c r="C188" s="3"/>
      <c r="D188" s="6"/>
      <c r="E188" s="8"/>
      <c r="S188" s="13"/>
      <c r="T188" s="13"/>
    </row>
    <row r="189" spans="2:20" x14ac:dyDescent="0.2">
      <c r="B189" s="3"/>
      <c r="C189" s="3"/>
      <c r="D189" s="6"/>
      <c r="E189" s="8"/>
      <c r="S189" s="13"/>
      <c r="T189" s="13"/>
    </row>
    <row r="190" spans="2:20" x14ac:dyDescent="0.2">
      <c r="B190" s="3"/>
      <c r="C190" s="3"/>
      <c r="D190" s="6"/>
      <c r="E190" s="8"/>
      <c r="S190" s="13"/>
      <c r="T190" s="13"/>
    </row>
    <row r="191" spans="2:20" x14ac:dyDescent="0.2">
      <c r="B191" s="3"/>
      <c r="C191" s="3"/>
      <c r="D191" s="6"/>
      <c r="E191" s="8"/>
      <c r="S191" s="13"/>
      <c r="T191" s="13"/>
    </row>
    <row r="192" spans="2:20" x14ac:dyDescent="0.2">
      <c r="B192" s="3"/>
      <c r="C192" s="3"/>
      <c r="D192" s="6"/>
      <c r="E192" s="8"/>
      <c r="S192" s="13"/>
      <c r="T192" s="13"/>
    </row>
    <row r="193" spans="2:20" x14ac:dyDescent="0.2">
      <c r="B193" s="3"/>
      <c r="C193" s="3"/>
      <c r="D193" s="6"/>
      <c r="E193" s="8"/>
      <c r="S193" s="13"/>
      <c r="T193" s="13"/>
    </row>
    <row r="194" spans="2:20" x14ac:dyDescent="0.2">
      <c r="B194" s="3"/>
      <c r="C194" s="3"/>
      <c r="D194" s="6"/>
      <c r="E194" s="8"/>
      <c r="S194" s="13"/>
      <c r="T194" s="13"/>
    </row>
    <row r="195" spans="2:20" x14ac:dyDescent="0.2">
      <c r="B195" s="3"/>
      <c r="C195" s="3"/>
      <c r="D195" s="6"/>
      <c r="E195" s="8"/>
      <c r="S195" s="13"/>
      <c r="T195" s="13"/>
    </row>
    <row r="196" spans="2:20" x14ac:dyDescent="0.2">
      <c r="B196" s="3"/>
      <c r="C196" s="3"/>
      <c r="D196" s="6"/>
      <c r="E196" s="8"/>
      <c r="S196" s="13"/>
      <c r="T196" s="13"/>
    </row>
    <row r="197" spans="2:20" x14ac:dyDescent="0.2">
      <c r="B197" s="3"/>
      <c r="C197" s="3"/>
      <c r="D197" s="6"/>
      <c r="E197" s="8"/>
      <c r="S197" s="13"/>
      <c r="T197" s="13"/>
    </row>
    <row r="198" spans="2:20" x14ac:dyDescent="0.2">
      <c r="B198" s="3"/>
      <c r="C198" s="3"/>
      <c r="D198" s="6"/>
      <c r="E198" s="8"/>
      <c r="S198" s="13"/>
      <c r="T198" s="13"/>
    </row>
    <row r="199" spans="2:20" x14ac:dyDescent="0.2">
      <c r="B199" s="3"/>
      <c r="C199" s="3"/>
      <c r="D199" s="6"/>
      <c r="E199" s="8"/>
      <c r="S199" s="13"/>
      <c r="T199" s="13"/>
    </row>
    <row r="200" spans="2:20" x14ac:dyDescent="0.2">
      <c r="B200" s="3"/>
      <c r="C200" s="3"/>
      <c r="D200" s="6"/>
      <c r="E200" s="8"/>
      <c r="S200" s="13"/>
      <c r="T200" s="13"/>
    </row>
    <row r="201" spans="2:20" x14ac:dyDescent="0.2">
      <c r="B201" s="3"/>
      <c r="C201" s="3"/>
      <c r="D201" s="6"/>
      <c r="E201" s="8"/>
      <c r="S201" s="13"/>
      <c r="T201" s="13"/>
    </row>
    <row r="202" spans="2:20" x14ac:dyDescent="0.2">
      <c r="B202" s="3"/>
      <c r="C202" s="3"/>
      <c r="D202" s="6"/>
      <c r="E202" s="8"/>
      <c r="S202" s="13"/>
      <c r="T202" s="13"/>
    </row>
    <row r="203" spans="2:20" x14ac:dyDescent="0.2">
      <c r="B203" s="3"/>
      <c r="C203" s="3"/>
      <c r="D203" s="6"/>
      <c r="E203" s="8"/>
      <c r="S203" s="13"/>
      <c r="T203" s="13"/>
    </row>
    <row r="204" spans="2:20" x14ac:dyDescent="0.2">
      <c r="B204" s="3"/>
      <c r="C204" s="3"/>
      <c r="D204" s="6"/>
      <c r="E204" s="8"/>
      <c r="S204" s="13"/>
      <c r="T204" s="13"/>
    </row>
    <row r="205" spans="2:20" x14ac:dyDescent="0.2">
      <c r="B205" s="3"/>
      <c r="C205" s="3"/>
      <c r="D205" s="6"/>
      <c r="E205" s="8"/>
      <c r="S205" s="13"/>
      <c r="T205" s="13"/>
    </row>
    <row r="206" spans="2:20" x14ac:dyDescent="0.2">
      <c r="B206" s="3"/>
      <c r="C206" s="3"/>
      <c r="D206" s="6"/>
      <c r="E206" s="8"/>
      <c r="S206" s="13"/>
      <c r="T206" s="13"/>
    </row>
    <row r="207" spans="2:20" x14ac:dyDescent="0.2">
      <c r="B207" s="3"/>
      <c r="C207" s="3"/>
      <c r="D207" s="6"/>
      <c r="E207" s="8"/>
      <c r="S207" s="13"/>
      <c r="T207" s="13"/>
    </row>
    <row r="208" spans="2:20" x14ac:dyDescent="0.2">
      <c r="B208" s="3"/>
      <c r="C208" s="3"/>
      <c r="D208" s="6"/>
      <c r="E208" s="8"/>
      <c r="S208" s="13"/>
      <c r="T208" s="13"/>
    </row>
    <row r="209" spans="2:20" x14ac:dyDescent="0.2">
      <c r="B209" s="3"/>
      <c r="C209" s="3"/>
      <c r="D209" s="6"/>
      <c r="E209" s="8"/>
      <c r="S209" s="13"/>
      <c r="T209" s="13"/>
    </row>
    <row r="210" spans="2:20" x14ac:dyDescent="0.2">
      <c r="B210" s="3"/>
      <c r="C210" s="3"/>
      <c r="D210" s="6"/>
      <c r="E210" s="8"/>
      <c r="S210" s="13"/>
      <c r="T210" s="13"/>
    </row>
    <row r="211" spans="2:20" x14ac:dyDescent="0.2">
      <c r="B211" s="3"/>
      <c r="C211" s="3"/>
      <c r="D211" s="6"/>
      <c r="E211" s="8"/>
      <c r="S211" s="13"/>
      <c r="T211" s="13"/>
    </row>
    <row r="212" spans="2:20" x14ac:dyDescent="0.2">
      <c r="B212" s="3"/>
      <c r="C212" s="3"/>
      <c r="D212" s="6"/>
      <c r="E212" s="8"/>
      <c r="S212" s="13"/>
      <c r="T212" s="13"/>
    </row>
    <row r="213" spans="2:20" x14ac:dyDescent="0.2">
      <c r="B213" s="3"/>
      <c r="C213" s="3"/>
      <c r="D213" s="6"/>
      <c r="E213" s="8"/>
      <c r="S213" s="13"/>
      <c r="T213" s="13"/>
    </row>
    <row r="214" spans="2:20" x14ac:dyDescent="0.2">
      <c r="B214" s="3"/>
      <c r="C214" s="3"/>
      <c r="D214" s="6"/>
      <c r="E214" s="8"/>
      <c r="S214" s="13"/>
      <c r="T214" s="13"/>
    </row>
    <row r="215" spans="2:20" x14ac:dyDescent="0.2">
      <c r="B215" s="3"/>
      <c r="C215" s="3"/>
      <c r="D215" s="6"/>
      <c r="E215" s="8"/>
      <c r="S215" s="13"/>
      <c r="T215" s="13"/>
    </row>
    <row r="216" spans="2:20" x14ac:dyDescent="0.2">
      <c r="B216" s="3"/>
      <c r="C216" s="3"/>
      <c r="D216" s="6"/>
      <c r="E216" s="8"/>
      <c r="S216" s="13"/>
      <c r="T216" s="13"/>
    </row>
    <row r="217" spans="2:20" x14ac:dyDescent="0.2">
      <c r="B217" s="3"/>
      <c r="C217" s="3"/>
      <c r="D217" s="6"/>
      <c r="E217" s="8"/>
      <c r="S217" s="13"/>
      <c r="T217" s="13"/>
    </row>
    <row r="218" spans="2:20" x14ac:dyDescent="0.2">
      <c r="B218" s="3"/>
      <c r="C218" s="3"/>
      <c r="D218" s="6"/>
      <c r="E218" s="8"/>
      <c r="S218" s="13"/>
      <c r="T218" s="13"/>
    </row>
    <row r="219" spans="2:20" x14ac:dyDescent="0.2">
      <c r="B219" s="3"/>
      <c r="C219" s="3"/>
      <c r="D219" s="6"/>
      <c r="E219" s="8"/>
      <c r="S219" s="13"/>
      <c r="T219" s="13"/>
    </row>
    <row r="220" spans="2:20" x14ac:dyDescent="0.2">
      <c r="B220" s="3"/>
      <c r="C220" s="3"/>
      <c r="D220" s="6"/>
      <c r="E220" s="8"/>
      <c r="S220" s="13"/>
      <c r="T220" s="13"/>
    </row>
    <row r="221" spans="2:20" x14ac:dyDescent="0.2">
      <c r="B221" s="3"/>
      <c r="C221" s="3"/>
      <c r="D221" s="6"/>
      <c r="E221" s="8"/>
      <c r="S221" s="13"/>
      <c r="T221" s="13"/>
    </row>
    <row r="222" spans="2:20" x14ac:dyDescent="0.2">
      <c r="B222" s="3"/>
      <c r="C222" s="3"/>
      <c r="D222" s="6"/>
      <c r="E222" s="8"/>
      <c r="S222" s="13"/>
      <c r="T222" s="13"/>
    </row>
    <row r="223" spans="2:20" x14ac:dyDescent="0.2">
      <c r="B223" s="3"/>
      <c r="C223" s="3"/>
      <c r="D223" s="6"/>
      <c r="E223" s="8"/>
      <c r="S223" s="13"/>
      <c r="T223" s="13"/>
    </row>
    <row r="224" spans="2:20" x14ac:dyDescent="0.2">
      <c r="B224" s="3"/>
      <c r="C224" s="3"/>
      <c r="D224" s="6"/>
      <c r="E224" s="8"/>
      <c r="S224" s="13"/>
      <c r="T224" s="13"/>
    </row>
    <row r="225" spans="2:20" x14ac:dyDescent="0.2">
      <c r="B225" s="3"/>
      <c r="C225" s="3"/>
      <c r="D225" s="6"/>
      <c r="E225" s="8"/>
      <c r="S225" s="13"/>
      <c r="T225" s="13"/>
    </row>
    <row r="226" spans="2:20" x14ac:dyDescent="0.2">
      <c r="B226" s="3"/>
      <c r="C226" s="3"/>
      <c r="D226" s="6"/>
      <c r="E226" s="8"/>
      <c r="S226" s="13"/>
      <c r="T226" s="13"/>
    </row>
    <row r="227" spans="2:20" x14ac:dyDescent="0.2">
      <c r="B227" s="3"/>
      <c r="C227" s="3"/>
      <c r="D227" s="6"/>
      <c r="E227" s="8"/>
      <c r="S227" s="13"/>
      <c r="T227" s="13"/>
    </row>
    <row r="228" spans="2:20" x14ac:dyDescent="0.2">
      <c r="B228" s="3"/>
      <c r="C228" s="3"/>
      <c r="D228" s="6"/>
      <c r="E228" s="8"/>
      <c r="S228" s="13"/>
      <c r="T228" s="13"/>
    </row>
    <row r="229" spans="2:20" x14ac:dyDescent="0.2">
      <c r="B229" s="3"/>
      <c r="C229" s="3"/>
      <c r="D229" s="6"/>
      <c r="E229" s="8"/>
      <c r="S229" s="13"/>
      <c r="T229" s="13"/>
    </row>
    <row r="230" spans="2:20" x14ac:dyDescent="0.2">
      <c r="B230" s="3"/>
      <c r="C230" s="3"/>
      <c r="D230" s="6"/>
      <c r="E230" s="8"/>
      <c r="S230" s="13"/>
      <c r="T230" s="13"/>
    </row>
    <row r="231" spans="2:20" x14ac:dyDescent="0.2">
      <c r="B231" s="3"/>
      <c r="C231" s="3"/>
      <c r="D231" s="6"/>
      <c r="E231" s="8"/>
      <c r="S231" s="13"/>
      <c r="T231" s="13"/>
    </row>
    <row r="232" spans="2:20" x14ac:dyDescent="0.2">
      <c r="B232" s="3"/>
      <c r="C232" s="3"/>
      <c r="D232" s="6"/>
      <c r="E232" s="8"/>
      <c r="S232" s="13"/>
      <c r="T232" s="13"/>
    </row>
    <row r="233" spans="2:20" x14ac:dyDescent="0.2">
      <c r="B233" s="3"/>
      <c r="C233" s="3"/>
      <c r="D233" s="6"/>
      <c r="E233" s="8"/>
      <c r="S233" s="13"/>
      <c r="T233" s="13"/>
    </row>
    <row r="234" spans="2:20" x14ac:dyDescent="0.2">
      <c r="B234" s="3"/>
      <c r="C234" s="3"/>
      <c r="D234" s="6"/>
      <c r="E234" s="8"/>
      <c r="S234" s="13"/>
      <c r="T234" s="13"/>
    </row>
    <row r="235" spans="2:20" x14ac:dyDescent="0.2">
      <c r="B235" s="3"/>
      <c r="C235" s="3"/>
      <c r="D235" s="6"/>
      <c r="E235" s="8"/>
      <c r="S235" s="13"/>
      <c r="T235" s="13"/>
    </row>
    <row r="236" spans="2:20" x14ac:dyDescent="0.2">
      <c r="B236" s="3"/>
      <c r="C236" s="3"/>
      <c r="D236" s="6"/>
      <c r="E236" s="8"/>
      <c r="S236" s="13"/>
      <c r="T236" s="13"/>
    </row>
    <row r="237" spans="2:20" x14ac:dyDescent="0.2">
      <c r="B237" s="3"/>
      <c r="C237" s="3"/>
      <c r="D237" s="6"/>
      <c r="E237" s="8"/>
      <c r="S237" s="13"/>
      <c r="T237" s="13"/>
    </row>
    <row r="238" spans="2:20" x14ac:dyDescent="0.2">
      <c r="B238" s="3"/>
      <c r="C238" s="3"/>
      <c r="D238" s="6"/>
      <c r="E238" s="8"/>
      <c r="S238" s="13"/>
      <c r="T238" s="13"/>
    </row>
    <row r="239" spans="2:20" x14ac:dyDescent="0.2">
      <c r="B239" s="3"/>
      <c r="C239" s="3"/>
      <c r="D239" s="6"/>
      <c r="E239" s="8"/>
      <c r="S239" s="13"/>
      <c r="T239" s="13"/>
    </row>
    <row r="240" spans="2:20" x14ac:dyDescent="0.2">
      <c r="B240" s="3"/>
      <c r="C240" s="3"/>
      <c r="D240" s="6"/>
      <c r="E240" s="8"/>
      <c r="S240" s="13"/>
      <c r="T240" s="13"/>
    </row>
    <row r="241" spans="2:20" x14ac:dyDescent="0.2">
      <c r="B241" s="3"/>
      <c r="C241" s="3"/>
      <c r="D241" s="6"/>
      <c r="E241" s="8"/>
      <c r="S241" s="13"/>
      <c r="T241" s="13"/>
    </row>
    <row r="242" spans="2:20" x14ac:dyDescent="0.2">
      <c r="B242" s="3"/>
      <c r="C242" s="3"/>
      <c r="D242" s="6"/>
      <c r="E242" s="8"/>
      <c r="S242" s="13"/>
      <c r="T242" s="13"/>
    </row>
    <row r="243" spans="2:20" x14ac:dyDescent="0.2">
      <c r="B243" s="3"/>
      <c r="C243" s="3"/>
      <c r="D243" s="6"/>
      <c r="E243" s="8"/>
      <c r="S243" s="13"/>
      <c r="T243" s="13"/>
    </row>
    <row r="244" spans="2:20" x14ac:dyDescent="0.2">
      <c r="B244" s="3"/>
      <c r="C244" s="3"/>
      <c r="D244" s="6"/>
      <c r="E244" s="8"/>
      <c r="S244" s="13"/>
      <c r="T244" s="13"/>
    </row>
    <row r="245" spans="2:20" x14ac:dyDescent="0.2">
      <c r="B245" s="3"/>
      <c r="C245" s="3"/>
      <c r="D245" s="6"/>
      <c r="E245" s="8"/>
      <c r="S245" s="13"/>
      <c r="T245" s="13"/>
    </row>
    <row r="246" spans="2:20" x14ac:dyDescent="0.2">
      <c r="B246" s="3"/>
      <c r="C246" s="3"/>
      <c r="D246" s="6"/>
      <c r="E246" s="8"/>
      <c r="S246" s="13"/>
      <c r="T246" s="13"/>
    </row>
    <row r="247" spans="2:20" x14ac:dyDescent="0.2">
      <c r="B247" s="3"/>
      <c r="C247" s="3"/>
      <c r="D247" s="6"/>
      <c r="E247" s="8"/>
      <c r="S247" s="13"/>
      <c r="T247" s="13"/>
    </row>
    <row r="248" spans="2:20" x14ac:dyDescent="0.2">
      <c r="B248" s="3"/>
      <c r="C248" s="3"/>
      <c r="D248" s="6"/>
      <c r="E248" s="8"/>
      <c r="S248" s="13"/>
      <c r="T248" s="13"/>
    </row>
    <row r="249" spans="2:20" x14ac:dyDescent="0.2">
      <c r="B249" s="3"/>
      <c r="C249" s="3"/>
      <c r="D249" s="6"/>
      <c r="E249" s="8"/>
      <c r="S249" s="13"/>
      <c r="T249" s="13"/>
    </row>
    <row r="250" spans="2:20" x14ac:dyDescent="0.2">
      <c r="B250" s="3"/>
      <c r="C250" s="3"/>
      <c r="D250" s="6"/>
      <c r="E250" s="8"/>
      <c r="S250" s="13"/>
      <c r="T250" s="13"/>
    </row>
    <row r="251" spans="2:20" x14ac:dyDescent="0.2">
      <c r="B251" s="3"/>
      <c r="C251" s="3"/>
      <c r="D251" s="6"/>
      <c r="E251" s="8"/>
      <c r="S251" s="13"/>
      <c r="T251" s="13"/>
    </row>
    <row r="252" spans="2:20" x14ac:dyDescent="0.2">
      <c r="B252" s="3"/>
      <c r="C252" s="3"/>
      <c r="D252" s="6"/>
      <c r="E252" s="8"/>
      <c r="S252" s="13"/>
      <c r="T252" s="13"/>
    </row>
    <row r="253" spans="2:20" x14ac:dyDescent="0.2">
      <c r="B253" s="3"/>
      <c r="C253" s="3"/>
      <c r="D253" s="6"/>
      <c r="E253" s="8"/>
      <c r="S253" s="13"/>
      <c r="T253" s="13"/>
    </row>
    <row r="254" spans="2:20" x14ac:dyDescent="0.2">
      <c r="B254" s="3"/>
      <c r="C254" s="3"/>
      <c r="D254" s="6"/>
      <c r="E254" s="8"/>
      <c r="S254" s="13"/>
      <c r="T254" s="13"/>
    </row>
    <row r="255" spans="2:20" x14ac:dyDescent="0.2">
      <c r="B255" s="3"/>
      <c r="C255" s="3"/>
      <c r="D255" s="6"/>
      <c r="E255" s="8"/>
      <c r="S255" s="13"/>
      <c r="T255" s="13"/>
    </row>
    <row r="256" spans="2:20" x14ac:dyDescent="0.2">
      <c r="B256" s="3"/>
      <c r="C256" s="3"/>
      <c r="D256" s="6"/>
      <c r="E256" s="8"/>
      <c r="S256" s="13"/>
      <c r="T256" s="13"/>
    </row>
    <row r="257" spans="2:20" x14ac:dyDescent="0.2">
      <c r="B257" s="3"/>
      <c r="C257" s="3"/>
      <c r="D257" s="6"/>
      <c r="E257" s="8"/>
      <c r="S257" s="13"/>
      <c r="T257" s="13"/>
    </row>
    <row r="258" spans="2:20" x14ac:dyDescent="0.2">
      <c r="B258" s="3"/>
      <c r="C258" s="3"/>
      <c r="D258" s="6"/>
      <c r="E258" s="8"/>
      <c r="S258" s="13"/>
      <c r="T258" s="13"/>
    </row>
    <row r="259" spans="2:20" x14ac:dyDescent="0.2">
      <c r="B259" s="3"/>
      <c r="C259" s="3"/>
      <c r="D259" s="6"/>
      <c r="E259" s="8"/>
      <c r="S259" s="13"/>
      <c r="T259" s="13"/>
    </row>
    <row r="260" spans="2:20" x14ac:dyDescent="0.2">
      <c r="B260" s="3"/>
      <c r="C260" s="3"/>
      <c r="D260" s="6"/>
      <c r="E260" s="8"/>
      <c r="S260" s="13"/>
      <c r="T260" s="13"/>
    </row>
    <row r="261" spans="2:20" x14ac:dyDescent="0.2">
      <c r="B261" s="3"/>
      <c r="C261" s="3"/>
      <c r="D261" s="6"/>
      <c r="E261" s="8"/>
      <c r="S261" s="13"/>
      <c r="T261" s="13"/>
    </row>
    <row r="262" spans="2:20" x14ac:dyDescent="0.2">
      <c r="B262" s="3"/>
      <c r="C262" s="3"/>
      <c r="D262" s="6"/>
      <c r="E262" s="8"/>
      <c r="S262" s="13"/>
      <c r="T262" s="13"/>
    </row>
    <row r="263" spans="2:20" x14ac:dyDescent="0.2">
      <c r="B263" s="3"/>
      <c r="C263" s="3"/>
      <c r="D263" s="6"/>
      <c r="E263" s="8"/>
      <c r="S263" s="13"/>
      <c r="T263" s="13"/>
    </row>
    <row r="264" spans="2:20" x14ac:dyDescent="0.2">
      <c r="B264" s="3"/>
      <c r="C264" s="3"/>
      <c r="D264" s="6"/>
      <c r="E264" s="8"/>
      <c r="S264" s="13"/>
      <c r="T264" s="13"/>
    </row>
    <row r="265" spans="2:20" x14ac:dyDescent="0.2">
      <c r="B265" s="3"/>
      <c r="C265" s="3"/>
      <c r="D265" s="6"/>
      <c r="E265" s="8"/>
      <c r="S265" s="13"/>
      <c r="T265" s="13"/>
    </row>
    <row r="266" spans="2:20" x14ac:dyDescent="0.2">
      <c r="B266" s="3"/>
      <c r="C266" s="3"/>
      <c r="D266" s="6"/>
      <c r="E266" s="8"/>
      <c r="S266" s="13"/>
      <c r="T266" s="13"/>
    </row>
    <row r="267" spans="2:20" x14ac:dyDescent="0.2">
      <c r="B267" s="3"/>
      <c r="C267" s="3"/>
      <c r="D267" s="6"/>
      <c r="E267" s="8"/>
      <c r="S267" s="13"/>
      <c r="T267" s="13"/>
    </row>
    <row r="268" spans="2:20" x14ac:dyDescent="0.2">
      <c r="B268" s="3"/>
      <c r="C268" s="3"/>
      <c r="D268" s="6"/>
      <c r="E268" s="8"/>
      <c r="S268" s="13"/>
      <c r="T268" s="13"/>
    </row>
    <row r="269" spans="2:20" x14ac:dyDescent="0.2">
      <c r="B269" s="3"/>
      <c r="C269" s="3"/>
      <c r="D269" s="6"/>
      <c r="E269" s="8"/>
      <c r="S269" s="13"/>
      <c r="T269" s="13"/>
    </row>
    <row r="270" spans="2:20" x14ac:dyDescent="0.2">
      <c r="B270" s="3"/>
      <c r="C270" s="3"/>
      <c r="D270" s="6"/>
      <c r="E270" s="8"/>
      <c r="S270" s="13"/>
      <c r="T270" s="13"/>
    </row>
    <row r="271" spans="2:20" x14ac:dyDescent="0.2">
      <c r="B271" s="3"/>
      <c r="C271" s="3"/>
      <c r="D271" s="6"/>
      <c r="E271" s="8"/>
      <c r="S271" s="13"/>
      <c r="T271" s="13"/>
    </row>
    <row r="272" spans="2:20" x14ac:dyDescent="0.2">
      <c r="B272" s="3"/>
      <c r="C272" s="3"/>
      <c r="D272" s="6"/>
      <c r="E272" s="8"/>
      <c r="S272" s="13"/>
      <c r="T272" s="13"/>
    </row>
    <row r="273" spans="2:20" x14ac:dyDescent="0.2">
      <c r="B273" s="3"/>
      <c r="C273" s="3"/>
      <c r="D273" s="6"/>
      <c r="E273" s="8"/>
      <c r="S273" s="13"/>
      <c r="T273" s="13"/>
    </row>
    <row r="274" spans="2:20" x14ac:dyDescent="0.2">
      <c r="B274" s="3"/>
      <c r="C274" s="3"/>
      <c r="D274" s="6"/>
      <c r="E274" s="8"/>
      <c r="S274" s="13"/>
      <c r="T274" s="13"/>
    </row>
    <row r="275" spans="2:20" x14ac:dyDescent="0.2">
      <c r="B275" s="3"/>
      <c r="C275" s="3"/>
      <c r="D275" s="6"/>
      <c r="E275" s="8"/>
      <c r="S275" s="13"/>
      <c r="T275" s="13"/>
    </row>
    <row r="276" spans="2:20" x14ac:dyDescent="0.2">
      <c r="B276" s="3"/>
      <c r="C276" s="3"/>
      <c r="D276" s="6"/>
      <c r="E276" s="8"/>
      <c r="S276" s="13"/>
      <c r="T276" s="13"/>
    </row>
    <row r="277" spans="2:20" x14ac:dyDescent="0.2">
      <c r="B277" s="3"/>
      <c r="C277" s="3"/>
      <c r="D277" s="6"/>
      <c r="E277" s="8"/>
      <c r="S277" s="13"/>
      <c r="T277" s="13"/>
    </row>
    <row r="278" spans="2:20" x14ac:dyDescent="0.2">
      <c r="B278" s="3"/>
      <c r="C278" s="3"/>
      <c r="D278" s="6"/>
      <c r="E278" s="8"/>
      <c r="S278" s="13"/>
      <c r="T278" s="13"/>
    </row>
    <row r="279" spans="2:20" x14ac:dyDescent="0.2">
      <c r="B279" s="3"/>
      <c r="C279" s="3"/>
      <c r="D279" s="6"/>
      <c r="E279" s="8"/>
      <c r="S279" s="13"/>
      <c r="T279" s="13"/>
    </row>
    <row r="280" spans="2:20" x14ac:dyDescent="0.2">
      <c r="B280" s="3"/>
      <c r="C280" s="3"/>
      <c r="D280" s="6"/>
      <c r="E280" s="8"/>
      <c r="S280" s="13"/>
      <c r="T280" s="13"/>
    </row>
    <row r="281" spans="2:20" x14ac:dyDescent="0.2">
      <c r="B281" s="3"/>
      <c r="C281" s="3"/>
      <c r="D281" s="6"/>
      <c r="E281" s="8"/>
      <c r="S281" s="13"/>
      <c r="T281" s="13"/>
    </row>
    <row r="282" spans="2:20" x14ac:dyDescent="0.2">
      <c r="B282" s="3"/>
      <c r="C282" s="3"/>
      <c r="D282" s="6"/>
      <c r="E282" s="8"/>
      <c r="S282" s="13"/>
      <c r="T282" s="13"/>
    </row>
    <row r="283" spans="2:20" x14ac:dyDescent="0.2">
      <c r="B283" s="3"/>
      <c r="C283" s="3"/>
      <c r="D283" s="6"/>
      <c r="E283" s="8"/>
      <c r="S283" s="13"/>
      <c r="T283" s="13"/>
    </row>
    <row r="284" spans="2:20" x14ac:dyDescent="0.2">
      <c r="B284" s="3"/>
      <c r="C284" s="3"/>
      <c r="D284" s="6"/>
      <c r="E284" s="8"/>
      <c r="S284" s="13"/>
      <c r="T284" s="13"/>
    </row>
    <row r="285" spans="2:20" x14ac:dyDescent="0.2">
      <c r="B285" s="3"/>
      <c r="C285" s="3"/>
      <c r="D285" s="6"/>
      <c r="E285" s="8"/>
      <c r="S285" s="13"/>
      <c r="T285" s="13"/>
    </row>
    <row r="286" spans="2:20" x14ac:dyDescent="0.2">
      <c r="B286" s="3"/>
      <c r="C286" s="3"/>
      <c r="D286" s="6"/>
      <c r="E286" s="8"/>
      <c r="S286" s="13"/>
      <c r="T286" s="13"/>
    </row>
    <row r="287" spans="2:20" x14ac:dyDescent="0.2">
      <c r="B287" s="3"/>
      <c r="C287" s="3"/>
      <c r="D287" s="6"/>
      <c r="E287" s="8"/>
      <c r="S287" s="13"/>
      <c r="T287" s="13"/>
    </row>
    <row r="288" spans="2:20" x14ac:dyDescent="0.2">
      <c r="B288" s="3"/>
      <c r="C288" s="3"/>
      <c r="D288" s="6"/>
      <c r="E288" s="8"/>
      <c r="S288" s="13"/>
      <c r="T288" s="13"/>
    </row>
    <row r="289" spans="2:20" x14ac:dyDescent="0.2">
      <c r="B289" s="3"/>
      <c r="C289" s="3"/>
      <c r="D289" s="6"/>
      <c r="E289" s="8"/>
      <c r="S289" s="13"/>
      <c r="T289" s="13"/>
    </row>
    <row r="290" spans="2:20" x14ac:dyDescent="0.2">
      <c r="B290" s="3"/>
      <c r="C290" s="3"/>
      <c r="D290" s="6"/>
      <c r="E290" s="8"/>
      <c r="S290" s="13"/>
      <c r="T290" s="13"/>
    </row>
    <row r="291" spans="2:20" x14ac:dyDescent="0.2">
      <c r="B291" s="3"/>
      <c r="C291" s="3"/>
      <c r="D291" s="6"/>
      <c r="E291" s="8"/>
      <c r="S291" s="13"/>
      <c r="T291" s="13"/>
    </row>
    <row r="292" spans="2:20" x14ac:dyDescent="0.2">
      <c r="B292" s="3"/>
      <c r="C292" s="3"/>
      <c r="D292" s="6"/>
      <c r="E292" s="8"/>
      <c r="S292" s="13"/>
      <c r="T292" s="13"/>
    </row>
    <row r="293" spans="2:20" x14ac:dyDescent="0.2">
      <c r="B293" s="3"/>
      <c r="C293" s="3"/>
      <c r="D293" s="6"/>
      <c r="E293" s="8"/>
      <c r="S293" s="13"/>
      <c r="T293" s="13"/>
    </row>
    <row r="294" spans="2:20" x14ac:dyDescent="0.2">
      <c r="B294" s="3"/>
      <c r="C294" s="3"/>
      <c r="D294" s="6"/>
      <c r="E294" s="8"/>
      <c r="S294" s="13"/>
      <c r="T294" s="13"/>
    </row>
    <row r="295" spans="2:20" x14ac:dyDescent="0.2">
      <c r="B295" s="3"/>
      <c r="C295" s="3"/>
      <c r="D295" s="6"/>
      <c r="E295" s="8"/>
      <c r="S295" s="13"/>
      <c r="T295" s="13"/>
    </row>
    <row r="296" spans="2:20" x14ac:dyDescent="0.2">
      <c r="B296" s="3"/>
      <c r="C296" s="3"/>
      <c r="D296" s="6"/>
      <c r="E296" s="8"/>
      <c r="S296" s="13"/>
      <c r="T296" s="13"/>
    </row>
    <row r="297" spans="2:20" x14ac:dyDescent="0.2">
      <c r="B297" s="3"/>
      <c r="C297" s="3"/>
      <c r="D297" s="6"/>
      <c r="E297" s="8"/>
      <c r="S297" s="13"/>
      <c r="T297" s="13"/>
    </row>
    <row r="298" spans="2:20" x14ac:dyDescent="0.2">
      <c r="B298" s="3"/>
      <c r="C298" s="3"/>
      <c r="D298" s="6"/>
      <c r="E298" s="8"/>
      <c r="S298" s="13"/>
      <c r="T298" s="13"/>
    </row>
    <row r="299" spans="2:20" x14ac:dyDescent="0.2">
      <c r="B299" s="3"/>
      <c r="C299" s="3"/>
      <c r="D299" s="6"/>
      <c r="E299" s="8"/>
      <c r="S299" s="13"/>
      <c r="T299" s="13"/>
    </row>
    <row r="300" spans="2:20" x14ac:dyDescent="0.2">
      <c r="B300" s="3"/>
      <c r="C300" s="3"/>
      <c r="D300" s="6"/>
      <c r="E300" s="8"/>
      <c r="S300" s="13"/>
      <c r="T300" s="13"/>
    </row>
    <row r="301" spans="2:20" x14ac:dyDescent="0.2">
      <c r="B301" s="3"/>
      <c r="C301" s="3"/>
      <c r="D301" s="6"/>
      <c r="E301" s="8"/>
      <c r="S301" s="13"/>
      <c r="T301" s="13"/>
    </row>
    <row r="302" spans="2:20" x14ac:dyDescent="0.2">
      <c r="B302" s="3"/>
      <c r="C302" s="3"/>
      <c r="D302" s="6"/>
      <c r="E302" s="8"/>
      <c r="S302" s="13"/>
      <c r="T302" s="13"/>
    </row>
    <row r="303" spans="2:20" x14ac:dyDescent="0.2">
      <c r="B303" s="3"/>
      <c r="C303" s="3"/>
      <c r="D303" s="6"/>
      <c r="E303" s="8"/>
      <c r="S303" s="13"/>
      <c r="T303" s="13"/>
    </row>
    <row r="304" spans="2:20" x14ac:dyDescent="0.2">
      <c r="B304" s="3"/>
      <c r="C304" s="3"/>
      <c r="D304" s="6"/>
      <c r="E304" s="8"/>
      <c r="S304" s="13"/>
      <c r="T304" s="13"/>
    </row>
    <row r="305" spans="2:20" x14ac:dyDescent="0.2">
      <c r="B305" s="3"/>
      <c r="C305" s="3"/>
      <c r="D305" s="6"/>
      <c r="E305" s="8"/>
      <c r="S305" s="13"/>
      <c r="T305" s="13"/>
    </row>
    <row r="306" spans="2:20" x14ac:dyDescent="0.2">
      <c r="B306" s="3"/>
      <c r="C306" s="3"/>
      <c r="D306" s="6"/>
      <c r="E306" s="8"/>
      <c r="S306" s="13"/>
      <c r="T306" s="13"/>
    </row>
    <row r="307" spans="2:20" x14ac:dyDescent="0.2">
      <c r="B307" s="3"/>
      <c r="C307" s="3"/>
      <c r="D307" s="6"/>
      <c r="E307" s="8"/>
      <c r="S307" s="13"/>
      <c r="T307" s="13"/>
    </row>
    <row r="308" spans="2:20" x14ac:dyDescent="0.2">
      <c r="B308" s="3"/>
      <c r="C308" s="3"/>
      <c r="D308" s="6"/>
      <c r="E308" s="8"/>
      <c r="S308" s="13"/>
      <c r="T308" s="13"/>
    </row>
    <row r="309" spans="2:20" x14ac:dyDescent="0.2">
      <c r="B309" s="3"/>
      <c r="C309" s="3"/>
      <c r="D309" s="6"/>
      <c r="E309" s="8"/>
      <c r="S309" s="13"/>
      <c r="T309" s="13"/>
    </row>
    <row r="310" spans="2:20" x14ac:dyDescent="0.2">
      <c r="B310" s="3"/>
      <c r="C310" s="3"/>
      <c r="D310" s="6"/>
      <c r="E310" s="8"/>
      <c r="S310" s="13"/>
      <c r="T310" s="13"/>
    </row>
    <row r="311" spans="2:20" x14ac:dyDescent="0.2">
      <c r="B311" s="3"/>
      <c r="C311" s="3"/>
      <c r="D311" s="6"/>
      <c r="E311" s="8"/>
      <c r="S311" s="13"/>
      <c r="T311" s="13"/>
    </row>
    <row r="312" spans="2:20" x14ac:dyDescent="0.2">
      <c r="B312" s="3"/>
      <c r="C312" s="3"/>
      <c r="D312" s="6"/>
      <c r="E312" s="8"/>
      <c r="S312" s="13"/>
      <c r="T312" s="13"/>
    </row>
    <row r="313" spans="2:20" x14ac:dyDescent="0.2">
      <c r="B313" s="3"/>
      <c r="C313" s="3"/>
      <c r="D313" s="6"/>
      <c r="E313" s="8"/>
      <c r="S313" s="13"/>
      <c r="T313" s="13"/>
    </row>
    <row r="314" spans="2:20" x14ac:dyDescent="0.2">
      <c r="B314" s="3"/>
      <c r="C314" s="3"/>
      <c r="D314" s="6"/>
      <c r="E314" s="8"/>
      <c r="S314" s="13"/>
      <c r="T314" s="13"/>
    </row>
    <row r="315" spans="2:20" x14ac:dyDescent="0.2">
      <c r="B315" s="3"/>
      <c r="C315" s="3"/>
      <c r="D315" s="6"/>
      <c r="E315" s="8"/>
      <c r="S315" s="13"/>
      <c r="T315" s="13"/>
    </row>
    <row r="316" spans="2:20" x14ac:dyDescent="0.2">
      <c r="B316" s="3"/>
      <c r="C316" s="3"/>
      <c r="D316" s="6"/>
      <c r="E316" s="8"/>
      <c r="S316" s="13"/>
      <c r="T316" s="13"/>
    </row>
    <row r="317" spans="2:20" x14ac:dyDescent="0.2">
      <c r="B317" s="3"/>
      <c r="C317" s="3"/>
      <c r="D317" s="6"/>
      <c r="E317" s="8"/>
      <c r="S317" s="13"/>
      <c r="T317" s="13"/>
    </row>
    <row r="318" spans="2:20" x14ac:dyDescent="0.2">
      <c r="B318" s="3"/>
      <c r="C318" s="3"/>
      <c r="D318" s="6"/>
      <c r="E318" s="8"/>
      <c r="S318" s="13"/>
      <c r="T318" s="13"/>
    </row>
    <row r="319" spans="2:20" x14ac:dyDescent="0.2">
      <c r="B319" s="3"/>
      <c r="C319" s="3"/>
      <c r="D319" s="6"/>
      <c r="E319" s="8"/>
      <c r="S319" s="13"/>
      <c r="T319" s="13"/>
    </row>
    <row r="320" spans="2:20" x14ac:dyDescent="0.2">
      <c r="B320" s="3"/>
      <c r="C320" s="3"/>
      <c r="D320" s="6"/>
      <c r="E320" s="8"/>
      <c r="S320" s="13"/>
      <c r="T320" s="13"/>
    </row>
    <row r="321" spans="2:20" x14ac:dyDescent="0.2">
      <c r="B321" s="3"/>
      <c r="C321" s="3"/>
      <c r="D321" s="6"/>
      <c r="E321" s="8"/>
      <c r="S321" s="13"/>
      <c r="T321" s="13"/>
    </row>
    <row r="322" spans="2:20" x14ac:dyDescent="0.2">
      <c r="B322" s="3"/>
      <c r="C322" s="3"/>
      <c r="D322" s="6"/>
      <c r="E322" s="8"/>
      <c r="S322" s="13"/>
      <c r="T322" s="13"/>
    </row>
    <row r="323" spans="2:20" x14ac:dyDescent="0.2">
      <c r="B323" s="3"/>
      <c r="C323" s="3"/>
      <c r="D323" s="6"/>
      <c r="E323" s="8"/>
      <c r="S323" s="13"/>
      <c r="T323" s="13"/>
    </row>
    <row r="324" spans="2:20" x14ac:dyDescent="0.2">
      <c r="B324" s="3"/>
      <c r="C324" s="3"/>
      <c r="D324" s="6"/>
      <c r="E324" s="8"/>
      <c r="S324" s="13"/>
      <c r="T324" s="13"/>
    </row>
    <row r="325" spans="2:20" x14ac:dyDescent="0.2">
      <c r="B325" s="3"/>
      <c r="C325" s="3"/>
      <c r="D325" s="6"/>
      <c r="E325" s="8"/>
      <c r="S325" s="13"/>
      <c r="T325" s="13"/>
    </row>
    <row r="326" spans="2:20" x14ac:dyDescent="0.2">
      <c r="B326" s="3"/>
      <c r="C326" s="3"/>
      <c r="D326" s="6"/>
      <c r="E326" s="8"/>
      <c r="S326" s="13"/>
      <c r="T326" s="13"/>
    </row>
    <row r="327" spans="2:20" x14ac:dyDescent="0.2">
      <c r="B327" s="3"/>
      <c r="C327" s="3"/>
      <c r="D327" s="6"/>
      <c r="E327" s="8"/>
      <c r="S327" s="13"/>
      <c r="T327" s="13"/>
    </row>
    <row r="328" spans="2:20" x14ac:dyDescent="0.2">
      <c r="B328" s="3"/>
      <c r="C328" s="3"/>
      <c r="D328" s="6"/>
      <c r="E328" s="8"/>
      <c r="S328" s="13"/>
      <c r="T328" s="13"/>
    </row>
    <row r="329" spans="2:20" x14ac:dyDescent="0.2">
      <c r="B329" s="3"/>
      <c r="C329" s="3"/>
      <c r="D329" s="6"/>
      <c r="E329" s="8"/>
      <c r="S329" s="13"/>
      <c r="T329" s="13"/>
    </row>
    <row r="330" spans="2:20" x14ac:dyDescent="0.2">
      <c r="B330" s="3"/>
      <c r="C330" s="3"/>
      <c r="D330" s="6"/>
      <c r="E330" s="8"/>
      <c r="S330" s="13"/>
      <c r="T330" s="13"/>
    </row>
    <row r="331" spans="2:20" x14ac:dyDescent="0.2">
      <c r="B331" s="3"/>
      <c r="C331" s="3"/>
      <c r="D331" s="6"/>
      <c r="E331" s="8"/>
      <c r="S331" s="13"/>
      <c r="T331" s="13"/>
    </row>
    <row r="332" spans="2:20" x14ac:dyDescent="0.2">
      <c r="B332" s="3"/>
      <c r="C332" s="3"/>
      <c r="D332" s="6"/>
      <c r="E332" s="8"/>
      <c r="S332" s="13"/>
      <c r="T332" s="13"/>
    </row>
    <row r="333" spans="2:20" x14ac:dyDescent="0.2">
      <c r="B333" s="3"/>
      <c r="C333" s="3"/>
      <c r="D333" s="6"/>
      <c r="E333" s="8"/>
      <c r="S333" s="13"/>
      <c r="T333" s="13"/>
    </row>
    <row r="334" spans="2:20" x14ac:dyDescent="0.2">
      <c r="B334" s="3"/>
      <c r="C334" s="3"/>
      <c r="D334" s="6"/>
      <c r="E334" s="8"/>
      <c r="S334" s="13"/>
      <c r="T334" s="13"/>
    </row>
    <row r="335" spans="2:20" x14ac:dyDescent="0.2">
      <c r="B335" s="3"/>
      <c r="C335" s="3"/>
      <c r="D335" s="6"/>
      <c r="E335" s="8"/>
      <c r="S335" s="13"/>
      <c r="T335" s="13"/>
    </row>
    <row r="336" spans="2:20" x14ac:dyDescent="0.2">
      <c r="B336" s="3"/>
      <c r="C336" s="3"/>
      <c r="D336" s="6"/>
      <c r="E336" s="8"/>
      <c r="S336" s="13"/>
      <c r="T336" s="13"/>
    </row>
    <row r="337" spans="2:20" x14ac:dyDescent="0.2">
      <c r="B337" s="3"/>
      <c r="C337" s="3"/>
      <c r="D337" s="6"/>
      <c r="E337" s="8"/>
      <c r="S337" s="13"/>
      <c r="T337" s="13"/>
    </row>
    <row r="338" spans="2:20" x14ac:dyDescent="0.2">
      <c r="B338" s="3"/>
      <c r="C338" s="3"/>
      <c r="D338" s="6"/>
      <c r="E338" s="8"/>
      <c r="S338" s="13"/>
      <c r="T338" s="13"/>
    </row>
    <row r="339" spans="2:20" x14ac:dyDescent="0.2">
      <c r="B339" s="3"/>
      <c r="C339" s="3"/>
      <c r="D339" s="6"/>
      <c r="E339" s="8"/>
      <c r="S339" s="13"/>
      <c r="T339" s="13"/>
    </row>
    <row r="340" spans="2:20" x14ac:dyDescent="0.2">
      <c r="B340" s="3"/>
      <c r="C340" s="3"/>
      <c r="D340" s="6"/>
      <c r="E340" s="8"/>
      <c r="S340" s="13"/>
      <c r="T340" s="13"/>
    </row>
    <row r="341" spans="2:20" x14ac:dyDescent="0.2">
      <c r="B341" s="3"/>
      <c r="C341" s="3"/>
      <c r="D341" s="6"/>
      <c r="E341" s="8"/>
      <c r="S341" s="13"/>
      <c r="T341" s="13"/>
    </row>
    <row r="342" spans="2:20" x14ac:dyDescent="0.2">
      <c r="B342" s="3"/>
      <c r="C342" s="3"/>
      <c r="D342" s="6"/>
      <c r="E342" s="8"/>
      <c r="S342" s="13"/>
      <c r="T342" s="13"/>
    </row>
    <row r="343" spans="2:20" x14ac:dyDescent="0.2">
      <c r="B343" s="3"/>
      <c r="C343" s="3"/>
      <c r="D343" s="6"/>
      <c r="E343" s="8"/>
      <c r="S343" s="13"/>
      <c r="T343" s="13"/>
    </row>
    <row r="344" spans="2:20" x14ac:dyDescent="0.2">
      <c r="B344" s="3"/>
      <c r="C344" s="3"/>
      <c r="D344" s="6"/>
      <c r="E344" s="8"/>
      <c r="S344" s="13"/>
      <c r="T344" s="13"/>
    </row>
    <row r="345" spans="2:20" x14ac:dyDescent="0.2">
      <c r="B345" s="3"/>
      <c r="C345" s="3"/>
      <c r="D345" s="6"/>
      <c r="E345" s="8"/>
      <c r="S345" s="13"/>
      <c r="T345" s="13"/>
    </row>
    <row r="346" spans="2:20" x14ac:dyDescent="0.2">
      <c r="B346" s="3"/>
      <c r="C346" s="3"/>
      <c r="D346" s="6"/>
      <c r="E346" s="8"/>
      <c r="S346" s="13"/>
      <c r="T346" s="13"/>
    </row>
    <row r="347" spans="2:20" x14ac:dyDescent="0.2">
      <c r="B347" s="3"/>
      <c r="C347" s="3"/>
      <c r="D347" s="6"/>
      <c r="E347" s="8"/>
      <c r="S347" s="13"/>
      <c r="T347" s="13"/>
    </row>
    <row r="348" spans="2:20" x14ac:dyDescent="0.2">
      <c r="B348" s="3"/>
      <c r="C348" s="3"/>
      <c r="D348" s="6"/>
      <c r="E348" s="8"/>
      <c r="S348" s="13"/>
      <c r="T348" s="13"/>
    </row>
    <row r="349" spans="2:20" x14ac:dyDescent="0.2">
      <c r="B349" s="3"/>
      <c r="C349" s="3"/>
      <c r="D349" s="6"/>
      <c r="E349" s="8"/>
      <c r="S349" s="13"/>
      <c r="T349" s="13"/>
    </row>
    <row r="350" spans="2:20" x14ac:dyDescent="0.2">
      <c r="B350" s="3"/>
      <c r="C350" s="3"/>
      <c r="D350" s="6"/>
      <c r="E350" s="8"/>
      <c r="S350" s="13"/>
      <c r="T350" s="13"/>
    </row>
    <row r="351" spans="2:20" x14ac:dyDescent="0.2">
      <c r="B351" s="3"/>
      <c r="C351" s="3"/>
      <c r="D351" s="6"/>
      <c r="E351" s="8"/>
      <c r="S351" s="13"/>
      <c r="T351" s="13"/>
    </row>
    <row r="352" spans="2:20" x14ac:dyDescent="0.2">
      <c r="B352" s="3"/>
      <c r="C352" s="3"/>
      <c r="D352" s="6"/>
      <c r="E352" s="8"/>
      <c r="S352" s="13"/>
      <c r="T352" s="13"/>
    </row>
    <row r="353" spans="2:20" x14ac:dyDescent="0.2">
      <c r="B353" s="3"/>
      <c r="C353" s="3"/>
      <c r="D353" s="6"/>
      <c r="E353" s="8"/>
      <c r="S353" s="13"/>
      <c r="T353" s="13"/>
    </row>
    <row r="354" spans="2:20" x14ac:dyDescent="0.2">
      <c r="B354" s="3"/>
      <c r="C354" s="3"/>
      <c r="D354" s="6"/>
      <c r="E354" s="8"/>
      <c r="S354" s="13"/>
      <c r="T354" s="13"/>
    </row>
    <row r="355" spans="2:20" x14ac:dyDescent="0.2">
      <c r="B355" s="3"/>
      <c r="C355" s="3"/>
      <c r="D355" s="6"/>
      <c r="E355" s="8"/>
      <c r="S355" s="13"/>
      <c r="T355" s="13"/>
    </row>
    <row r="356" spans="2:20" x14ac:dyDescent="0.2">
      <c r="B356" s="3"/>
      <c r="C356" s="3"/>
      <c r="D356" s="6"/>
      <c r="E356" s="8"/>
      <c r="S356" s="13"/>
      <c r="T356" s="13"/>
    </row>
    <row r="357" spans="2:20" x14ac:dyDescent="0.2">
      <c r="B357" s="3"/>
      <c r="C357" s="3"/>
      <c r="D357" s="6"/>
      <c r="E357" s="8"/>
      <c r="S357" s="13"/>
      <c r="T357" s="13"/>
    </row>
    <row r="358" spans="2:20" x14ac:dyDescent="0.2">
      <c r="B358" s="3"/>
      <c r="C358" s="3"/>
      <c r="D358" s="6"/>
      <c r="E358" s="8"/>
      <c r="S358" s="13"/>
      <c r="T358" s="13"/>
    </row>
    <row r="359" spans="2:20" x14ac:dyDescent="0.2">
      <c r="B359" s="3"/>
      <c r="C359" s="3"/>
      <c r="D359" s="6"/>
      <c r="E359" s="8"/>
      <c r="S359" s="13"/>
      <c r="T359" s="13"/>
    </row>
    <row r="360" spans="2:20" x14ac:dyDescent="0.2">
      <c r="B360" s="3"/>
      <c r="C360" s="3"/>
      <c r="D360" s="6"/>
      <c r="E360" s="8"/>
      <c r="S360" s="13"/>
      <c r="T360" s="13"/>
    </row>
    <row r="361" spans="2:20" x14ac:dyDescent="0.2">
      <c r="B361" s="3"/>
      <c r="C361" s="3"/>
      <c r="D361" s="6"/>
      <c r="E361" s="8"/>
      <c r="S361" s="13"/>
      <c r="T361" s="13"/>
    </row>
    <row r="362" spans="2:20" x14ac:dyDescent="0.2">
      <c r="B362" s="3"/>
      <c r="C362" s="3"/>
      <c r="D362" s="6"/>
      <c r="E362" s="8"/>
      <c r="S362" s="13"/>
      <c r="T362" s="13"/>
    </row>
    <row r="363" spans="2:20" x14ac:dyDescent="0.2">
      <c r="B363" s="3"/>
      <c r="C363" s="3"/>
      <c r="D363" s="6"/>
      <c r="E363" s="8"/>
      <c r="S363" s="13"/>
      <c r="T363" s="13"/>
    </row>
    <row r="364" spans="2:20" x14ac:dyDescent="0.2">
      <c r="B364" s="3"/>
      <c r="C364" s="3"/>
      <c r="D364" s="6"/>
      <c r="E364" s="8"/>
      <c r="S364" s="13"/>
      <c r="T364" s="13"/>
    </row>
    <row r="365" spans="2:20" x14ac:dyDescent="0.2">
      <c r="B365" s="3"/>
      <c r="C365" s="3"/>
      <c r="D365" s="6"/>
      <c r="E365" s="8"/>
      <c r="S365" s="13"/>
      <c r="T365" s="13"/>
    </row>
    <row r="366" spans="2:20" x14ac:dyDescent="0.2">
      <c r="B366" s="3"/>
      <c r="C366" s="3"/>
      <c r="D366" s="6"/>
      <c r="E366" s="8"/>
      <c r="S366" s="13"/>
      <c r="T366" s="13"/>
    </row>
    <row r="367" spans="2:20" x14ac:dyDescent="0.2">
      <c r="B367" s="3"/>
      <c r="C367" s="3"/>
      <c r="D367" s="6"/>
      <c r="E367" s="8"/>
      <c r="S367" s="13"/>
      <c r="T367" s="13"/>
    </row>
    <row r="368" spans="2:20" x14ac:dyDescent="0.2">
      <c r="B368" s="3"/>
      <c r="C368" s="3"/>
      <c r="D368" s="6"/>
      <c r="E368" s="8"/>
      <c r="S368" s="13"/>
      <c r="T368" s="13"/>
    </row>
    <row r="369" spans="2:20" x14ac:dyDescent="0.2">
      <c r="B369" s="3"/>
      <c r="C369" s="3"/>
      <c r="D369" s="6"/>
      <c r="E369" s="8"/>
      <c r="S369" s="13"/>
      <c r="T369" s="13"/>
    </row>
    <row r="370" spans="2:20" x14ac:dyDescent="0.2">
      <c r="B370" s="3"/>
      <c r="C370" s="3"/>
      <c r="D370" s="6"/>
      <c r="E370" s="8"/>
      <c r="S370" s="13"/>
      <c r="T370" s="13"/>
    </row>
    <row r="371" spans="2:20" x14ac:dyDescent="0.2">
      <c r="B371" s="3"/>
      <c r="C371" s="3"/>
      <c r="D371" s="6"/>
      <c r="E371" s="8"/>
      <c r="S371" s="13"/>
      <c r="T371" s="13"/>
    </row>
    <row r="372" spans="2:20" x14ac:dyDescent="0.2">
      <c r="B372" s="3"/>
      <c r="C372" s="3"/>
      <c r="D372" s="6"/>
      <c r="E372" s="8"/>
      <c r="S372" s="13"/>
      <c r="T372" s="13"/>
    </row>
    <row r="373" spans="2:20" x14ac:dyDescent="0.2">
      <c r="B373" s="3"/>
      <c r="C373" s="3"/>
      <c r="D373" s="6"/>
      <c r="E373" s="8"/>
      <c r="S373" s="13"/>
      <c r="T373" s="13"/>
    </row>
    <row r="374" spans="2:20" x14ac:dyDescent="0.2">
      <c r="B374" s="3"/>
      <c r="C374" s="3"/>
      <c r="D374" s="6"/>
      <c r="E374" s="8"/>
      <c r="S374" s="13"/>
      <c r="T374" s="13"/>
    </row>
    <row r="375" spans="2:20" x14ac:dyDescent="0.2">
      <c r="B375" s="3"/>
      <c r="C375" s="3"/>
      <c r="D375" s="6"/>
      <c r="E375" s="8"/>
      <c r="S375" s="13"/>
      <c r="T375" s="13"/>
    </row>
    <row r="376" spans="2:20" x14ac:dyDescent="0.2">
      <c r="B376" s="3"/>
      <c r="C376" s="3"/>
      <c r="D376" s="6"/>
      <c r="E376" s="8"/>
      <c r="S376" s="13"/>
      <c r="T376" s="13"/>
    </row>
    <row r="377" spans="2:20" x14ac:dyDescent="0.2">
      <c r="B377" s="3"/>
      <c r="C377" s="3"/>
      <c r="D377" s="6"/>
      <c r="E377" s="8"/>
      <c r="S377" s="13"/>
      <c r="T377" s="13"/>
    </row>
    <row r="378" spans="2:20" x14ac:dyDescent="0.2">
      <c r="B378" s="3"/>
      <c r="C378" s="3"/>
      <c r="D378" s="6"/>
      <c r="E378" s="8"/>
      <c r="S378" s="13"/>
      <c r="T378" s="13"/>
    </row>
    <row r="379" spans="2:20" x14ac:dyDescent="0.2">
      <c r="B379" s="3"/>
      <c r="C379" s="3"/>
      <c r="D379" s="6"/>
      <c r="E379" s="8"/>
      <c r="S379" s="13"/>
      <c r="T379" s="13"/>
    </row>
    <row r="380" spans="2:20" x14ac:dyDescent="0.2">
      <c r="B380" s="3"/>
      <c r="C380" s="3"/>
      <c r="D380" s="6"/>
      <c r="E380" s="8"/>
      <c r="S380" s="13"/>
      <c r="T380" s="13"/>
    </row>
    <row r="381" spans="2:20" x14ac:dyDescent="0.2">
      <c r="B381" s="3"/>
      <c r="C381" s="3"/>
      <c r="D381" s="6"/>
      <c r="E381" s="8"/>
      <c r="S381" s="13"/>
      <c r="T381" s="13"/>
    </row>
    <row r="382" spans="2:20" x14ac:dyDescent="0.2">
      <c r="B382" s="3"/>
      <c r="C382" s="3"/>
      <c r="D382" s="6"/>
      <c r="E382" s="8"/>
      <c r="S382" s="13"/>
      <c r="T382" s="13"/>
    </row>
    <row r="383" spans="2:20" x14ac:dyDescent="0.2">
      <c r="B383" s="3"/>
      <c r="C383" s="3"/>
      <c r="D383" s="6"/>
      <c r="E383" s="8"/>
      <c r="S383" s="13"/>
      <c r="T383" s="13"/>
    </row>
    <row r="384" spans="2:20" x14ac:dyDescent="0.2">
      <c r="B384" s="3"/>
      <c r="C384" s="3"/>
      <c r="D384" s="6"/>
      <c r="E384" s="8"/>
      <c r="S384" s="13"/>
      <c r="T384" s="13"/>
    </row>
    <row r="385" spans="2:20" x14ac:dyDescent="0.2">
      <c r="B385" s="3"/>
      <c r="C385" s="3"/>
      <c r="D385" s="6"/>
      <c r="E385" s="8"/>
      <c r="S385" s="13"/>
      <c r="T385" s="13"/>
    </row>
    <row r="386" spans="2:20" x14ac:dyDescent="0.2">
      <c r="B386" s="3"/>
      <c r="C386" s="3"/>
      <c r="D386" s="6"/>
      <c r="E386" s="8"/>
      <c r="S386" s="13"/>
      <c r="T386" s="13"/>
    </row>
    <row r="387" spans="2:20" x14ac:dyDescent="0.2">
      <c r="B387" s="3"/>
      <c r="C387" s="3"/>
      <c r="D387" s="6"/>
      <c r="E387" s="8"/>
      <c r="S387" s="13"/>
      <c r="T387" s="13"/>
    </row>
    <row r="388" spans="2:20" x14ac:dyDescent="0.2">
      <c r="B388" s="3"/>
      <c r="C388" s="3"/>
      <c r="D388" s="6"/>
      <c r="E388" s="8"/>
      <c r="S388" s="13"/>
      <c r="T388" s="13"/>
    </row>
    <row r="389" spans="2:20" x14ac:dyDescent="0.2">
      <c r="B389" s="3"/>
      <c r="C389" s="3"/>
      <c r="D389" s="6"/>
      <c r="E389" s="8"/>
      <c r="S389" s="13"/>
      <c r="T389" s="13"/>
    </row>
    <row r="390" spans="2:20" x14ac:dyDescent="0.2">
      <c r="B390" s="3"/>
      <c r="C390" s="3"/>
      <c r="D390" s="6"/>
      <c r="E390" s="8"/>
      <c r="S390" s="13"/>
      <c r="T390" s="13"/>
    </row>
    <row r="391" spans="2:20" x14ac:dyDescent="0.2">
      <c r="B391" s="3"/>
      <c r="C391" s="3"/>
      <c r="D391" s="6"/>
      <c r="E391" s="8"/>
      <c r="S391" s="13"/>
      <c r="T391" s="13"/>
    </row>
    <row r="392" spans="2:20" x14ac:dyDescent="0.2">
      <c r="B392" s="3"/>
      <c r="C392" s="3"/>
      <c r="D392" s="6"/>
      <c r="E392" s="8"/>
      <c r="S392" s="13"/>
      <c r="T392" s="13"/>
    </row>
    <row r="393" spans="2:20" x14ac:dyDescent="0.2">
      <c r="B393" s="3"/>
      <c r="C393" s="3"/>
      <c r="D393" s="6"/>
      <c r="E393" s="8"/>
      <c r="S393" s="13"/>
      <c r="T393" s="13"/>
    </row>
    <row r="394" spans="2:20" x14ac:dyDescent="0.2">
      <c r="B394" s="3"/>
      <c r="C394" s="3"/>
      <c r="D394" s="6"/>
      <c r="E394" s="8"/>
      <c r="S394" s="13"/>
      <c r="T394" s="13"/>
    </row>
    <row r="395" spans="2:20" x14ac:dyDescent="0.2">
      <c r="B395" s="3"/>
      <c r="C395" s="3"/>
      <c r="D395" s="6"/>
      <c r="E395" s="8"/>
      <c r="S395" s="13"/>
      <c r="T395" s="13"/>
    </row>
    <row r="396" spans="2:20" x14ac:dyDescent="0.2">
      <c r="B396" s="3"/>
      <c r="C396" s="3"/>
      <c r="D396" s="6"/>
      <c r="E396" s="8"/>
      <c r="S396" s="13"/>
      <c r="T396" s="13"/>
    </row>
    <row r="397" spans="2:20" x14ac:dyDescent="0.2">
      <c r="B397" s="3"/>
      <c r="C397" s="3"/>
      <c r="D397" s="6"/>
      <c r="E397" s="8"/>
      <c r="S397" s="13"/>
      <c r="T397" s="13"/>
    </row>
    <row r="398" spans="2:20" x14ac:dyDescent="0.2">
      <c r="B398" s="3"/>
      <c r="C398" s="3"/>
      <c r="D398" s="6"/>
      <c r="E398" s="8"/>
      <c r="S398" s="13"/>
      <c r="T398" s="13"/>
    </row>
    <row r="399" spans="2:20" x14ac:dyDescent="0.2">
      <c r="B399" s="3"/>
      <c r="C399" s="3"/>
      <c r="D399" s="6"/>
      <c r="E399" s="8"/>
      <c r="S399" s="13"/>
      <c r="T399" s="13"/>
    </row>
    <row r="400" spans="2:20" x14ac:dyDescent="0.2">
      <c r="B400" s="3"/>
      <c r="C400" s="3"/>
      <c r="D400" s="6"/>
      <c r="E400" s="8"/>
      <c r="S400" s="13"/>
      <c r="T400" s="13"/>
    </row>
    <row r="401" spans="2:20" x14ac:dyDescent="0.2">
      <c r="B401" s="3"/>
      <c r="C401" s="3"/>
      <c r="D401" s="6"/>
      <c r="E401" s="8"/>
      <c r="S401" s="13"/>
      <c r="T401" s="13"/>
    </row>
    <row r="402" spans="2:20" x14ac:dyDescent="0.2">
      <c r="B402" s="3"/>
      <c r="C402" s="3"/>
      <c r="D402" s="6"/>
      <c r="E402" s="8"/>
      <c r="S402" s="13"/>
      <c r="T402" s="13"/>
    </row>
    <row r="403" spans="2:20" x14ac:dyDescent="0.2">
      <c r="B403" s="3"/>
      <c r="C403" s="3"/>
      <c r="D403" s="6"/>
      <c r="E403" s="8"/>
      <c r="S403" s="13"/>
      <c r="T403" s="13"/>
    </row>
    <row r="404" spans="2:20" x14ac:dyDescent="0.2">
      <c r="B404" s="3"/>
      <c r="C404" s="3"/>
      <c r="D404" s="6"/>
      <c r="E404" s="8"/>
      <c r="S404" s="13"/>
      <c r="T404" s="13"/>
    </row>
    <row r="405" spans="2:20" x14ac:dyDescent="0.2">
      <c r="B405" s="3"/>
      <c r="C405" s="3"/>
      <c r="D405" s="6"/>
      <c r="E405" s="8"/>
      <c r="S405" s="13"/>
      <c r="T405" s="13"/>
    </row>
    <row r="406" spans="2:20" x14ac:dyDescent="0.2">
      <c r="B406" s="3"/>
      <c r="C406" s="3"/>
      <c r="D406" s="6"/>
      <c r="E406" s="8"/>
      <c r="S406" s="13"/>
      <c r="T406" s="13"/>
    </row>
    <row r="407" spans="2:20" x14ac:dyDescent="0.2">
      <c r="B407" s="3"/>
      <c r="C407" s="3"/>
      <c r="D407" s="6"/>
      <c r="E407" s="8"/>
      <c r="S407" s="13"/>
      <c r="T407" s="13"/>
    </row>
    <row r="408" spans="2:20" x14ac:dyDescent="0.2">
      <c r="B408" s="3"/>
      <c r="C408" s="3"/>
      <c r="D408" s="6"/>
      <c r="E408" s="8"/>
      <c r="S408" s="13"/>
      <c r="T408" s="13"/>
    </row>
    <row r="409" spans="2:20" x14ac:dyDescent="0.2">
      <c r="B409" s="3"/>
      <c r="C409" s="3"/>
      <c r="D409" s="6"/>
      <c r="E409" s="8"/>
      <c r="S409" s="13"/>
      <c r="T409" s="13"/>
    </row>
    <row r="410" spans="2:20" x14ac:dyDescent="0.2">
      <c r="B410" s="3"/>
      <c r="C410" s="3"/>
      <c r="D410" s="6"/>
      <c r="E410" s="8"/>
      <c r="S410" s="13"/>
      <c r="T410" s="13"/>
    </row>
    <row r="411" spans="2:20" x14ac:dyDescent="0.2">
      <c r="B411" s="3"/>
      <c r="C411" s="3"/>
      <c r="D411" s="6"/>
      <c r="E411" s="8"/>
      <c r="S411" s="13"/>
      <c r="T411" s="13"/>
    </row>
    <row r="412" spans="2:20" x14ac:dyDescent="0.2">
      <c r="B412" s="3"/>
      <c r="C412" s="3"/>
      <c r="D412" s="6"/>
      <c r="E412" s="8"/>
      <c r="S412" s="13"/>
      <c r="T412" s="13"/>
    </row>
    <row r="413" spans="2:20" x14ac:dyDescent="0.2">
      <c r="B413" s="3"/>
      <c r="C413" s="3"/>
      <c r="D413" s="6"/>
      <c r="E413" s="8"/>
      <c r="S413" s="13"/>
      <c r="T413" s="13"/>
    </row>
  </sheetData>
  <conditionalFormatting sqref="F51:F413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"successful"</formula>
    </cfRule>
  </conditionalFormatting>
  <conditionalFormatting sqref="O51:O413">
    <cfRule type="colorScale" priority="6">
      <colorScale>
        <cfvo type="min"/>
        <cfvo type="percentile" val="90"/>
        <color rgb="FFFF7E7F"/>
        <color theme="4"/>
      </colorScale>
    </cfRule>
  </conditionalFormatting>
  <conditionalFormatting sqref="F1:F50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50 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F37D-653A-4F4A-ABE9-CD84E94521B6}">
  <dimension ref="A1:T251"/>
  <sheetViews>
    <sheetView workbookViewId="0"/>
  </sheetViews>
  <sheetFormatPr baseColWidth="10" defaultRowHeight="15" x14ac:dyDescent="0.2"/>
  <sheetData>
    <row r="1" spans="1:20" x14ac:dyDescent="0.2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2"/>
      <c r="T1" s="12"/>
    </row>
    <row r="2" spans="1:20" x14ac:dyDescent="0.2">
      <c r="B2" s="3"/>
      <c r="C2" s="3"/>
      <c r="D2" s="6"/>
      <c r="E2" s="8"/>
      <c r="S2" s="13"/>
      <c r="T2" s="13"/>
    </row>
    <row r="3" spans="1:20" x14ac:dyDescent="0.2">
      <c r="B3" s="3"/>
      <c r="C3" s="3"/>
      <c r="D3" s="6"/>
      <c r="E3" s="8"/>
      <c r="S3" s="13"/>
      <c r="T3" s="13"/>
    </row>
    <row r="4" spans="1:20" x14ac:dyDescent="0.2">
      <c r="B4" s="3"/>
      <c r="C4" s="3"/>
      <c r="D4" s="6"/>
      <c r="E4" s="8"/>
      <c r="S4" s="13"/>
      <c r="T4" s="13"/>
    </row>
    <row r="5" spans="1:20" x14ac:dyDescent="0.2">
      <c r="B5" s="3"/>
      <c r="C5" s="3"/>
      <c r="D5" s="6"/>
      <c r="E5" s="8"/>
      <c r="S5" s="13"/>
      <c r="T5" s="13"/>
    </row>
    <row r="6" spans="1:20" x14ac:dyDescent="0.2">
      <c r="B6" s="3"/>
      <c r="C6" s="3"/>
      <c r="D6" s="6"/>
      <c r="E6" s="8"/>
      <c r="S6" s="13"/>
      <c r="T6" s="13"/>
    </row>
    <row r="7" spans="1:20" x14ac:dyDescent="0.2">
      <c r="B7" s="3"/>
      <c r="C7" s="3"/>
      <c r="D7" s="6"/>
      <c r="E7" s="8"/>
      <c r="S7" s="13"/>
      <c r="T7" s="13"/>
    </row>
    <row r="8" spans="1:20" x14ac:dyDescent="0.2">
      <c r="B8" s="3"/>
      <c r="C8" s="3"/>
      <c r="D8" s="6"/>
      <c r="E8" s="8"/>
      <c r="S8" s="13"/>
      <c r="T8" s="13"/>
    </row>
    <row r="9" spans="1:20" x14ac:dyDescent="0.2">
      <c r="B9" s="3"/>
      <c r="C9" s="3"/>
      <c r="D9" s="6"/>
      <c r="E9" s="8"/>
      <c r="S9" s="13"/>
      <c r="T9" s="13"/>
    </row>
    <row r="10" spans="1:20" x14ac:dyDescent="0.2">
      <c r="B10" s="3"/>
      <c r="C10" s="3"/>
      <c r="D10" s="6"/>
      <c r="E10" s="8"/>
      <c r="S10" s="13"/>
      <c r="T10" s="13"/>
    </row>
    <row r="11" spans="1:20" x14ac:dyDescent="0.2">
      <c r="B11" s="3"/>
      <c r="C11" s="3"/>
      <c r="D11" s="6"/>
      <c r="E11" s="8"/>
      <c r="S11" s="13"/>
      <c r="T11" s="13"/>
    </row>
    <row r="12" spans="1:20" x14ac:dyDescent="0.2">
      <c r="B12" s="3"/>
      <c r="C12" s="3"/>
      <c r="D12" s="6"/>
      <c r="E12" s="8"/>
      <c r="S12" s="13"/>
      <c r="T12" s="13"/>
    </row>
    <row r="13" spans="1:20" x14ac:dyDescent="0.2">
      <c r="B13" s="3"/>
      <c r="C13" s="3"/>
      <c r="D13" s="6"/>
      <c r="E13" s="8"/>
      <c r="S13" s="13"/>
      <c r="T13" s="13"/>
    </row>
    <row r="14" spans="1:20" x14ac:dyDescent="0.2">
      <c r="B14" s="3"/>
      <c r="C14" s="3"/>
      <c r="D14" s="6"/>
      <c r="E14" s="8"/>
      <c r="S14" s="13"/>
      <c r="T14" s="13"/>
    </row>
    <row r="15" spans="1:20" x14ac:dyDescent="0.2">
      <c r="B15" s="3"/>
      <c r="C15" s="3"/>
      <c r="D15" s="6"/>
      <c r="E15" s="8"/>
      <c r="S15" s="13"/>
      <c r="T15" s="13"/>
    </row>
    <row r="16" spans="1:20" x14ac:dyDescent="0.2">
      <c r="B16" s="3"/>
      <c r="C16" s="3"/>
      <c r="D16" s="6"/>
      <c r="E16" s="8"/>
      <c r="S16" s="13"/>
      <c r="T16" s="13"/>
    </row>
    <row r="17" spans="2:20" x14ac:dyDescent="0.2">
      <c r="B17" s="3"/>
      <c r="C17" s="3"/>
      <c r="D17" s="6"/>
      <c r="E17" s="8"/>
      <c r="S17" s="13"/>
      <c r="T17" s="13"/>
    </row>
    <row r="18" spans="2:20" x14ac:dyDescent="0.2">
      <c r="B18" s="3"/>
      <c r="C18" s="3"/>
      <c r="D18" s="6"/>
      <c r="E18" s="8"/>
      <c r="S18" s="13"/>
      <c r="T18" s="13"/>
    </row>
    <row r="19" spans="2:20" x14ac:dyDescent="0.2">
      <c r="B19" s="3"/>
      <c r="C19" s="3"/>
      <c r="D19" s="6"/>
      <c r="E19" s="8"/>
      <c r="S19" s="13"/>
      <c r="T19" s="13"/>
    </row>
    <row r="20" spans="2:20" x14ac:dyDescent="0.2">
      <c r="B20" s="3"/>
      <c r="C20" s="3"/>
      <c r="D20" s="6"/>
      <c r="E20" s="8"/>
      <c r="S20" s="13"/>
      <c r="T20" s="13"/>
    </row>
    <row r="21" spans="2:20" x14ac:dyDescent="0.2">
      <c r="B21" s="3"/>
      <c r="C21" s="3"/>
      <c r="D21" s="6"/>
      <c r="E21" s="8"/>
      <c r="S21" s="13"/>
      <c r="T21" s="13"/>
    </row>
    <row r="22" spans="2:20" x14ac:dyDescent="0.2">
      <c r="B22" s="3"/>
      <c r="C22" s="3"/>
      <c r="D22" s="6"/>
      <c r="E22" s="8"/>
      <c r="S22" s="13"/>
      <c r="T22" s="13"/>
    </row>
    <row r="23" spans="2:20" x14ac:dyDescent="0.2">
      <c r="B23" s="3"/>
      <c r="C23" s="3"/>
      <c r="D23" s="6"/>
      <c r="E23" s="8"/>
      <c r="S23" s="13"/>
      <c r="T23" s="13"/>
    </row>
    <row r="24" spans="2:20" x14ac:dyDescent="0.2">
      <c r="B24" s="3"/>
      <c r="C24" s="3"/>
      <c r="D24" s="6"/>
      <c r="E24" s="8"/>
      <c r="S24" s="13"/>
      <c r="T24" s="13"/>
    </row>
    <row r="25" spans="2:20" x14ac:dyDescent="0.2">
      <c r="B25" s="3"/>
      <c r="C25" s="3"/>
      <c r="D25" s="6"/>
      <c r="E25" s="8"/>
      <c r="S25" s="13"/>
      <c r="T25" s="13"/>
    </row>
    <row r="26" spans="2:20" x14ac:dyDescent="0.2">
      <c r="B26" s="3"/>
      <c r="C26" s="3"/>
      <c r="D26" s="6"/>
      <c r="E26" s="8"/>
      <c r="S26" s="13"/>
      <c r="T26" s="13"/>
    </row>
    <row r="27" spans="2:20" x14ac:dyDescent="0.2">
      <c r="B27" s="3"/>
      <c r="C27" s="3"/>
      <c r="D27" s="6"/>
      <c r="E27" s="8"/>
      <c r="S27" s="13"/>
      <c r="T27" s="13"/>
    </row>
    <row r="28" spans="2:20" x14ac:dyDescent="0.2">
      <c r="B28" s="3"/>
      <c r="C28" s="3"/>
      <c r="D28" s="6"/>
      <c r="E28" s="8"/>
      <c r="S28" s="13"/>
      <c r="T28" s="13"/>
    </row>
    <row r="29" spans="2:20" x14ac:dyDescent="0.2">
      <c r="B29" s="3"/>
      <c r="C29" s="3"/>
      <c r="D29" s="6"/>
      <c r="E29" s="8"/>
      <c r="S29" s="13"/>
      <c r="T29" s="13"/>
    </row>
    <row r="30" spans="2:20" x14ac:dyDescent="0.2">
      <c r="B30" s="3"/>
      <c r="C30" s="3"/>
      <c r="D30" s="6"/>
      <c r="E30" s="8"/>
      <c r="S30" s="13"/>
      <c r="T30" s="13"/>
    </row>
    <row r="31" spans="2:20" x14ac:dyDescent="0.2">
      <c r="B31" s="3"/>
      <c r="C31" s="3"/>
      <c r="D31" s="6"/>
      <c r="E31" s="8"/>
      <c r="S31" s="13"/>
      <c r="T31" s="13"/>
    </row>
    <row r="32" spans="2:20" x14ac:dyDescent="0.2">
      <c r="B32" s="3"/>
      <c r="C32" s="3"/>
      <c r="D32" s="6"/>
      <c r="E32" s="8"/>
      <c r="S32" s="13"/>
      <c r="T32" s="13"/>
    </row>
    <row r="33" spans="2:20" x14ac:dyDescent="0.2">
      <c r="B33" s="3"/>
      <c r="C33" s="3"/>
      <c r="D33" s="6"/>
      <c r="E33" s="8"/>
      <c r="S33" s="13"/>
      <c r="T33" s="13"/>
    </row>
    <row r="34" spans="2:20" x14ac:dyDescent="0.2">
      <c r="B34" s="3"/>
      <c r="C34" s="3"/>
      <c r="D34" s="6"/>
      <c r="E34" s="8"/>
      <c r="S34" s="13"/>
      <c r="T34" s="13"/>
    </row>
    <row r="35" spans="2:20" x14ac:dyDescent="0.2">
      <c r="B35" s="3"/>
      <c r="C35" s="3"/>
      <c r="D35" s="6"/>
      <c r="E35" s="8"/>
      <c r="S35" s="13"/>
      <c r="T35" s="13"/>
    </row>
    <row r="36" spans="2:20" x14ac:dyDescent="0.2">
      <c r="B36" s="3"/>
      <c r="C36" s="3"/>
      <c r="D36" s="6"/>
      <c r="E36" s="8"/>
      <c r="S36" s="13"/>
      <c r="T36" s="13"/>
    </row>
    <row r="37" spans="2:20" x14ac:dyDescent="0.2">
      <c r="B37" s="3"/>
      <c r="C37" s="3"/>
      <c r="D37" s="6"/>
      <c r="E37" s="8"/>
      <c r="S37" s="13"/>
      <c r="T37" s="13"/>
    </row>
    <row r="38" spans="2:20" x14ac:dyDescent="0.2">
      <c r="B38" s="3"/>
      <c r="C38" s="3"/>
      <c r="D38" s="6"/>
      <c r="E38" s="8"/>
      <c r="S38" s="13"/>
      <c r="T38" s="13"/>
    </row>
    <row r="39" spans="2:20" x14ac:dyDescent="0.2">
      <c r="B39" s="3"/>
      <c r="C39" s="3"/>
      <c r="D39" s="6"/>
      <c r="E39" s="8"/>
      <c r="S39" s="13"/>
      <c r="T39" s="13"/>
    </row>
    <row r="40" spans="2:20" x14ac:dyDescent="0.2">
      <c r="B40" s="3"/>
      <c r="C40" s="3"/>
      <c r="D40" s="6"/>
      <c r="E40" s="8"/>
      <c r="S40" s="13"/>
      <c r="T40" s="13"/>
    </row>
    <row r="41" spans="2:20" x14ac:dyDescent="0.2">
      <c r="B41" s="3"/>
      <c r="C41" s="3"/>
      <c r="D41" s="6"/>
      <c r="E41" s="8"/>
      <c r="S41" s="13"/>
      <c r="T41" s="13"/>
    </row>
    <row r="42" spans="2:20" x14ac:dyDescent="0.2">
      <c r="B42" s="3"/>
      <c r="C42" s="3"/>
      <c r="D42" s="6"/>
      <c r="E42" s="8"/>
      <c r="S42" s="13"/>
      <c r="T42" s="13"/>
    </row>
    <row r="43" spans="2:20" x14ac:dyDescent="0.2">
      <c r="B43" s="3"/>
      <c r="C43" s="3"/>
      <c r="D43" s="6"/>
      <c r="E43" s="8"/>
      <c r="S43" s="13"/>
      <c r="T43" s="13"/>
    </row>
    <row r="44" spans="2:20" x14ac:dyDescent="0.2">
      <c r="B44" s="3"/>
      <c r="C44" s="3"/>
      <c r="D44" s="6"/>
      <c r="E44" s="8"/>
      <c r="S44" s="13"/>
      <c r="T44" s="13"/>
    </row>
    <row r="45" spans="2:20" x14ac:dyDescent="0.2">
      <c r="B45" s="3"/>
      <c r="C45" s="3"/>
      <c r="D45" s="6"/>
      <c r="E45" s="8"/>
      <c r="S45" s="13"/>
      <c r="T45" s="13"/>
    </row>
    <row r="46" spans="2:20" x14ac:dyDescent="0.2">
      <c r="B46" s="3"/>
      <c r="C46" s="3"/>
      <c r="D46" s="6"/>
      <c r="E46" s="8"/>
      <c r="S46" s="13"/>
      <c r="T46" s="13"/>
    </row>
    <row r="47" spans="2:20" x14ac:dyDescent="0.2">
      <c r="B47" s="3"/>
      <c r="C47" s="3"/>
      <c r="D47" s="6"/>
      <c r="E47" s="8"/>
      <c r="S47" s="13"/>
      <c r="T47" s="13"/>
    </row>
    <row r="48" spans="2:20" x14ac:dyDescent="0.2">
      <c r="B48" s="3"/>
      <c r="C48" s="3"/>
      <c r="D48" s="6"/>
      <c r="E48" s="8"/>
      <c r="S48" s="13"/>
      <c r="T48" s="13"/>
    </row>
    <row r="49" spans="2:20" x14ac:dyDescent="0.2">
      <c r="B49" s="3"/>
      <c r="C49" s="3"/>
      <c r="D49" s="6"/>
      <c r="E49" s="8"/>
      <c r="S49" s="13"/>
      <c r="T49" s="13"/>
    </row>
    <row r="50" spans="2:20" x14ac:dyDescent="0.2">
      <c r="B50" s="3"/>
      <c r="C50" s="3"/>
      <c r="D50" s="6"/>
      <c r="E50" s="8"/>
      <c r="S50" s="13"/>
      <c r="T50" s="13"/>
    </row>
    <row r="51" spans="2:20" x14ac:dyDescent="0.2">
      <c r="B51" s="3"/>
      <c r="C51" s="3"/>
      <c r="D51" s="6"/>
      <c r="E51" s="8"/>
      <c r="S51" s="13"/>
      <c r="T51" s="13"/>
    </row>
    <row r="52" spans="2:20" x14ac:dyDescent="0.2">
      <c r="B52" s="3"/>
      <c r="C52" s="3"/>
      <c r="D52" s="6"/>
      <c r="E52" s="8"/>
      <c r="S52" s="13"/>
      <c r="T52" s="13"/>
    </row>
    <row r="53" spans="2:20" x14ac:dyDescent="0.2">
      <c r="B53" s="3"/>
      <c r="C53" s="3"/>
      <c r="D53" s="6"/>
      <c r="E53" s="8"/>
      <c r="S53" s="13"/>
      <c r="T53" s="13"/>
    </row>
    <row r="54" spans="2:20" x14ac:dyDescent="0.2">
      <c r="B54" s="3"/>
      <c r="C54" s="3"/>
      <c r="D54" s="6"/>
      <c r="E54" s="8"/>
      <c r="S54" s="13"/>
      <c r="T54" s="13"/>
    </row>
    <row r="55" spans="2:20" x14ac:dyDescent="0.2">
      <c r="B55" s="3"/>
      <c r="C55" s="3"/>
      <c r="D55" s="6"/>
      <c r="E55" s="8"/>
      <c r="S55" s="13"/>
      <c r="T55" s="13"/>
    </row>
    <row r="56" spans="2:20" x14ac:dyDescent="0.2">
      <c r="B56" s="3"/>
      <c r="C56" s="3"/>
      <c r="D56" s="6"/>
      <c r="E56" s="8"/>
      <c r="S56" s="13"/>
      <c r="T56" s="13"/>
    </row>
    <row r="57" spans="2:20" x14ac:dyDescent="0.2">
      <c r="B57" s="3"/>
      <c r="C57" s="3"/>
      <c r="D57" s="6"/>
      <c r="E57" s="8"/>
      <c r="S57" s="13"/>
      <c r="T57" s="13"/>
    </row>
    <row r="58" spans="2:20" x14ac:dyDescent="0.2">
      <c r="B58" s="3"/>
      <c r="C58" s="3"/>
      <c r="D58" s="6"/>
      <c r="E58" s="8"/>
      <c r="S58" s="13"/>
      <c r="T58" s="13"/>
    </row>
    <row r="59" spans="2:20" x14ac:dyDescent="0.2">
      <c r="B59" s="3"/>
      <c r="C59" s="3"/>
      <c r="D59" s="6"/>
      <c r="E59" s="8"/>
      <c r="S59" s="13"/>
      <c r="T59" s="13"/>
    </row>
    <row r="60" spans="2:20" x14ac:dyDescent="0.2">
      <c r="B60" s="3"/>
      <c r="C60" s="3"/>
      <c r="D60" s="6"/>
      <c r="E60" s="8"/>
      <c r="S60" s="13"/>
      <c r="T60" s="13"/>
    </row>
    <row r="61" spans="2:20" x14ac:dyDescent="0.2">
      <c r="B61" s="3"/>
      <c r="C61" s="3"/>
      <c r="D61" s="6"/>
      <c r="E61" s="8"/>
      <c r="S61" s="13"/>
      <c r="T61" s="13"/>
    </row>
    <row r="62" spans="2:20" x14ac:dyDescent="0.2">
      <c r="B62" s="3"/>
      <c r="C62" s="3"/>
      <c r="D62" s="6"/>
      <c r="E62" s="8"/>
      <c r="S62" s="13"/>
      <c r="T62" s="13"/>
    </row>
    <row r="63" spans="2:20" x14ac:dyDescent="0.2">
      <c r="B63" s="3"/>
      <c r="C63" s="3"/>
      <c r="D63" s="6"/>
      <c r="E63" s="8"/>
      <c r="S63" s="13"/>
      <c r="T63" s="13"/>
    </row>
    <row r="64" spans="2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  <row r="103" spans="2:20" x14ac:dyDescent="0.2">
      <c r="B103" s="3"/>
      <c r="C103" s="3"/>
      <c r="D103" s="6"/>
      <c r="E103" s="8"/>
      <c r="S103" s="13"/>
      <c r="T103" s="13"/>
    </row>
    <row r="104" spans="2:20" x14ac:dyDescent="0.2">
      <c r="B104" s="3"/>
      <c r="C104" s="3"/>
      <c r="D104" s="6"/>
      <c r="E104" s="8"/>
      <c r="S104" s="13"/>
      <c r="T104" s="13"/>
    </row>
    <row r="105" spans="2:20" x14ac:dyDescent="0.2">
      <c r="B105" s="3"/>
      <c r="C105" s="3"/>
      <c r="D105" s="6"/>
      <c r="E105" s="8"/>
      <c r="S105" s="13"/>
      <c r="T105" s="13"/>
    </row>
    <row r="106" spans="2:20" x14ac:dyDescent="0.2">
      <c r="B106" s="3"/>
      <c r="C106" s="3"/>
      <c r="D106" s="6"/>
      <c r="E106" s="8"/>
      <c r="S106" s="13"/>
      <c r="T106" s="13"/>
    </row>
    <row r="107" spans="2:20" x14ac:dyDescent="0.2">
      <c r="B107" s="3"/>
      <c r="C107" s="3"/>
      <c r="D107" s="6"/>
      <c r="E107" s="8"/>
      <c r="S107" s="13"/>
      <c r="T107" s="13"/>
    </row>
    <row r="108" spans="2:20" x14ac:dyDescent="0.2">
      <c r="B108" s="3"/>
      <c r="C108" s="3"/>
      <c r="D108" s="6"/>
      <c r="E108" s="8"/>
      <c r="S108" s="13"/>
      <c r="T108" s="13"/>
    </row>
    <row r="109" spans="2:20" x14ac:dyDescent="0.2">
      <c r="B109" s="3"/>
      <c r="C109" s="3"/>
      <c r="D109" s="6"/>
      <c r="E109" s="8"/>
      <c r="S109" s="13"/>
      <c r="T109" s="13"/>
    </row>
    <row r="110" spans="2:20" x14ac:dyDescent="0.2">
      <c r="B110" s="3"/>
      <c r="C110" s="3"/>
      <c r="D110" s="6"/>
      <c r="E110" s="8"/>
      <c r="S110" s="13"/>
      <c r="T110" s="13"/>
    </row>
    <row r="111" spans="2:20" x14ac:dyDescent="0.2">
      <c r="B111" s="3"/>
      <c r="C111" s="3"/>
      <c r="D111" s="6"/>
      <c r="E111" s="8"/>
      <c r="S111" s="13"/>
      <c r="T111" s="13"/>
    </row>
    <row r="112" spans="2:20" x14ac:dyDescent="0.2">
      <c r="B112" s="3"/>
      <c r="C112" s="3"/>
      <c r="D112" s="6"/>
      <c r="E112" s="8"/>
      <c r="S112" s="13"/>
      <c r="T112" s="13"/>
    </row>
    <row r="113" spans="2:20" x14ac:dyDescent="0.2">
      <c r="B113" s="3"/>
      <c r="C113" s="3"/>
      <c r="D113" s="6"/>
      <c r="E113" s="8"/>
      <c r="S113" s="13"/>
      <c r="T113" s="13"/>
    </row>
    <row r="114" spans="2:20" x14ac:dyDescent="0.2">
      <c r="B114" s="3"/>
      <c r="C114" s="3"/>
      <c r="D114" s="6"/>
      <c r="E114" s="8"/>
      <c r="S114" s="13"/>
      <c r="T114" s="13"/>
    </row>
    <row r="115" spans="2:20" x14ac:dyDescent="0.2">
      <c r="B115" s="3"/>
      <c r="C115" s="3"/>
      <c r="D115" s="6"/>
      <c r="E115" s="8"/>
      <c r="S115" s="13"/>
      <c r="T115" s="13"/>
    </row>
    <row r="116" spans="2:20" x14ac:dyDescent="0.2">
      <c r="B116" s="3"/>
      <c r="C116" s="3"/>
      <c r="D116" s="6"/>
      <c r="E116" s="8"/>
      <c r="S116" s="13"/>
      <c r="T116" s="13"/>
    </row>
    <row r="117" spans="2:20" x14ac:dyDescent="0.2">
      <c r="B117" s="3"/>
      <c r="C117" s="3"/>
      <c r="D117" s="6"/>
      <c r="E117" s="8"/>
      <c r="S117" s="13"/>
      <c r="T117" s="13"/>
    </row>
    <row r="118" spans="2:20" x14ac:dyDescent="0.2">
      <c r="B118" s="3"/>
      <c r="C118" s="3"/>
      <c r="D118" s="6"/>
      <c r="E118" s="8"/>
      <c r="S118" s="13"/>
      <c r="T118" s="13"/>
    </row>
    <row r="119" spans="2:20" x14ac:dyDescent="0.2">
      <c r="B119" s="3"/>
      <c r="C119" s="3"/>
      <c r="D119" s="6"/>
      <c r="E119" s="8"/>
      <c r="S119" s="13"/>
      <c r="T119" s="13"/>
    </row>
    <row r="120" spans="2:20" x14ac:dyDescent="0.2">
      <c r="B120" s="3"/>
      <c r="C120" s="3"/>
      <c r="D120" s="6"/>
      <c r="E120" s="8"/>
      <c r="S120" s="13"/>
      <c r="T120" s="13"/>
    </row>
    <row r="121" spans="2:20" x14ac:dyDescent="0.2">
      <c r="B121" s="3"/>
      <c r="C121" s="3"/>
      <c r="D121" s="6"/>
      <c r="E121" s="8"/>
      <c r="S121" s="13"/>
      <c r="T121" s="13"/>
    </row>
    <row r="122" spans="2:20" x14ac:dyDescent="0.2">
      <c r="B122" s="3"/>
      <c r="C122" s="3"/>
      <c r="D122" s="6"/>
      <c r="E122" s="8"/>
      <c r="S122" s="13"/>
      <c r="T122" s="13"/>
    </row>
    <row r="123" spans="2:20" x14ac:dyDescent="0.2">
      <c r="B123" s="3"/>
      <c r="C123" s="3"/>
      <c r="D123" s="6"/>
      <c r="E123" s="8"/>
      <c r="S123" s="13"/>
      <c r="T123" s="13"/>
    </row>
    <row r="124" spans="2:20" x14ac:dyDescent="0.2">
      <c r="B124" s="3"/>
      <c r="C124" s="3"/>
      <c r="D124" s="6"/>
      <c r="E124" s="8"/>
      <c r="S124" s="13"/>
      <c r="T124" s="13"/>
    </row>
    <row r="125" spans="2:20" x14ac:dyDescent="0.2">
      <c r="B125" s="3"/>
      <c r="C125" s="3"/>
      <c r="D125" s="6"/>
      <c r="E125" s="8"/>
      <c r="S125" s="13"/>
      <c r="T125" s="13"/>
    </row>
    <row r="126" spans="2:20" x14ac:dyDescent="0.2">
      <c r="B126" s="3"/>
      <c r="C126" s="3"/>
      <c r="D126" s="6"/>
      <c r="E126" s="8"/>
      <c r="S126" s="13"/>
      <c r="T126" s="13"/>
    </row>
    <row r="127" spans="2:20" x14ac:dyDescent="0.2">
      <c r="B127" s="3"/>
      <c r="C127" s="3"/>
      <c r="D127" s="6"/>
      <c r="E127" s="8"/>
      <c r="S127" s="13"/>
      <c r="T127" s="13"/>
    </row>
    <row r="128" spans="2:20" x14ac:dyDescent="0.2">
      <c r="B128" s="3"/>
      <c r="C128" s="3"/>
      <c r="D128" s="6"/>
      <c r="E128" s="8"/>
      <c r="S128" s="13"/>
      <c r="T128" s="13"/>
    </row>
    <row r="129" spans="2:20" x14ac:dyDescent="0.2">
      <c r="B129" s="3"/>
      <c r="C129" s="3"/>
      <c r="D129" s="6"/>
      <c r="E129" s="8"/>
      <c r="S129" s="13"/>
      <c r="T129" s="13"/>
    </row>
    <row r="130" spans="2:20" x14ac:dyDescent="0.2">
      <c r="B130" s="3"/>
      <c r="C130" s="3"/>
      <c r="D130" s="6"/>
      <c r="E130" s="8"/>
      <c r="S130" s="13"/>
      <c r="T130" s="13"/>
    </row>
    <row r="131" spans="2:20" x14ac:dyDescent="0.2">
      <c r="B131" s="3"/>
      <c r="C131" s="3"/>
      <c r="D131" s="6"/>
      <c r="E131" s="8"/>
      <c r="S131" s="13"/>
      <c r="T131" s="13"/>
    </row>
    <row r="132" spans="2:20" x14ac:dyDescent="0.2">
      <c r="B132" s="3"/>
      <c r="C132" s="3"/>
      <c r="D132" s="6"/>
      <c r="E132" s="8"/>
      <c r="S132" s="13"/>
      <c r="T132" s="13"/>
    </row>
    <row r="133" spans="2:20" x14ac:dyDescent="0.2">
      <c r="B133" s="3"/>
      <c r="C133" s="3"/>
      <c r="D133" s="6"/>
      <c r="E133" s="8"/>
      <c r="S133" s="13"/>
      <c r="T133" s="13"/>
    </row>
    <row r="134" spans="2:20" x14ac:dyDescent="0.2">
      <c r="B134" s="3"/>
      <c r="C134" s="3"/>
      <c r="D134" s="6"/>
      <c r="E134" s="8"/>
      <c r="S134" s="13"/>
      <c r="T134" s="13"/>
    </row>
    <row r="135" spans="2:20" x14ac:dyDescent="0.2">
      <c r="B135" s="3"/>
      <c r="C135" s="3"/>
      <c r="D135" s="6"/>
      <c r="E135" s="8"/>
      <c r="S135" s="13"/>
      <c r="T135" s="13"/>
    </row>
    <row r="136" spans="2:20" x14ac:dyDescent="0.2">
      <c r="B136" s="3"/>
      <c r="C136" s="3"/>
      <c r="D136" s="6"/>
      <c r="E136" s="8"/>
      <c r="S136" s="13"/>
      <c r="T136" s="13"/>
    </row>
    <row r="137" spans="2:20" x14ac:dyDescent="0.2">
      <c r="B137" s="3"/>
      <c r="C137" s="3"/>
      <c r="D137" s="6"/>
      <c r="E137" s="8"/>
      <c r="S137" s="13"/>
      <c r="T137" s="13"/>
    </row>
    <row r="138" spans="2:20" x14ac:dyDescent="0.2">
      <c r="B138" s="3"/>
      <c r="C138" s="3"/>
      <c r="D138" s="6"/>
      <c r="E138" s="8"/>
      <c r="S138" s="13"/>
      <c r="T138" s="13"/>
    </row>
    <row r="139" spans="2:20" x14ac:dyDescent="0.2">
      <c r="B139" s="3"/>
      <c r="C139" s="3"/>
      <c r="D139" s="6"/>
      <c r="E139" s="8"/>
      <c r="S139" s="13"/>
      <c r="T139" s="13"/>
    </row>
    <row r="140" spans="2:20" x14ac:dyDescent="0.2">
      <c r="B140" s="3"/>
      <c r="C140" s="3"/>
      <c r="D140" s="6"/>
      <c r="E140" s="8"/>
      <c r="S140" s="13"/>
      <c r="T140" s="13"/>
    </row>
    <row r="141" spans="2:20" x14ac:dyDescent="0.2">
      <c r="B141" s="3"/>
      <c r="C141" s="3"/>
      <c r="D141" s="6"/>
      <c r="E141" s="8"/>
      <c r="S141" s="13"/>
      <c r="T141" s="13"/>
    </row>
    <row r="142" spans="2:20" x14ac:dyDescent="0.2">
      <c r="B142" s="3"/>
      <c r="C142" s="3"/>
      <c r="D142" s="6"/>
      <c r="E142" s="8"/>
      <c r="S142" s="13"/>
      <c r="T142" s="13"/>
    </row>
    <row r="143" spans="2:20" x14ac:dyDescent="0.2">
      <c r="B143" s="3"/>
      <c r="C143" s="3"/>
      <c r="D143" s="6"/>
      <c r="E143" s="8"/>
      <c r="S143" s="13"/>
      <c r="T143" s="13"/>
    </row>
    <row r="144" spans="2:20" x14ac:dyDescent="0.2">
      <c r="B144" s="3"/>
      <c r="C144" s="3"/>
      <c r="D144" s="6"/>
      <c r="E144" s="8"/>
      <c r="S144" s="13"/>
      <c r="T144" s="13"/>
    </row>
    <row r="145" spans="2:20" x14ac:dyDescent="0.2">
      <c r="B145" s="3"/>
      <c r="C145" s="3"/>
      <c r="D145" s="6"/>
      <c r="E145" s="8"/>
      <c r="S145" s="13"/>
      <c r="T145" s="13"/>
    </row>
    <row r="146" spans="2:20" x14ac:dyDescent="0.2">
      <c r="B146" s="3"/>
      <c r="C146" s="3"/>
      <c r="D146" s="6"/>
      <c r="E146" s="8"/>
      <c r="S146" s="13"/>
      <c r="T146" s="13"/>
    </row>
    <row r="147" spans="2:20" x14ac:dyDescent="0.2">
      <c r="B147" s="3"/>
      <c r="C147" s="3"/>
      <c r="D147" s="6"/>
      <c r="E147" s="8"/>
      <c r="S147" s="13"/>
      <c r="T147" s="13"/>
    </row>
    <row r="148" spans="2:20" x14ac:dyDescent="0.2">
      <c r="B148" s="3"/>
      <c r="C148" s="3"/>
      <c r="D148" s="6"/>
      <c r="E148" s="8"/>
      <c r="S148" s="13"/>
      <c r="T148" s="13"/>
    </row>
    <row r="149" spans="2:20" x14ac:dyDescent="0.2">
      <c r="B149" s="3"/>
      <c r="C149" s="3"/>
      <c r="D149" s="6"/>
      <c r="E149" s="8"/>
      <c r="S149" s="13"/>
      <c r="T149" s="13"/>
    </row>
    <row r="150" spans="2:20" x14ac:dyDescent="0.2">
      <c r="B150" s="3"/>
      <c r="C150" s="3"/>
      <c r="D150" s="6"/>
      <c r="E150" s="8"/>
      <c r="S150" s="13"/>
      <c r="T150" s="13"/>
    </row>
    <row r="151" spans="2:20" x14ac:dyDescent="0.2">
      <c r="B151" s="3"/>
      <c r="C151" s="3"/>
      <c r="D151" s="6"/>
      <c r="E151" s="8"/>
      <c r="S151" s="13"/>
      <c r="T151" s="13"/>
    </row>
    <row r="152" spans="2:20" x14ac:dyDescent="0.2">
      <c r="B152" s="3"/>
      <c r="C152" s="3"/>
      <c r="D152" s="6"/>
      <c r="E152" s="8"/>
      <c r="S152" s="13"/>
      <c r="T152" s="13"/>
    </row>
    <row r="153" spans="2:20" x14ac:dyDescent="0.2">
      <c r="B153" s="3"/>
      <c r="C153" s="3"/>
      <c r="D153" s="6"/>
      <c r="E153" s="8"/>
      <c r="S153" s="13"/>
      <c r="T153" s="13"/>
    </row>
    <row r="154" spans="2:20" x14ac:dyDescent="0.2">
      <c r="B154" s="3"/>
      <c r="C154" s="3"/>
      <c r="D154" s="6"/>
      <c r="E154" s="8"/>
      <c r="S154" s="13"/>
      <c r="T154" s="13"/>
    </row>
    <row r="155" spans="2:20" x14ac:dyDescent="0.2">
      <c r="B155" s="3"/>
      <c r="C155" s="3"/>
      <c r="D155" s="6"/>
      <c r="E155" s="8"/>
      <c r="S155" s="13"/>
      <c r="T155" s="13"/>
    </row>
    <row r="156" spans="2:20" x14ac:dyDescent="0.2">
      <c r="B156" s="3"/>
      <c r="C156" s="3"/>
      <c r="D156" s="6"/>
      <c r="E156" s="8"/>
      <c r="S156" s="13"/>
      <c r="T156" s="13"/>
    </row>
    <row r="157" spans="2:20" x14ac:dyDescent="0.2">
      <c r="B157" s="3"/>
      <c r="C157" s="3"/>
      <c r="D157" s="6"/>
      <c r="E157" s="8"/>
      <c r="S157" s="13"/>
      <c r="T157" s="13"/>
    </row>
    <row r="158" spans="2:20" x14ac:dyDescent="0.2">
      <c r="B158" s="3"/>
      <c r="C158" s="3"/>
      <c r="D158" s="6"/>
      <c r="E158" s="8"/>
      <c r="S158" s="13"/>
      <c r="T158" s="13"/>
    </row>
    <row r="159" spans="2:20" x14ac:dyDescent="0.2">
      <c r="B159" s="3"/>
      <c r="C159" s="3"/>
      <c r="D159" s="6"/>
      <c r="E159" s="8"/>
      <c r="S159" s="13"/>
      <c r="T159" s="13"/>
    </row>
    <row r="160" spans="2:20" x14ac:dyDescent="0.2">
      <c r="B160" s="3"/>
      <c r="C160" s="3"/>
      <c r="D160" s="6"/>
      <c r="E160" s="8"/>
      <c r="S160" s="13"/>
      <c r="T160" s="13"/>
    </row>
    <row r="161" spans="2:20" x14ac:dyDescent="0.2">
      <c r="B161" s="3"/>
      <c r="C161" s="3"/>
      <c r="D161" s="6"/>
      <c r="E161" s="8"/>
      <c r="S161" s="13"/>
      <c r="T161" s="13"/>
    </row>
    <row r="162" spans="2:20" x14ac:dyDescent="0.2">
      <c r="B162" s="3"/>
      <c r="C162" s="3"/>
      <c r="D162" s="6"/>
      <c r="E162" s="8"/>
      <c r="S162" s="13"/>
      <c r="T162" s="13"/>
    </row>
    <row r="163" spans="2:20" x14ac:dyDescent="0.2">
      <c r="B163" s="3"/>
      <c r="C163" s="3"/>
      <c r="D163" s="6"/>
      <c r="E163" s="8"/>
      <c r="S163" s="13"/>
      <c r="T163" s="13"/>
    </row>
    <row r="164" spans="2:20" x14ac:dyDescent="0.2">
      <c r="B164" s="3"/>
      <c r="C164" s="3"/>
      <c r="D164" s="6"/>
      <c r="E164" s="8"/>
      <c r="S164" s="13"/>
      <c r="T164" s="13"/>
    </row>
    <row r="165" spans="2:20" x14ac:dyDescent="0.2">
      <c r="B165" s="3"/>
      <c r="C165" s="3"/>
      <c r="D165" s="6"/>
      <c r="E165" s="8"/>
      <c r="S165" s="13"/>
      <c r="T165" s="13"/>
    </row>
    <row r="166" spans="2:20" x14ac:dyDescent="0.2">
      <c r="B166" s="3"/>
      <c r="C166" s="3"/>
      <c r="D166" s="6"/>
      <c r="E166" s="8"/>
      <c r="S166" s="13"/>
      <c r="T166" s="13"/>
    </row>
    <row r="167" spans="2:20" x14ac:dyDescent="0.2">
      <c r="B167" s="3"/>
      <c r="C167" s="3"/>
      <c r="D167" s="6"/>
      <c r="E167" s="8"/>
      <c r="S167" s="13"/>
      <c r="T167" s="13"/>
    </row>
    <row r="168" spans="2:20" x14ac:dyDescent="0.2">
      <c r="B168" s="3"/>
      <c r="C168" s="3"/>
      <c r="D168" s="6"/>
      <c r="E168" s="8"/>
      <c r="S168" s="13"/>
      <c r="T168" s="13"/>
    </row>
    <row r="169" spans="2:20" x14ac:dyDescent="0.2">
      <c r="B169" s="3"/>
      <c r="C169" s="3"/>
      <c r="D169" s="6"/>
      <c r="E169" s="8"/>
      <c r="S169" s="13"/>
      <c r="T169" s="13"/>
    </row>
    <row r="170" spans="2:20" x14ac:dyDescent="0.2">
      <c r="B170" s="3"/>
      <c r="C170" s="3"/>
      <c r="D170" s="6"/>
      <c r="E170" s="8"/>
      <c r="S170" s="13"/>
      <c r="T170" s="13"/>
    </row>
    <row r="171" spans="2:20" x14ac:dyDescent="0.2">
      <c r="B171" s="3"/>
      <c r="C171" s="3"/>
      <c r="D171" s="6"/>
      <c r="E171" s="8"/>
      <c r="S171" s="13"/>
      <c r="T171" s="13"/>
    </row>
    <row r="172" spans="2:20" x14ac:dyDescent="0.2">
      <c r="B172" s="3"/>
      <c r="C172" s="3"/>
      <c r="D172" s="6"/>
      <c r="E172" s="8"/>
      <c r="S172" s="13"/>
      <c r="T172" s="13"/>
    </row>
    <row r="173" spans="2:20" x14ac:dyDescent="0.2">
      <c r="B173" s="3"/>
      <c r="C173" s="3"/>
      <c r="D173" s="6"/>
      <c r="E173" s="8"/>
      <c r="S173" s="13"/>
      <c r="T173" s="13"/>
    </row>
    <row r="174" spans="2:20" x14ac:dyDescent="0.2">
      <c r="B174" s="3"/>
      <c r="C174" s="3"/>
      <c r="D174" s="6"/>
      <c r="E174" s="8"/>
      <c r="S174" s="13"/>
      <c r="T174" s="13"/>
    </row>
    <row r="175" spans="2:20" x14ac:dyDescent="0.2">
      <c r="B175" s="3"/>
      <c r="C175" s="3"/>
      <c r="D175" s="6"/>
      <c r="E175" s="8"/>
      <c r="S175" s="13"/>
      <c r="T175" s="13"/>
    </row>
    <row r="176" spans="2:20" x14ac:dyDescent="0.2">
      <c r="B176" s="3"/>
      <c r="C176" s="3"/>
      <c r="D176" s="6"/>
      <c r="E176" s="8"/>
      <c r="S176" s="13"/>
      <c r="T176" s="13"/>
    </row>
    <row r="177" spans="2:20" x14ac:dyDescent="0.2">
      <c r="B177" s="3"/>
      <c r="C177" s="3"/>
      <c r="D177" s="6"/>
      <c r="E177" s="8"/>
      <c r="S177" s="13"/>
      <c r="T177" s="13"/>
    </row>
    <row r="178" spans="2:20" x14ac:dyDescent="0.2">
      <c r="B178" s="3"/>
      <c r="C178" s="3"/>
      <c r="D178" s="6"/>
      <c r="E178" s="8"/>
      <c r="S178" s="13"/>
      <c r="T178" s="13"/>
    </row>
    <row r="179" spans="2:20" x14ac:dyDescent="0.2">
      <c r="B179" s="3"/>
      <c r="C179" s="3"/>
      <c r="D179" s="6"/>
      <c r="E179" s="8"/>
      <c r="S179" s="13"/>
      <c r="T179" s="13"/>
    </row>
    <row r="180" spans="2:20" x14ac:dyDescent="0.2">
      <c r="B180" s="3"/>
      <c r="C180" s="3"/>
      <c r="D180" s="6"/>
      <c r="E180" s="8"/>
      <c r="S180" s="13"/>
      <c r="T180" s="13"/>
    </row>
    <row r="181" spans="2:20" x14ac:dyDescent="0.2">
      <c r="B181" s="3"/>
      <c r="C181" s="3"/>
      <c r="D181" s="6"/>
      <c r="E181" s="8"/>
      <c r="S181" s="13"/>
      <c r="T181" s="13"/>
    </row>
    <row r="182" spans="2:20" x14ac:dyDescent="0.2">
      <c r="B182" s="3"/>
      <c r="C182" s="3"/>
      <c r="D182" s="6"/>
      <c r="E182" s="8"/>
      <c r="S182" s="13"/>
      <c r="T182" s="13"/>
    </row>
    <row r="183" spans="2:20" x14ac:dyDescent="0.2">
      <c r="B183" s="3"/>
      <c r="C183" s="3"/>
      <c r="D183" s="6"/>
      <c r="E183" s="8"/>
      <c r="S183" s="13"/>
      <c r="T183" s="13"/>
    </row>
    <row r="184" spans="2:20" x14ac:dyDescent="0.2">
      <c r="B184" s="3"/>
      <c r="C184" s="3"/>
      <c r="D184" s="6"/>
      <c r="E184" s="8"/>
      <c r="S184" s="13"/>
      <c r="T184" s="13"/>
    </row>
    <row r="185" spans="2:20" x14ac:dyDescent="0.2">
      <c r="B185" s="3"/>
      <c r="C185" s="3"/>
      <c r="D185" s="6"/>
      <c r="E185" s="8"/>
      <c r="S185" s="13"/>
      <c r="T185" s="13"/>
    </row>
    <row r="186" spans="2:20" x14ac:dyDescent="0.2">
      <c r="B186" s="3"/>
      <c r="C186" s="3"/>
      <c r="D186" s="6"/>
      <c r="E186" s="8"/>
      <c r="S186" s="13"/>
      <c r="T186" s="13"/>
    </row>
    <row r="187" spans="2:20" x14ac:dyDescent="0.2">
      <c r="B187" s="3"/>
      <c r="C187" s="3"/>
      <c r="D187" s="6"/>
      <c r="E187" s="8"/>
      <c r="S187" s="13"/>
      <c r="T187" s="13"/>
    </row>
    <row r="188" spans="2:20" x14ac:dyDescent="0.2">
      <c r="B188" s="3"/>
      <c r="C188" s="3"/>
      <c r="D188" s="6"/>
      <c r="E188" s="8"/>
      <c r="S188" s="13"/>
      <c r="T188" s="13"/>
    </row>
    <row r="189" spans="2:20" x14ac:dyDescent="0.2">
      <c r="B189" s="3"/>
      <c r="C189" s="3"/>
      <c r="D189" s="6"/>
      <c r="E189" s="8"/>
      <c r="S189" s="13"/>
      <c r="T189" s="13"/>
    </row>
    <row r="190" spans="2:20" x14ac:dyDescent="0.2">
      <c r="B190" s="3"/>
      <c r="C190" s="3"/>
      <c r="D190" s="6"/>
      <c r="E190" s="8"/>
      <c r="S190" s="13"/>
      <c r="T190" s="13"/>
    </row>
    <row r="191" spans="2:20" x14ac:dyDescent="0.2">
      <c r="B191" s="3"/>
      <c r="C191" s="3"/>
      <c r="D191" s="6"/>
      <c r="E191" s="8"/>
      <c r="S191" s="13"/>
      <c r="T191" s="13"/>
    </row>
    <row r="192" spans="2:20" x14ac:dyDescent="0.2">
      <c r="B192" s="3"/>
      <c r="C192" s="3"/>
      <c r="D192" s="6"/>
      <c r="E192" s="8"/>
      <c r="S192" s="13"/>
      <c r="T192" s="13"/>
    </row>
    <row r="193" spans="2:20" x14ac:dyDescent="0.2">
      <c r="B193" s="3"/>
      <c r="C193" s="3"/>
      <c r="D193" s="6"/>
      <c r="E193" s="8"/>
      <c r="S193" s="13"/>
      <c r="T193" s="13"/>
    </row>
    <row r="194" spans="2:20" x14ac:dyDescent="0.2">
      <c r="B194" s="3"/>
      <c r="C194" s="3"/>
      <c r="D194" s="6"/>
      <c r="E194" s="8"/>
      <c r="S194" s="13"/>
      <c r="T194" s="13"/>
    </row>
    <row r="195" spans="2:20" x14ac:dyDescent="0.2">
      <c r="B195" s="3"/>
      <c r="C195" s="3"/>
      <c r="D195" s="6"/>
      <c r="E195" s="8"/>
      <c r="S195" s="13"/>
      <c r="T195" s="13"/>
    </row>
    <row r="196" spans="2:20" x14ac:dyDescent="0.2">
      <c r="B196" s="3"/>
      <c r="C196" s="3"/>
      <c r="D196" s="6"/>
      <c r="E196" s="8"/>
      <c r="S196" s="13"/>
      <c r="T196" s="13"/>
    </row>
    <row r="197" spans="2:20" x14ac:dyDescent="0.2">
      <c r="B197" s="3"/>
      <c r="C197" s="3"/>
      <c r="D197" s="6"/>
      <c r="E197" s="8"/>
      <c r="S197" s="13"/>
      <c r="T197" s="13"/>
    </row>
    <row r="198" spans="2:20" x14ac:dyDescent="0.2">
      <c r="B198" s="3"/>
      <c r="C198" s="3"/>
      <c r="D198" s="6"/>
      <c r="E198" s="8"/>
      <c r="S198" s="13"/>
      <c r="T198" s="13"/>
    </row>
    <row r="199" spans="2:20" x14ac:dyDescent="0.2">
      <c r="B199" s="3"/>
      <c r="C199" s="3"/>
      <c r="D199" s="6"/>
      <c r="E199" s="8"/>
      <c r="S199" s="13"/>
      <c r="T199" s="13"/>
    </row>
    <row r="200" spans="2:20" x14ac:dyDescent="0.2">
      <c r="B200" s="3"/>
      <c r="C200" s="3"/>
      <c r="D200" s="6"/>
      <c r="E200" s="8"/>
      <c r="S200" s="13"/>
      <c r="T200" s="13"/>
    </row>
    <row r="201" spans="2:20" x14ac:dyDescent="0.2">
      <c r="B201" s="3"/>
      <c r="C201" s="3"/>
      <c r="D201" s="6"/>
      <c r="E201" s="8"/>
      <c r="S201" s="13"/>
      <c r="T201" s="13"/>
    </row>
    <row r="202" spans="2:20" x14ac:dyDescent="0.2">
      <c r="B202" s="3"/>
      <c r="C202" s="3"/>
      <c r="D202" s="6"/>
      <c r="E202" s="8"/>
      <c r="S202" s="13"/>
      <c r="T202" s="13"/>
    </row>
    <row r="203" spans="2:20" x14ac:dyDescent="0.2">
      <c r="B203" s="3"/>
      <c r="C203" s="3"/>
      <c r="D203" s="6"/>
      <c r="E203" s="8"/>
      <c r="S203" s="13"/>
      <c r="T203" s="13"/>
    </row>
    <row r="204" spans="2:20" x14ac:dyDescent="0.2">
      <c r="B204" s="3"/>
      <c r="C204" s="3"/>
      <c r="D204" s="6"/>
      <c r="E204" s="8"/>
      <c r="S204" s="13"/>
      <c r="T204" s="13"/>
    </row>
    <row r="205" spans="2:20" x14ac:dyDescent="0.2">
      <c r="B205" s="3"/>
      <c r="C205" s="3"/>
      <c r="D205" s="6"/>
      <c r="E205" s="8"/>
      <c r="S205" s="13"/>
      <c r="T205" s="13"/>
    </row>
    <row r="206" spans="2:20" x14ac:dyDescent="0.2">
      <c r="B206" s="3"/>
      <c r="C206" s="3"/>
      <c r="D206" s="6"/>
      <c r="E206" s="8"/>
      <c r="S206" s="13"/>
      <c r="T206" s="13"/>
    </row>
    <row r="207" spans="2:20" x14ac:dyDescent="0.2">
      <c r="B207" s="3"/>
      <c r="C207" s="3"/>
      <c r="D207" s="6"/>
      <c r="E207" s="8"/>
      <c r="S207" s="13"/>
      <c r="T207" s="13"/>
    </row>
    <row r="208" spans="2:20" x14ac:dyDescent="0.2">
      <c r="B208" s="3"/>
      <c r="C208" s="3"/>
      <c r="D208" s="6"/>
      <c r="E208" s="8"/>
      <c r="S208" s="13"/>
      <c r="T208" s="13"/>
    </row>
    <row r="209" spans="2:20" x14ac:dyDescent="0.2">
      <c r="B209" s="3"/>
      <c r="C209" s="3"/>
      <c r="D209" s="6"/>
      <c r="E209" s="8"/>
      <c r="S209" s="13"/>
      <c r="T209" s="13"/>
    </row>
    <row r="210" spans="2:20" x14ac:dyDescent="0.2">
      <c r="B210" s="3"/>
      <c r="C210" s="3"/>
      <c r="D210" s="6"/>
      <c r="E210" s="8"/>
      <c r="S210" s="13"/>
      <c r="T210" s="13"/>
    </row>
    <row r="211" spans="2:20" x14ac:dyDescent="0.2">
      <c r="B211" s="3"/>
      <c r="C211" s="3"/>
      <c r="D211" s="6"/>
      <c r="E211" s="8"/>
      <c r="S211" s="13"/>
      <c r="T211" s="13"/>
    </row>
    <row r="212" spans="2:20" x14ac:dyDescent="0.2">
      <c r="B212" s="3"/>
      <c r="C212" s="3"/>
      <c r="D212" s="6"/>
      <c r="E212" s="8"/>
      <c r="S212" s="13"/>
      <c r="T212" s="13"/>
    </row>
    <row r="213" spans="2:20" x14ac:dyDescent="0.2">
      <c r="B213" s="3"/>
      <c r="C213" s="3"/>
      <c r="D213" s="6"/>
      <c r="E213" s="8"/>
      <c r="S213" s="13"/>
      <c r="T213" s="13"/>
    </row>
    <row r="214" spans="2:20" x14ac:dyDescent="0.2">
      <c r="B214" s="3"/>
      <c r="C214" s="3"/>
      <c r="D214" s="6"/>
      <c r="E214" s="8"/>
      <c r="S214" s="13"/>
      <c r="T214" s="13"/>
    </row>
    <row r="215" spans="2:20" x14ac:dyDescent="0.2">
      <c r="B215" s="3"/>
      <c r="C215" s="3"/>
      <c r="D215" s="6"/>
      <c r="E215" s="8"/>
      <c r="S215" s="13"/>
      <c r="T215" s="13"/>
    </row>
    <row r="216" spans="2:20" x14ac:dyDescent="0.2">
      <c r="B216" s="3"/>
      <c r="C216" s="3"/>
      <c r="D216" s="6"/>
      <c r="E216" s="8"/>
      <c r="S216" s="13"/>
      <c r="T216" s="13"/>
    </row>
    <row r="217" spans="2:20" x14ac:dyDescent="0.2">
      <c r="B217" s="3"/>
      <c r="C217" s="3"/>
      <c r="D217" s="6"/>
      <c r="E217" s="8"/>
      <c r="S217" s="13"/>
      <c r="T217" s="13"/>
    </row>
    <row r="218" spans="2:20" x14ac:dyDescent="0.2">
      <c r="B218" s="3"/>
      <c r="C218" s="3"/>
      <c r="D218" s="6"/>
      <c r="E218" s="8"/>
      <c r="S218" s="13"/>
      <c r="T218" s="13"/>
    </row>
    <row r="219" spans="2:20" x14ac:dyDescent="0.2">
      <c r="B219" s="3"/>
      <c r="C219" s="3"/>
      <c r="D219" s="6"/>
      <c r="E219" s="8"/>
      <c r="S219" s="13"/>
      <c r="T219" s="13"/>
    </row>
    <row r="220" spans="2:20" x14ac:dyDescent="0.2">
      <c r="B220" s="3"/>
      <c r="C220" s="3"/>
      <c r="D220" s="6"/>
      <c r="E220" s="8"/>
      <c r="S220" s="13"/>
      <c r="T220" s="13"/>
    </row>
    <row r="221" spans="2:20" x14ac:dyDescent="0.2">
      <c r="B221" s="3"/>
      <c r="C221" s="3"/>
      <c r="D221" s="6"/>
      <c r="E221" s="8"/>
      <c r="S221" s="13"/>
      <c r="T221" s="13"/>
    </row>
    <row r="222" spans="2:20" x14ac:dyDescent="0.2">
      <c r="B222" s="3"/>
      <c r="C222" s="3"/>
      <c r="D222" s="6"/>
      <c r="E222" s="8"/>
      <c r="S222" s="13"/>
      <c r="T222" s="13"/>
    </row>
    <row r="223" spans="2:20" x14ac:dyDescent="0.2">
      <c r="B223" s="3"/>
      <c r="C223" s="3"/>
      <c r="D223" s="6"/>
      <c r="E223" s="8"/>
      <c r="S223" s="13"/>
      <c r="T223" s="13"/>
    </row>
    <row r="224" spans="2:20" x14ac:dyDescent="0.2">
      <c r="B224" s="3"/>
      <c r="C224" s="3"/>
      <c r="D224" s="6"/>
      <c r="E224" s="8"/>
      <c r="S224" s="13"/>
      <c r="T224" s="13"/>
    </row>
    <row r="225" spans="2:20" x14ac:dyDescent="0.2">
      <c r="B225" s="3"/>
      <c r="C225" s="3"/>
      <c r="D225" s="6"/>
      <c r="E225" s="8"/>
      <c r="S225" s="13"/>
      <c r="T225" s="13"/>
    </row>
    <row r="226" spans="2:20" x14ac:dyDescent="0.2">
      <c r="B226" s="3"/>
      <c r="C226" s="3"/>
      <c r="D226" s="6"/>
      <c r="E226" s="8"/>
      <c r="S226" s="13"/>
      <c r="T226" s="13"/>
    </row>
    <row r="227" spans="2:20" x14ac:dyDescent="0.2">
      <c r="B227" s="3"/>
      <c r="C227" s="3"/>
      <c r="D227" s="6"/>
      <c r="E227" s="8"/>
      <c r="S227" s="13"/>
      <c r="T227" s="13"/>
    </row>
    <row r="228" spans="2:20" x14ac:dyDescent="0.2">
      <c r="B228" s="3"/>
      <c r="C228" s="3"/>
      <c r="D228" s="6"/>
      <c r="E228" s="8"/>
      <c r="S228" s="13"/>
      <c r="T228" s="13"/>
    </row>
    <row r="229" spans="2:20" x14ac:dyDescent="0.2">
      <c r="B229" s="3"/>
      <c r="C229" s="3"/>
      <c r="D229" s="6"/>
      <c r="E229" s="8"/>
      <c r="S229" s="13"/>
      <c r="T229" s="13"/>
    </row>
    <row r="230" spans="2:20" x14ac:dyDescent="0.2">
      <c r="B230" s="3"/>
      <c r="C230" s="3"/>
      <c r="D230" s="6"/>
      <c r="E230" s="8"/>
      <c r="S230" s="13"/>
      <c r="T230" s="13"/>
    </row>
    <row r="231" spans="2:20" x14ac:dyDescent="0.2">
      <c r="B231" s="3"/>
      <c r="C231" s="3"/>
      <c r="D231" s="6"/>
      <c r="E231" s="8"/>
      <c r="S231" s="13"/>
      <c r="T231" s="13"/>
    </row>
    <row r="232" spans="2:20" x14ac:dyDescent="0.2">
      <c r="B232" s="3"/>
      <c r="C232" s="3"/>
      <c r="D232" s="6"/>
      <c r="E232" s="8"/>
      <c r="S232" s="13"/>
      <c r="T232" s="13"/>
    </row>
    <row r="233" spans="2:20" x14ac:dyDescent="0.2">
      <c r="B233" s="3"/>
      <c r="C233" s="3"/>
      <c r="D233" s="6"/>
      <c r="E233" s="8"/>
      <c r="S233" s="13"/>
      <c r="T233" s="13"/>
    </row>
    <row r="234" spans="2:20" x14ac:dyDescent="0.2">
      <c r="B234" s="3"/>
      <c r="C234" s="3"/>
      <c r="D234" s="6"/>
      <c r="E234" s="8"/>
      <c r="S234" s="13"/>
      <c r="T234" s="13"/>
    </row>
    <row r="235" spans="2:20" x14ac:dyDescent="0.2">
      <c r="B235" s="3"/>
      <c r="C235" s="3"/>
      <c r="D235" s="6"/>
      <c r="E235" s="8"/>
      <c r="S235" s="13"/>
      <c r="T235" s="13"/>
    </row>
    <row r="236" spans="2:20" x14ac:dyDescent="0.2">
      <c r="B236" s="3"/>
      <c r="C236" s="3"/>
      <c r="D236" s="6"/>
      <c r="E236" s="8"/>
      <c r="S236" s="13"/>
      <c r="T236" s="13"/>
    </row>
    <row r="237" spans="2:20" x14ac:dyDescent="0.2">
      <c r="B237" s="3"/>
      <c r="C237" s="3"/>
      <c r="D237" s="6"/>
      <c r="E237" s="8"/>
      <c r="S237" s="13"/>
      <c r="T237" s="13"/>
    </row>
    <row r="238" spans="2:20" x14ac:dyDescent="0.2">
      <c r="B238" s="3"/>
      <c r="C238" s="3"/>
      <c r="D238" s="6"/>
      <c r="E238" s="8"/>
      <c r="S238" s="13"/>
      <c r="T238" s="13"/>
    </row>
    <row r="239" spans="2:20" x14ac:dyDescent="0.2">
      <c r="B239" s="3"/>
      <c r="C239" s="3"/>
      <c r="D239" s="6"/>
      <c r="E239" s="8"/>
      <c r="S239" s="13"/>
      <c r="T239" s="13"/>
    </row>
    <row r="240" spans="2:20" x14ac:dyDescent="0.2">
      <c r="B240" s="3"/>
      <c r="C240" s="3"/>
      <c r="D240" s="6"/>
      <c r="E240" s="8"/>
      <c r="S240" s="13"/>
      <c r="T240" s="13"/>
    </row>
    <row r="241" spans="2:20" x14ac:dyDescent="0.2">
      <c r="B241" s="3"/>
      <c r="C241" s="3"/>
      <c r="D241" s="6"/>
      <c r="E241" s="8"/>
      <c r="S241" s="13"/>
      <c r="T241" s="13"/>
    </row>
    <row r="242" spans="2:20" x14ac:dyDescent="0.2">
      <c r="B242" s="3"/>
      <c r="C242" s="3"/>
      <c r="D242" s="6"/>
      <c r="E242" s="8"/>
      <c r="S242" s="13"/>
      <c r="T242" s="13"/>
    </row>
    <row r="243" spans="2:20" x14ac:dyDescent="0.2">
      <c r="B243" s="3"/>
      <c r="C243" s="3"/>
      <c r="D243" s="6"/>
      <c r="E243" s="8"/>
      <c r="S243" s="13"/>
      <c r="T243" s="13"/>
    </row>
    <row r="244" spans="2:20" x14ac:dyDescent="0.2">
      <c r="B244" s="3"/>
      <c r="C244" s="3"/>
      <c r="D244" s="6"/>
      <c r="E244" s="8"/>
      <c r="S244" s="13"/>
      <c r="T244" s="13"/>
    </row>
    <row r="245" spans="2:20" x14ac:dyDescent="0.2">
      <c r="B245" s="3"/>
      <c r="C245" s="3"/>
      <c r="D245" s="6"/>
      <c r="E245" s="8"/>
      <c r="S245" s="13"/>
      <c r="T245" s="13"/>
    </row>
    <row r="246" spans="2:20" x14ac:dyDescent="0.2">
      <c r="B246" s="3"/>
      <c r="C246" s="3"/>
      <c r="D246" s="6"/>
      <c r="E246" s="8"/>
      <c r="S246" s="13"/>
      <c r="T246" s="13"/>
    </row>
    <row r="247" spans="2:20" x14ac:dyDescent="0.2">
      <c r="B247" s="3"/>
      <c r="C247" s="3"/>
      <c r="D247" s="6"/>
      <c r="E247" s="8"/>
      <c r="S247" s="13"/>
      <c r="T247" s="13"/>
    </row>
    <row r="248" spans="2:20" x14ac:dyDescent="0.2">
      <c r="B248" s="3"/>
      <c r="C248" s="3"/>
      <c r="D248" s="6"/>
      <c r="E248" s="8"/>
      <c r="S248" s="13"/>
      <c r="T248" s="13"/>
    </row>
    <row r="249" spans="2:20" x14ac:dyDescent="0.2">
      <c r="B249" s="3"/>
      <c r="C249" s="3"/>
      <c r="D249" s="6"/>
      <c r="E249" s="8"/>
      <c r="S249" s="13"/>
      <c r="T249" s="13"/>
    </row>
    <row r="250" spans="2:20" x14ac:dyDescent="0.2">
      <c r="B250" s="3"/>
      <c r="C250" s="3"/>
      <c r="D250" s="6"/>
      <c r="E250" s="8"/>
      <c r="S250" s="13"/>
      <c r="T250" s="13"/>
    </row>
    <row r="251" spans="2:20" x14ac:dyDescent="0.2">
      <c r="B251" s="3"/>
      <c r="C251" s="3"/>
      <c r="D251" s="6"/>
      <c r="E251" s="8"/>
      <c r="S251" s="13"/>
      <c r="T251" s="13"/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2747-434A-F74A-BC01-F971A3D9C30E}">
  <dimension ref="A1:C6"/>
  <sheetViews>
    <sheetView workbookViewId="0">
      <selection activeCell="D10" sqref="D10"/>
    </sheetView>
  </sheetViews>
  <sheetFormatPr baseColWidth="10" defaultRowHeight="15" x14ac:dyDescent="0.2"/>
  <cols>
    <col min="1" max="1" width="16.332031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>
        <f>AVERAGE('Successful US Kickstarters T'!D:D)</f>
        <v>9494.6326530612241</v>
      </c>
      <c r="C2" s="15" t="str">
        <f>IFERROR(AVERAGE('Failed US Kickstarters T'!D:D),"N/A")</f>
        <v>N/A</v>
      </c>
    </row>
    <row r="3" spans="1:3" x14ac:dyDescent="0.2">
      <c r="A3" t="s">
        <v>8387</v>
      </c>
      <c r="B3" s="15">
        <f>MEDIAN('Successful US Kickstarters T'!D:D)</f>
        <v>6000</v>
      </c>
      <c r="C3" s="15" t="str">
        <f>IFERROR(AVERAGE('Failed US Kickstarters T'!D:D),"N/A")</f>
        <v>N/A</v>
      </c>
    </row>
    <row r="4" spans="1:3" x14ac:dyDescent="0.2">
      <c r="B4" s="15"/>
      <c r="C4" s="15"/>
    </row>
    <row r="5" spans="1:3" x14ac:dyDescent="0.2">
      <c r="A5" t="s">
        <v>8388</v>
      </c>
      <c r="B5" s="15">
        <f>AVERAGE('Successful US Kickstarters T'!E:E)</f>
        <v>11729.071224489795</v>
      </c>
      <c r="C5" s="15" t="str">
        <f>IFERROR(AVERAGE('Failed US Kickstarters T'!D:D),"N/A")</f>
        <v>N/A</v>
      </c>
    </row>
    <row r="6" spans="1:3" x14ac:dyDescent="0.2">
      <c r="A6" t="s">
        <v>8389</v>
      </c>
      <c r="B6" s="15">
        <f>MEDIAN('Successful US Kickstarters T'!E:E)</f>
        <v>8519</v>
      </c>
      <c r="C6" s="15" t="str">
        <f>IFERROR(AVERAGE('Failed US Kickstarters T'!D:D),"N/A")</f>
        <v>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F759-BFE9-CC45-A2B9-9F80E7E7DA35}">
  <dimension ref="A1:E5"/>
  <sheetViews>
    <sheetView tabSelected="1" workbookViewId="0">
      <selection activeCell="L21" sqref="L21"/>
    </sheetView>
  </sheetViews>
  <sheetFormatPr baseColWidth="10" defaultRowHeight="15" x14ac:dyDescent="0.2"/>
  <sheetData>
    <row r="1" spans="1:5" x14ac:dyDescent="0.2">
      <c r="A1">
        <v>1</v>
      </c>
      <c r="B1">
        <f>A1-5</f>
        <v>-4</v>
      </c>
      <c r="C1">
        <f>B1*B1</f>
        <v>16</v>
      </c>
      <c r="D1">
        <f>SUM(C1:C5)/4</f>
        <v>8.5</v>
      </c>
      <c r="E1">
        <f>AVERAGE(A1:A5)</f>
        <v>5</v>
      </c>
    </row>
    <row r="2" spans="1:5" x14ac:dyDescent="0.2">
      <c r="A2">
        <v>3</v>
      </c>
      <c r="B2">
        <f>A2-5</f>
        <v>-2</v>
      </c>
      <c r="C2">
        <f>B2*B2</f>
        <v>4</v>
      </c>
      <c r="D2">
        <f>SQRT(D1)</f>
        <v>2.9154759474226504</v>
      </c>
    </row>
    <row r="3" spans="1:5" x14ac:dyDescent="0.2">
      <c r="A3">
        <v>6</v>
      </c>
      <c r="B3">
        <f>A3-5</f>
        <v>1</v>
      </c>
      <c r="C3">
        <f>B3*B3</f>
        <v>1</v>
      </c>
    </row>
    <row r="4" spans="1:5" x14ac:dyDescent="0.2">
      <c r="A4">
        <v>7</v>
      </c>
      <c r="B4">
        <f>A4-5</f>
        <v>2</v>
      </c>
      <c r="C4">
        <f>B4*B4</f>
        <v>4</v>
      </c>
    </row>
    <row r="5" spans="1:5" x14ac:dyDescent="0.2">
      <c r="A5">
        <v>8</v>
      </c>
      <c r="B5">
        <f>A5-5</f>
        <v>3</v>
      </c>
      <c r="C5">
        <f>B5*B5</f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Kickstarters M</vt:lpstr>
      <vt:lpstr>Failed US Kickstarters M</vt:lpstr>
      <vt:lpstr>Descriptive Statistics M</vt:lpstr>
      <vt:lpstr>MeanMedianSkillDrill</vt:lpstr>
      <vt:lpstr>Kickstarter</vt:lpstr>
      <vt:lpstr>Successful US Kickstarters T</vt:lpstr>
      <vt:lpstr>Failed US Kickstarters T</vt:lpstr>
      <vt:lpstr>Descriptive Statistics T</vt:lpstr>
      <vt:lpstr>std deviation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Sanil Veeravu</cp:lastModifiedBy>
  <dcterms:created xsi:type="dcterms:W3CDTF">2017-04-20T15:17:24Z</dcterms:created>
  <dcterms:modified xsi:type="dcterms:W3CDTF">2022-03-26T16:54:10Z</dcterms:modified>
</cp:coreProperties>
</file>