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ilveeravu/Documents/DataVisualizationCourse/excelwork/"/>
    </mc:Choice>
  </mc:AlternateContent>
  <xr:revisionPtr revIDLastSave="0" documentId="13_ncr:1_{D942AB26-2EE1-6040-B68D-D58836F3D477}" xr6:coauthVersionLast="47" xr6:coauthVersionMax="47" xr10:uidLastSave="{00000000-0000-0000-0000-000000000000}"/>
  <bookViews>
    <workbookView xWindow="0" yWindow="500" windowWidth="26760" windowHeight="13580" firstSheet="5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7" r:id="rId5"/>
    <sheet name="Failed US Kickstarters" sheetId="8" r:id="rId6"/>
    <sheet name="Descriptive Statistics" sheetId="9" r:id="rId7"/>
    <sheet name="Successful US Kickstarters M" sheetId="10" r:id="rId8"/>
    <sheet name="Failed US Kickstarters M" sheetId="11" r:id="rId9"/>
    <sheet name="Descriptive Statistics M" sheetId="12" r:id="rId10"/>
    <sheet name="MeanMedianSkillDrill" sheetId="6" r:id="rId11"/>
    <sheet name="BoxPlot" sheetId="17" r:id="rId12"/>
    <sheet name="Kickstarter" sheetId="1" r:id="rId13"/>
    <sheet name="Successful US Kickstarters T" sheetId="13" r:id="rId14"/>
    <sheet name="Failed US Kickstarters T" sheetId="14" r:id="rId15"/>
    <sheet name="Descriptive Statistics T" sheetId="15" r:id="rId16"/>
    <sheet name="std deviation" sheetId="16" r:id="rId17"/>
  </sheets>
  <definedNames>
    <definedName name="_xlnm._FilterDatabase" localSheetId="1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8"/>
    <pivotCache cacheId="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6" i="9"/>
  <c r="C7" i="9" s="1"/>
  <c r="B6" i="9"/>
  <c r="B7" i="9" s="1"/>
  <c r="C5" i="9"/>
  <c r="B5" i="9"/>
  <c r="C4" i="9"/>
  <c r="B4" i="9"/>
  <c r="C1" i="16"/>
  <c r="D1" i="16" s="1"/>
  <c r="D2" i="16" s="1"/>
  <c r="B2" i="16"/>
  <c r="C2" i="16" s="1"/>
  <c r="B3" i="16"/>
  <c r="C3" i="16" s="1"/>
  <c r="B4" i="16"/>
  <c r="C4" i="16" s="1"/>
  <c r="B5" i="16"/>
  <c r="C5" i="16" s="1"/>
  <c r="B1" i="16"/>
  <c r="E1" i="16"/>
  <c r="C6" i="15"/>
  <c r="C5" i="15"/>
  <c r="C3" i="15"/>
  <c r="C2" i="15"/>
  <c r="B6" i="15"/>
  <c r="B5" i="15"/>
  <c r="B3" i="15"/>
  <c r="B2" i="15"/>
  <c r="C6" i="12"/>
  <c r="B6" i="12"/>
  <c r="C5" i="12"/>
  <c r="B5" i="12"/>
  <c r="C3" i="12"/>
  <c r="B3" i="12"/>
  <c r="C2" i="12"/>
  <c r="B2" i="12"/>
  <c r="B10" i="9"/>
  <c r="C10" i="9"/>
  <c r="C9" i="9"/>
  <c r="B9" i="9"/>
  <c r="C3" i="9"/>
  <c r="B3" i="9"/>
  <c r="C2" i="9"/>
  <c r="B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<sst xmlns="http://schemas.openxmlformats.org/spreadsheetml/2006/main" count="39485" uniqueCount="8394">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</sst>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6"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E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04617536580383E-2"/>
          <c:y val="0.10526315789473684"/>
          <c:w val="0.79162509626416455"/>
          <c:h val="0.72957972745666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4-1C44-A2F9-72C5B3677C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84-1C44-A2F9-72C5B3677C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84-1C44-A2F9-72C5B3677C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84-1C44-A2F9-72C5B3677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671024"/>
        <c:axId val="933672672"/>
      </c:barChart>
      <c:catAx>
        <c:axId val="9336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2672"/>
        <c:crosses val="autoZero"/>
        <c:auto val="1"/>
        <c:lblAlgn val="ctr"/>
        <c:lblOffset val="100"/>
        <c:noMultiLvlLbl val="0"/>
      </c:catAx>
      <c:valAx>
        <c:axId val="9336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3B4F-BFA4-C0690878A83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65-3B4F-BFA4-C0690878A83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65-3B4F-BFA4-C0690878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489856"/>
        <c:axId val="881491504"/>
      </c:barChart>
      <c:catAx>
        <c:axId val="8814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91504"/>
        <c:crosses val="autoZero"/>
        <c:auto val="1"/>
        <c:lblAlgn val="ctr"/>
        <c:lblOffset val="100"/>
        <c:noMultiLvlLbl val="0"/>
      </c:catAx>
      <c:valAx>
        <c:axId val="8814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962962962962962"/>
          <c:w val="0.72267825896762905"/>
          <c:h val="0.762970982793817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A-BC48-8C8A-635A176395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EA-BC48-8C8A-635A176395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EA-BC48-8C8A-635A176395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EA-BC48-8C8A-635A17639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311999"/>
        <c:axId val="891313647"/>
      </c:lineChart>
      <c:catAx>
        <c:axId val="89131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3647"/>
        <c:crosses val="autoZero"/>
        <c:auto val="1"/>
        <c:lblAlgn val="ctr"/>
        <c:lblOffset val="100"/>
        <c:noMultiLvlLbl val="0"/>
      </c:catAx>
      <c:valAx>
        <c:axId val="8913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85D8B79-CC37-3848-8677-318B8AC5253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2A542-246A-5D43-97BF-0823EA1171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C0B63-8FB0-9345-AF04-D0544D948BB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114300</xdr:rowOff>
    </xdr:from>
    <xdr:to>
      <xdr:col>14</xdr:col>
      <xdr:colOff>139700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C58C6-663B-A54A-9C84-422F02360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18</xdr:row>
      <xdr:rowOff>114300</xdr:rowOff>
    </xdr:from>
    <xdr:to>
      <xdr:col>14</xdr:col>
      <xdr:colOff>482600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AF2C3-CD06-3948-BE91-5EF002471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88900</xdr:rowOff>
    </xdr:from>
    <xdr:to>
      <xdr:col>12</xdr:col>
      <xdr:colOff>292100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80DBB-A995-7845-8AF4-804436C46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071FA5-5393-8248-8036-DC2347C4F5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F7D59A-2998-B749-9867-B134B59BB4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52724826389" createdVersion="7" refreshedVersion="7" minRefreshableVersion="3" recordCount="4114" xr:uid="{7789B29E-DBAA-0F44-BFC3-147E2FF994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650225925929" createdVersion="7" refreshedVersion="7" minRefreshableVersion="3" recordCount="4114" xr:uid="{3A7EEF6F-67C2-D746-A20A-B55BFBF033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05A01-5AC3-754E-9AD6-A9EE3023EEA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68C56-06EF-0449-814B-2432205E86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x="1"/>
        <item h="1" x="6"/>
        <item h="1" x="10"/>
        <item h="1" x="8"/>
        <item h="1" x="4"/>
        <item h="1" x="9"/>
        <item h="1" x="1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C626C-3674-8A41-B0C9-111F356A4D4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0A6E-4423-524D-9022-41322C96E587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8317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97F6-3C36-3744-9695-31CD54DAA309}">
  <dimension ref="A2:E8"/>
  <sheetViews>
    <sheetView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9" t="s">
        <v>8308</v>
      </c>
      <c r="B2" t="s">
        <v>8364</v>
      </c>
    </row>
    <row r="3" spans="1:5" x14ac:dyDescent="0.2">
      <c r="A3" s="9" t="s">
        <v>8222</v>
      </c>
      <c r="B3" t="s">
        <v>8224</v>
      </c>
    </row>
    <row r="5" spans="1:5" x14ac:dyDescent="0.2">
      <c r="A5" s="9" t="s">
        <v>8363</v>
      </c>
      <c r="B5" s="9" t="s">
        <v>8360</v>
      </c>
    </row>
    <row r="6" spans="1:5" x14ac:dyDescent="0.2">
      <c r="A6" s="9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0" t="s">
        <v>8318</v>
      </c>
      <c r="B7" s="11">
        <v>70</v>
      </c>
      <c r="C7" s="11">
        <v>6</v>
      </c>
      <c r="D7" s="11">
        <v>238</v>
      </c>
      <c r="E7" s="11">
        <v>314</v>
      </c>
    </row>
    <row r="8" spans="1:5" x14ac:dyDescent="0.2">
      <c r="A8" s="10" t="s">
        <v>8361</v>
      </c>
      <c r="B8" s="11">
        <v>70</v>
      </c>
      <c r="C8" s="11">
        <v>6</v>
      </c>
      <c r="D8" s="11">
        <v>238</v>
      </c>
      <c r="E8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5C7E-1537-9F4B-90D8-2D64531698DB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8317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467E-6E1A-0146-9890-99A8E4E060DF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8BDD-C202-AA4A-9915-CC1539398C4C}">
  <dimension ref="A1:T413"/>
  <sheetViews>
    <sheetView topLeftCell="C1" workbookViewId="0">
      <selection activeCell="R3" sqref="R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3">
        <v>42155.142638888887</v>
      </c>
      <c r="T413" s="13">
        <v>42215.142638888887</v>
      </c>
    </row>
  </sheetData>
  <conditionalFormatting sqref="F1:F413">
    <cfRule type="cellIs" dxfId="35" priority="2" operator="equal">
      <formula>"live"</formula>
    </cfRule>
    <cfRule type="cellIs" dxfId="34" priority="3" operator="equal">
      <formula>"canceled"</formula>
    </cfRule>
    <cfRule type="cellIs" dxfId="33" priority="4" operator="equal">
      <formula>"failed"</formula>
    </cfRule>
    <cfRule type="cellIs" dxfId="32" priority="5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FE2D-D95E-E04C-B9F8-DBD1A302F94C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3">
        <v>42358.573182870372</v>
      </c>
      <c r="T251" s="13">
        <v>42377.273611111115</v>
      </c>
    </row>
  </sheetData>
  <conditionalFormatting sqref="F1:F251">
    <cfRule type="cellIs" dxfId="31" priority="2" operator="equal">
      <formula>"live"</formula>
    </cfRule>
    <cfRule type="cellIs" dxfId="30" priority="3" operator="equal">
      <formula>"canceled"</formula>
    </cfRule>
    <cfRule type="cellIs" dxfId="29" priority="4" operator="equal">
      <formula>"failed"</formula>
    </cfRule>
    <cfRule type="cellIs" dxfId="28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BB35-4A32-BB41-908E-E2DE67A70764}">
  <dimension ref="A1:E14"/>
  <sheetViews>
    <sheetView tabSelected="1" workbookViewId="0">
      <selection activeCell="E22" sqref="E22"/>
    </sheetView>
  </sheetViews>
  <sheetFormatPr baseColWidth="10" defaultRowHeight="15" x14ac:dyDescent="0.2"/>
  <cols>
    <col min="1" max="1" width="24.1640625" bestFit="1" customWidth="1"/>
    <col min="2" max="3" width="12.1640625" bestFit="1" customWidth="1"/>
    <col min="5" max="5" width="15.6640625" bestFit="1" customWidth="1"/>
  </cols>
  <sheetData>
    <row r="1" spans="1:5" x14ac:dyDescent="0.2">
      <c r="B1" t="s">
        <v>8384</v>
      </c>
      <c r="C1" t="s">
        <v>8385</v>
      </c>
    </row>
    <row r="2" spans="1:5" x14ac:dyDescent="0.2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5" x14ac:dyDescent="0.2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5" x14ac:dyDescent="0.2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5" x14ac:dyDescent="0.2">
      <c r="A5" t="s">
        <v>8391</v>
      </c>
      <c r="B5" s="15">
        <f>_xlfn.QUARTILE.EXC('Successful US Kickstarters'!D:D, 3)</f>
        <v>5000</v>
      </c>
      <c r="C5" s="15">
        <f>_xlfn.QUARTILE.EXC('Failed US Kickstarters'!D:D, 3)</f>
        <v>10000</v>
      </c>
      <c r="E5" s="6"/>
    </row>
    <row r="6" spans="1:5" x14ac:dyDescent="0.2">
      <c r="A6" t="s">
        <v>8392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5" x14ac:dyDescent="0.2">
      <c r="A7" t="s">
        <v>8393</v>
      </c>
      <c r="B7" s="15">
        <f>B5-B6</f>
        <v>3500</v>
      </c>
      <c r="C7" s="15">
        <f>C5-C6</f>
        <v>8000</v>
      </c>
    </row>
    <row r="8" spans="1:5" x14ac:dyDescent="0.2">
      <c r="B8" s="15"/>
      <c r="C8" s="15"/>
      <c r="E8" s="15"/>
    </row>
    <row r="9" spans="1:5" x14ac:dyDescent="0.2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5" x14ac:dyDescent="0.2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</row>
    <row r="11" spans="1:5" x14ac:dyDescent="0.2">
      <c r="A11" t="s">
        <v>8390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5" x14ac:dyDescent="0.2">
      <c r="A12" t="s">
        <v>8391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5" x14ac:dyDescent="0.2">
      <c r="A13" t="s">
        <v>8392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5" x14ac:dyDescent="0.2">
      <c r="A14" t="s">
        <v>8393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77C1-AD52-4C4D-AECF-B9EFCC9C5257}">
  <dimension ref="A1:T46"/>
  <sheetViews>
    <sheetView workbookViewId="0">
      <selection sqref="A1:T4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t="s">
        <v>8317</v>
      </c>
      <c r="R2" t="s">
        <v>8359</v>
      </c>
      <c r="S2" s="13">
        <v>41877.886620370373</v>
      </c>
      <c r="T2" s="13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t="s">
        <v>8317</v>
      </c>
      <c r="R3" t="s">
        <v>8359</v>
      </c>
      <c r="S3" s="13">
        <v>42013.15253472222</v>
      </c>
      <c r="T3" s="13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t="s">
        <v>8317</v>
      </c>
      <c r="R4" t="s">
        <v>8359</v>
      </c>
      <c r="S4" s="13">
        <v>42103.556828703702</v>
      </c>
      <c r="T4" s="13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t="s">
        <v>8317</v>
      </c>
      <c r="R5" t="s">
        <v>8359</v>
      </c>
      <c r="S5" s="13">
        <v>41863.584120370368</v>
      </c>
      <c r="T5" s="13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t="s">
        <v>8317</v>
      </c>
      <c r="R6" t="s">
        <v>8359</v>
      </c>
      <c r="S6" s="13">
        <v>42044.765960648147</v>
      </c>
      <c r="T6" s="13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t="s">
        <v>8317</v>
      </c>
      <c r="R7" t="s">
        <v>8359</v>
      </c>
      <c r="S7" s="13">
        <v>41806.669317129628</v>
      </c>
      <c r="T7" s="13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t="s">
        <v>8317</v>
      </c>
      <c r="R8" t="s">
        <v>8359</v>
      </c>
      <c r="S8" s="13">
        <v>42403.998217592598</v>
      </c>
      <c r="T8" s="13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t="s">
        <v>8317</v>
      </c>
      <c r="R9" t="s">
        <v>8359</v>
      </c>
      <c r="S9" s="13">
        <v>41754.564328703702</v>
      </c>
      <c r="T9" s="13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t="s">
        <v>8317</v>
      </c>
      <c r="R10" t="s">
        <v>8359</v>
      </c>
      <c r="S10" s="13">
        <v>42495.956631944442</v>
      </c>
      <c r="T10" s="13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t="s">
        <v>8317</v>
      </c>
      <c r="R11" t="s">
        <v>8359</v>
      </c>
      <c r="S11" s="13">
        <v>42553.583425925928</v>
      </c>
      <c r="T11" s="13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t="s">
        <v>8317</v>
      </c>
      <c r="R12" t="s">
        <v>8359</v>
      </c>
      <c r="S12" s="13">
        <v>41912.650729166664</v>
      </c>
      <c r="T12" s="13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t="s">
        <v>8317</v>
      </c>
      <c r="R13" t="s">
        <v>8359</v>
      </c>
      <c r="S13" s="13">
        <v>42004.703865740739</v>
      </c>
      <c r="T13" s="13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t="s">
        <v>8317</v>
      </c>
      <c r="R14" t="s">
        <v>8359</v>
      </c>
      <c r="S14" s="13">
        <v>41845.809166666666</v>
      </c>
      <c r="T14" s="13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t="s">
        <v>8317</v>
      </c>
      <c r="R15" t="s">
        <v>8359</v>
      </c>
      <c r="S15" s="13">
        <v>41982.773356481484</v>
      </c>
      <c r="T15" s="13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t="s">
        <v>8317</v>
      </c>
      <c r="R16" t="s">
        <v>8359</v>
      </c>
      <c r="S16" s="13">
        <v>42395.706435185188</v>
      </c>
      <c r="T16" s="13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t="s">
        <v>8317</v>
      </c>
      <c r="R17" t="s">
        <v>8359</v>
      </c>
      <c r="S17" s="13">
        <v>42458.127175925925</v>
      </c>
      <c r="T17" s="13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t="s">
        <v>8317</v>
      </c>
      <c r="R18" t="s">
        <v>8359</v>
      </c>
      <c r="S18" s="13">
        <v>42016.981574074074</v>
      </c>
      <c r="T18" s="13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t="s">
        <v>8317</v>
      </c>
      <c r="R19" t="s">
        <v>8359</v>
      </c>
      <c r="S19" s="13">
        <v>42403.035567129627</v>
      </c>
      <c r="T19" s="13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t="s">
        <v>8317</v>
      </c>
      <c r="R20" t="s">
        <v>8359</v>
      </c>
      <c r="S20" s="13">
        <v>42128.824074074073</v>
      </c>
      <c r="T20" s="13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t="s">
        <v>8317</v>
      </c>
      <c r="R21" t="s">
        <v>8359</v>
      </c>
      <c r="S21" s="13">
        <v>41808.881215277775</v>
      </c>
      <c r="T21" s="13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t="s">
        <v>8317</v>
      </c>
      <c r="R22" t="s">
        <v>8359</v>
      </c>
      <c r="S22" s="13">
        <v>41771.814791666664</v>
      </c>
      <c r="T22" s="13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t="s">
        <v>8317</v>
      </c>
      <c r="R23" t="s">
        <v>8359</v>
      </c>
      <c r="S23" s="13">
        <v>41954.850868055553</v>
      </c>
      <c r="T23" s="13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8317</v>
      </c>
      <c r="R24" t="s">
        <v>8359</v>
      </c>
      <c r="S24" s="13">
        <v>41747.471504629626</v>
      </c>
      <c r="T24" s="13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t="s">
        <v>8317</v>
      </c>
      <c r="R25" t="s">
        <v>8359</v>
      </c>
      <c r="S25" s="13">
        <v>42182.108252314814</v>
      </c>
      <c r="T25" s="13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t="s">
        <v>8317</v>
      </c>
      <c r="R26" t="s">
        <v>8359</v>
      </c>
      <c r="S26" s="13">
        <v>41739.525300925925</v>
      </c>
      <c r="T26" s="13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t="s">
        <v>8317</v>
      </c>
      <c r="R27" t="s">
        <v>8359</v>
      </c>
      <c r="S27" s="13">
        <v>42065.750300925924</v>
      </c>
      <c r="T27" s="13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t="s">
        <v>8317</v>
      </c>
      <c r="R28" t="s">
        <v>8359</v>
      </c>
      <c r="S28" s="13">
        <v>42499.842962962968</v>
      </c>
      <c r="T28" s="13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t="s">
        <v>8317</v>
      </c>
      <c r="R29" t="s">
        <v>8359</v>
      </c>
      <c r="S29" s="13">
        <v>41820.776412037041</v>
      </c>
      <c r="T29" s="13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t="s">
        <v>8317</v>
      </c>
      <c r="R30" t="s">
        <v>8359</v>
      </c>
      <c r="S30" s="13">
        <v>41788.167187500003</v>
      </c>
      <c r="T30" s="13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t="s">
        <v>8317</v>
      </c>
      <c r="R31" t="s">
        <v>8359</v>
      </c>
      <c r="S31" s="13">
        <v>42050.019641203704</v>
      </c>
      <c r="T31" s="13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t="s">
        <v>8317</v>
      </c>
      <c r="R32" t="s">
        <v>8359</v>
      </c>
      <c r="S32" s="13">
        <v>41772.727893518517</v>
      </c>
      <c r="T32" s="13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t="s">
        <v>8317</v>
      </c>
      <c r="R33" t="s">
        <v>8359</v>
      </c>
      <c r="S33" s="13">
        <v>42445.598136574074</v>
      </c>
      <c r="T33" s="13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t="s">
        <v>8317</v>
      </c>
      <c r="R34" t="s">
        <v>8359</v>
      </c>
      <c r="S34" s="13">
        <v>42493.857083333336</v>
      </c>
      <c r="T34" s="13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t="s">
        <v>8317</v>
      </c>
      <c r="R35" t="s">
        <v>8359</v>
      </c>
      <c r="S35" s="13">
        <v>42682.616967592592</v>
      </c>
      <c r="T35" s="13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t="s">
        <v>8317</v>
      </c>
      <c r="R36" t="s">
        <v>8359</v>
      </c>
      <c r="S36" s="13">
        <v>42656.005173611105</v>
      </c>
      <c r="T36" s="13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t="s">
        <v>8317</v>
      </c>
      <c r="R37" t="s">
        <v>8359</v>
      </c>
      <c r="S37" s="13">
        <v>42075.942627314813</v>
      </c>
      <c r="T37" s="13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t="s">
        <v>8317</v>
      </c>
      <c r="R38" t="s">
        <v>8359</v>
      </c>
      <c r="S38" s="13">
        <v>41814.367800925924</v>
      </c>
      <c r="T38" s="13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t="s">
        <v>8317</v>
      </c>
      <c r="R39" t="s">
        <v>8359</v>
      </c>
      <c r="S39" s="13">
        <v>41887.111354166671</v>
      </c>
      <c r="T39" s="13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t="s">
        <v>8317</v>
      </c>
      <c r="R40" t="s">
        <v>8359</v>
      </c>
      <c r="S40" s="13">
        <v>41989.819212962961</v>
      </c>
      <c r="T40" s="13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t="s">
        <v>8317</v>
      </c>
      <c r="R41" t="s">
        <v>8359</v>
      </c>
      <c r="S41" s="13">
        <v>42425.735416666663</v>
      </c>
      <c r="T41" s="13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t="s">
        <v>8317</v>
      </c>
      <c r="R42" t="s">
        <v>8359</v>
      </c>
      <c r="S42" s="13">
        <v>42166.219733796301</v>
      </c>
      <c r="T42" s="13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t="s">
        <v>8317</v>
      </c>
      <c r="R43" t="s">
        <v>8359</v>
      </c>
      <c r="S43" s="13">
        <v>41865.882928240739</v>
      </c>
      <c r="T43" s="13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t="s">
        <v>8317</v>
      </c>
      <c r="R44" t="s">
        <v>8359</v>
      </c>
      <c r="S44" s="13">
        <v>42420.140277777777</v>
      </c>
      <c r="T44" s="13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t="s">
        <v>8317</v>
      </c>
      <c r="R45" t="s">
        <v>8359</v>
      </c>
      <c r="S45" s="13">
        <v>42487.037905092591</v>
      </c>
      <c r="T45" s="13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t="s">
        <v>8317</v>
      </c>
      <c r="R46" t="s">
        <v>8359</v>
      </c>
      <c r="S46" s="13">
        <v>42167.534791666665</v>
      </c>
      <c r="T46" s="13">
        <v>42196.165972222225</v>
      </c>
    </row>
  </sheetData>
  <conditionalFormatting sqref="F1:F46">
    <cfRule type="cellIs" dxfId="27" priority="2" operator="equal">
      <formula>"live"</formula>
    </cfRule>
    <cfRule type="cellIs" dxfId="26" priority="3" operator="equal">
      <formula>"canceled"</formula>
    </cfRule>
    <cfRule type="cellIs" dxfId="25" priority="4" operator="equal">
      <formula>"failed"</formula>
    </cfRule>
    <cfRule type="cellIs" dxfId="24" priority="5" operator="equal">
      <formula>"successful"</formula>
    </cfRule>
  </conditionalFormatting>
  <conditionalFormatting sqref="O1:P1 O2:O46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40EF-C6F2-704D-A713-DB8ACCEDFCEC}">
  <dimension ref="A1:T102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t="s">
        <v>8317</v>
      </c>
      <c r="R2" t="s">
        <v>8359</v>
      </c>
      <c r="S2" s="13">
        <v>42538.755428240736</v>
      </c>
      <c r="T2" s="13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t="s">
        <v>8317</v>
      </c>
      <c r="R3" t="s">
        <v>8359</v>
      </c>
      <c r="S3" s="13">
        <v>42182.062476851846</v>
      </c>
      <c r="T3" s="13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t="s">
        <v>8317</v>
      </c>
      <c r="R4" t="s">
        <v>8359</v>
      </c>
      <c r="S4" s="13">
        <v>42017.594236111108</v>
      </c>
      <c r="T4" s="13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t="s">
        <v>8317</v>
      </c>
      <c r="R5" t="s">
        <v>8359</v>
      </c>
      <c r="S5" s="13">
        <v>42157.598090277781</v>
      </c>
      <c r="T5" s="13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t="s">
        <v>8317</v>
      </c>
      <c r="R6" t="s">
        <v>8359</v>
      </c>
      <c r="S6" s="13">
        <v>41858.761782407404</v>
      </c>
      <c r="T6" s="13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t="s">
        <v>8317</v>
      </c>
      <c r="R7" t="s">
        <v>8359</v>
      </c>
      <c r="S7" s="13">
        <v>42460.320613425924</v>
      </c>
      <c r="T7" s="13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t="s">
        <v>8317</v>
      </c>
      <c r="R8" t="s">
        <v>8359</v>
      </c>
      <c r="S8" s="13">
        <v>42293.853541666671</v>
      </c>
      <c r="T8" s="13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t="s">
        <v>8317</v>
      </c>
      <c r="R9" t="s">
        <v>8359</v>
      </c>
      <c r="S9" s="13">
        <v>42242.988680555558</v>
      </c>
      <c r="T9" s="13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t="s">
        <v>8317</v>
      </c>
      <c r="R10" t="s">
        <v>8359</v>
      </c>
      <c r="S10" s="13">
        <v>42172.686099537037</v>
      </c>
      <c r="T10" s="13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t="s">
        <v>8317</v>
      </c>
      <c r="R11" t="s">
        <v>8359</v>
      </c>
      <c r="S11" s="13">
        <v>42236.276053240741</v>
      </c>
      <c r="T11" s="13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t="s">
        <v>8317</v>
      </c>
      <c r="R12" t="s">
        <v>8359</v>
      </c>
      <c r="S12" s="13">
        <v>42057.277858796297</v>
      </c>
      <c r="T12" s="13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t="s">
        <v>8317</v>
      </c>
      <c r="R13" t="s">
        <v>8359</v>
      </c>
      <c r="S13" s="13">
        <v>42291.833287037036</v>
      </c>
      <c r="T13" s="13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t="s">
        <v>8317</v>
      </c>
      <c r="R14" t="s">
        <v>8359</v>
      </c>
      <c r="S14" s="13">
        <v>42437.094490740739</v>
      </c>
      <c r="T14" s="13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t="s">
        <v>8317</v>
      </c>
      <c r="R15" t="s">
        <v>8359</v>
      </c>
      <c r="S15" s="13">
        <v>41880.753437499996</v>
      </c>
      <c r="T15" s="13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t="s">
        <v>8317</v>
      </c>
      <c r="R16" t="s">
        <v>8359</v>
      </c>
      <c r="S16" s="13">
        <v>42649.623460648145</v>
      </c>
      <c r="T16" s="13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t="s">
        <v>8317</v>
      </c>
      <c r="R17" t="s">
        <v>8359</v>
      </c>
      <c r="S17" s="13">
        <v>42450.88282407407</v>
      </c>
      <c r="T17" s="13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t="s">
        <v>8317</v>
      </c>
      <c r="R18" t="s">
        <v>8359</v>
      </c>
      <c r="S18" s="13">
        <v>42226.694780092599</v>
      </c>
      <c r="T18" s="13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t="s">
        <v>8317</v>
      </c>
      <c r="R19" t="s">
        <v>8359</v>
      </c>
      <c r="S19" s="13">
        <v>41975.700636574074</v>
      </c>
      <c r="T19" s="13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t="s">
        <v>8317</v>
      </c>
      <c r="R20" t="s">
        <v>8359</v>
      </c>
      <c r="S20" s="13">
        <v>42590.677152777775</v>
      </c>
      <c r="T20" s="13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t="s">
        <v>8317</v>
      </c>
      <c r="R21" t="s">
        <v>8359</v>
      </c>
      <c r="S21" s="13">
        <v>42104.781597222223</v>
      </c>
      <c r="T21" s="13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t="s">
        <v>8317</v>
      </c>
      <c r="R22" t="s">
        <v>8359</v>
      </c>
      <c r="S22" s="13">
        <v>41899.627071759263</v>
      </c>
      <c r="T22" s="13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t="s">
        <v>8317</v>
      </c>
      <c r="R23" t="s">
        <v>8359</v>
      </c>
      <c r="S23" s="13">
        <v>42285.143969907411</v>
      </c>
      <c r="T23" s="13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t="s">
        <v>8317</v>
      </c>
      <c r="R24" t="s">
        <v>8359</v>
      </c>
      <c r="S24" s="13">
        <v>42409.241747685184</v>
      </c>
      <c r="T24" s="13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t="s">
        <v>8317</v>
      </c>
      <c r="R25" t="s">
        <v>8359</v>
      </c>
      <c r="S25" s="13">
        <v>42140.421319444446</v>
      </c>
      <c r="T25" s="13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t="s">
        <v>8317</v>
      </c>
      <c r="R26" t="s">
        <v>8359</v>
      </c>
      <c r="S26" s="13">
        <v>42333.695821759262</v>
      </c>
      <c r="T26" s="13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8317</v>
      </c>
      <c r="R27" t="s">
        <v>8359</v>
      </c>
      <c r="S27" s="13">
        <v>42666.666932870372</v>
      </c>
      <c r="T27" s="13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t="s">
        <v>8317</v>
      </c>
      <c r="R28" t="s">
        <v>8359</v>
      </c>
      <c r="S28" s="13">
        <v>41766.692037037035</v>
      </c>
      <c r="T28" s="13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t="s">
        <v>8317</v>
      </c>
      <c r="R29" t="s">
        <v>8359</v>
      </c>
      <c r="S29" s="13">
        <v>42170.447013888886</v>
      </c>
      <c r="T29" s="13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t="s">
        <v>8317</v>
      </c>
      <c r="R30" t="s">
        <v>8359</v>
      </c>
      <c r="S30" s="13">
        <v>41968.938993055555</v>
      </c>
      <c r="T30" s="13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t="s">
        <v>8317</v>
      </c>
      <c r="R31" t="s">
        <v>8359</v>
      </c>
      <c r="S31" s="13">
        <v>42689.029583333337</v>
      </c>
      <c r="T31" s="13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t="s">
        <v>8317</v>
      </c>
      <c r="R32" t="s">
        <v>8359</v>
      </c>
      <c r="S32" s="13">
        <v>42084.881539351853</v>
      </c>
      <c r="T32" s="13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t="s">
        <v>8317</v>
      </c>
      <c r="R33" t="s">
        <v>8359</v>
      </c>
      <c r="S33" s="13">
        <v>41831.722777777781</v>
      </c>
      <c r="T33" s="13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t="s">
        <v>8317</v>
      </c>
      <c r="R34" t="s">
        <v>8359</v>
      </c>
      <c r="S34" s="13">
        <v>42410.93105324074</v>
      </c>
      <c r="T34" s="13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t="s">
        <v>8317</v>
      </c>
      <c r="R35" t="s">
        <v>8359</v>
      </c>
      <c r="S35" s="13">
        <v>41982.737071759257</v>
      </c>
      <c r="T35" s="13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t="s">
        <v>8317</v>
      </c>
      <c r="R36" t="s">
        <v>8359</v>
      </c>
      <c r="S36" s="13">
        <v>41975.676111111112</v>
      </c>
      <c r="T36" s="13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t="s">
        <v>8317</v>
      </c>
      <c r="R37" t="s">
        <v>8359</v>
      </c>
      <c r="S37" s="13">
        <v>42269.126226851848</v>
      </c>
      <c r="T37" s="13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t="s">
        <v>8317</v>
      </c>
      <c r="R38" t="s">
        <v>8359</v>
      </c>
      <c r="S38" s="13">
        <v>42403.971851851849</v>
      </c>
      <c r="T38" s="13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t="s">
        <v>8317</v>
      </c>
      <c r="R39" t="s">
        <v>8359</v>
      </c>
      <c r="S39" s="13">
        <v>42527.00953703704</v>
      </c>
      <c r="T39" s="13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t="s">
        <v>8317</v>
      </c>
      <c r="R40" t="s">
        <v>8359</v>
      </c>
      <c r="S40" s="13">
        <v>41849.887037037035</v>
      </c>
      <c r="T40" s="13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t="s">
        <v>8317</v>
      </c>
      <c r="R41" t="s">
        <v>8359</v>
      </c>
      <c r="S41" s="13">
        <v>42090.909016203703</v>
      </c>
      <c r="T41" s="13">
        <v>42097.909016203703</v>
      </c>
    </row>
    <row r="42" spans="1:20" x14ac:dyDescent="0.2">
      <c r="B42" s="3"/>
      <c r="C42" s="3"/>
      <c r="D42" s="6"/>
      <c r="E42" s="8"/>
      <c r="S42" s="13"/>
      <c r="T42" s="13"/>
    </row>
    <row r="43" spans="1:20" x14ac:dyDescent="0.2">
      <c r="B43" s="3"/>
      <c r="C43" s="3"/>
      <c r="D43" s="6"/>
      <c r="E43" s="8"/>
      <c r="S43" s="13"/>
      <c r="T43" s="13"/>
    </row>
    <row r="44" spans="1:20" x14ac:dyDescent="0.2">
      <c r="B44" s="3"/>
      <c r="C44" s="3"/>
      <c r="D44" s="6"/>
      <c r="E44" s="8"/>
      <c r="S44" s="13"/>
      <c r="T44" s="13"/>
    </row>
    <row r="45" spans="1:20" x14ac:dyDescent="0.2">
      <c r="B45" s="3"/>
      <c r="C45" s="3"/>
      <c r="D45" s="6"/>
      <c r="E45" s="8"/>
      <c r="S45" s="13"/>
      <c r="T45" s="13"/>
    </row>
    <row r="46" spans="1:20" x14ac:dyDescent="0.2">
      <c r="B46" s="3"/>
      <c r="C46" s="3"/>
      <c r="D46" s="6"/>
      <c r="E46" s="8"/>
      <c r="S46" s="13"/>
      <c r="T46" s="13"/>
    </row>
    <row r="47" spans="1:20" x14ac:dyDescent="0.2">
      <c r="B47" s="3"/>
      <c r="C47" s="3"/>
      <c r="D47" s="6"/>
      <c r="E47" s="8"/>
      <c r="S47" s="13"/>
      <c r="T47" s="13"/>
    </row>
    <row r="48" spans="1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</sheetData>
  <conditionalFormatting sqref="F42:F102">
    <cfRule type="cellIs" dxfId="23" priority="7" operator="equal">
      <formula>"live"</formula>
    </cfRule>
    <cfRule type="cellIs" dxfId="22" priority="8" operator="equal">
      <formula>"canceled"</formula>
    </cfRule>
    <cfRule type="cellIs" dxfId="21" priority="9" operator="equal">
      <formula>"failed"</formula>
    </cfRule>
    <cfRule type="cellIs" dxfId="20" priority="10" operator="equal">
      <formula>"successful"</formula>
    </cfRule>
  </conditionalFormatting>
  <conditionalFormatting sqref="O42:O102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41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P1 O2:O4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9944-A651-934D-AB1C-8BB4A8EF3CD4}">
  <dimension ref="A1:C6"/>
  <sheetViews>
    <sheetView workbookViewId="0">
      <selection activeCell="J13" sqref="J13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M'!D:D)</f>
        <v>5105.5555555555557</v>
      </c>
      <c r="C2" s="15">
        <f>AVERAGE('Failed US Kickstarters M'!D:D)</f>
        <v>121471.25</v>
      </c>
    </row>
    <row r="3" spans="1:3" x14ac:dyDescent="0.2">
      <c r="A3" t="s">
        <v>8387</v>
      </c>
      <c r="B3" s="15">
        <f>MEDIAN('Successful US Kickstarters M'!D:D)</f>
        <v>3500</v>
      </c>
      <c r="C3" s="15">
        <f>MEDIAN('Failed US Kickstarters M'!D:D)</f>
        <v>7500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M'!E:E)</f>
        <v>5407.8644444444435</v>
      </c>
      <c r="C5" s="15">
        <f>AVERAGE('Failed US Kickstarters M'!E:E)</f>
        <v>1046.175</v>
      </c>
    </row>
    <row r="6" spans="1:3" x14ac:dyDescent="0.2">
      <c r="A6" t="s">
        <v>8389</v>
      </c>
      <c r="B6" s="15">
        <f>MEDIAN('Successful US Kickstarters M'!E:E)</f>
        <v>3750</v>
      </c>
      <c r="C6" s="15">
        <f>MEDIAN('Failed US Kickstarters M'!E:E)</f>
        <v>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1FF22-2FFB-C84A-83E3-4105BA701DE2}">
  <dimension ref="A1:A9"/>
  <sheetViews>
    <sheetView workbookViewId="0">
      <selection activeCell="A9" sqref="A1:A9"/>
    </sheetView>
  </sheetViews>
  <sheetFormatPr baseColWidth="10" defaultRowHeight="15" x14ac:dyDescent="0.2"/>
  <sheetData>
    <row r="1" spans="1:1" x14ac:dyDescent="0.2">
      <c r="A1">
        <v>45</v>
      </c>
    </row>
    <row r="2" spans="1:1" x14ac:dyDescent="0.2">
      <c r="A2">
        <v>46</v>
      </c>
    </row>
    <row r="3" spans="1:1" x14ac:dyDescent="0.2">
      <c r="A3">
        <v>48</v>
      </c>
    </row>
    <row r="4" spans="1:1" x14ac:dyDescent="0.2">
      <c r="A4">
        <v>49</v>
      </c>
    </row>
    <row r="5" spans="1:1" x14ac:dyDescent="0.2">
      <c r="A5">
        <v>50</v>
      </c>
    </row>
    <row r="6" spans="1:1" x14ac:dyDescent="0.2">
      <c r="A6">
        <v>60</v>
      </c>
    </row>
    <row r="7" spans="1:1" x14ac:dyDescent="0.2">
      <c r="A7">
        <v>61</v>
      </c>
    </row>
    <row r="8" spans="1:1" x14ac:dyDescent="0.2">
      <c r="A8">
        <v>67</v>
      </c>
    </row>
    <row r="9" spans="1:1" x14ac:dyDescent="0.2">
      <c r="A9">
        <v>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D3827" activePane="bottomRight" state="frozen"/>
      <selection pane="topRight" activeCell="C1" sqref="C1"/>
      <selection pane="bottomLeft" activeCell="A2" sqref="A2"/>
      <selection pane="bottomRight" activeCell="G3835" sqref="G383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33203125" customWidth="1"/>
    <col min="16" max="16" width="15" bestFit="1" customWidth="1"/>
    <col min="17" max="17" width="41.1640625" customWidth="1"/>
    <col min="18" max="18" width="14.5" bestFit="1" customWidth="1"/>
    <col min="19" max="19" width="23" style="13" customWidth="1"/>
    <col min="20" max="20" width="20.6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</autoFilter>
  <conditionalFormatting sqref="F1:F1048576">
    <cfRule type="cellIs" dxfId="15" priority="3" operator="equal">
      <formula>"live"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A21CC-7FF4-3B4E-93C6-D8AFEBCD9ED6}">
  <dimension ref="A1:T413"/>
  <sheetViews>
    <sheetView workbookViewId="0">
      <selection sqref="A1:T5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8310</v>
      </c>
      <c r="R2" t="s">
        <v>8311</v>
      </c>
      <c r="S2" s="13">
        <v>42177.007071759261</v>
      </c>
      <c r="T2" s="13"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8310</v>
      </c>
      <c r="R3" t="s">
        <v>8311</v>
      </c>
      <c r="S3" s="13">
        <v>42766.600497685184</v>
      </c>
      <c r="T3" s="13">
        <v>42796.600497685184</v>
      </c>
    </row>
    <row r="4" spans="1:20" ht="128" x14ac:dyDescent="0.2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8310</v>
      </c>
      <c r="R4" t="s">
        <v>8311</v>
      </c>
      <c r="S4" s="13">
        <v>41828.515127314815</v>
      </c>
      <c r="T4" s="13">
        <v>41858.515127314815</v>
      </c>
    </row>
    <row r="5" spans="1:20" ht="240" x14ac:dyDescent="0.2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8310</v>
      </c>
      <c r="R5" t="s">
        <v>8311</v>
      </c>
      <c r="S5" s="13">
        <v>42327.834247685183</v>
      </c>
      <c r="T5" s="13">
        <v>42357.834247685183</v>
      </c>
    </row>
    <row r="6" spans="1:20" ht="192" x14ac:dyDescent="0.2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8310</v>
      </c>
      <c r="R6" t="s">
        <v>8311</v>
      </c>
      <c r="S6" s="13">
        <v>42563.932951388888</v>
      </c>
      <c r="T6" s="13">
        <v>42580.232638888891</v>
      </c>
    </row>
    <row r="7" spans="1:20" ht="208" x14ac:dyDescent="0.2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8310</v>
      </c>
      <c r="R7" t="s">
        <v>8311</v>
      </c>
      <c r="S7" s="13">
        <v>41794.072337962964</v>
      </c>
      <c r="T7" s="13">
        <v>41804.072337962964</v>
      </c>
    </row>
    <row r="8" spans="1:20" ht="208" x14ac:dyDescent="0.2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8310</v>
      </c>
      <c r="R8" t="s">
        <v>8311</v>
      </c>
      <c r="S8" s="13">
        <v>42516.047071759262</v>
      </c>
      <c r="T8" s="13">
        <v>42556.047071759262</v>
      </c>
    </row>
    <row r="9" spans="1:20" ht="80" x14ac:dyDescent="0.2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8310</v>
      </c>
      <c r="R9" t="s">
        <v>8311</v>
      </c>
      <c r="S9" s="13">
        <v>42468.94458333333</v>
      </c>
      <c r="T9" s="13">
        <v>42475.875</v>
      </c>
    </row>
    <row r="10" spans="1:20" ht="192" x14ac:dyDescent="0.2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8310</v>
      </c>
      <c r="R10" t="s">
        <v>8311</v>
      </c>
      <c r="S10" s="13">
        <v>42447.103518518517</v>
      </c>
      <c r="T10" s="13">
        <v>42477.103518518517</v>
      </c>
    </row>
    <row r="11" spans="1:20" ht="192" x14ac:dyDescent="0.2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8310</v>
      </c>
      <c r="R11" t="s">
        <v>8311</v>
      </c>
      <c r="S11" s="13">
        <v>41780.068043981482</v>
      </c>
      <c r="T11" s="13">
        <v>41815.068043981482</v>
      </c>
    </row>
    <row r="12" spans="1:20" ht="240" x14ac:dyDescent="0.2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8310</v>
      </c>
      <c r="R12" t="s">
        <v>8311</v>
      </c>
      <c r="S12" s="13">
        <v>42572.778495370367</v>
      </c>
      <c r="T12" s="13">
        <v>42604.125</v>
      </c>
    </row>
    <row r="13" spans="1:20" ht="208" x14ac:dyDescent="0.2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8310</v>
      </c>
      <c r="R13" t="s">
        <v>8311</v>
      </c>
      <c r="S13" s="13">
        <v>41791.713252314818</v>
      </c>
      <c r="T13" s="13">
        <v>41836.125</v>
      </c>
    </row>
    <row r="14" spans="1:20" ht="144" x14ac:dyDescent="0.2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8310</v>
      </c>
      <c r="R14" t="s">
        <v>8311</v>
      </c>
      <c r="S14" s="13">
        <v>42508.677187499998</v>
      </c>
      <c r="T14" s="13">
        <v>42544.852083333331</v>
      </c>
    </row>
    <row r="15" spans="1:20" ht="208" x14ac:dyDescent="0.2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8310</v>
      </c>
      <c r="R15" t="s">
        <v>8311</v>
      </c>
      <c r="S15" s="13">
        <v>41760.796423611115</v>
      </c>
      <c r="T15" s="13">
        <v>41806.229166666664</v>
      </c>
    </row>
    <row r="16" spans="1:20" ht="208" x14ac:dyDescent="0.2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8310</v>
      </c>
      <c r="R16" t="s">
        <v>8311</v>
      </c>
      <c r="S16" s="13">
        <v>41869.542314814818</v>
      </c>
      <c r="T16" s="13">
        <v>41899.542314814818</v>
      </c>
    </row>
    <row r="17" spans="1:20" ht="208" x14ac:dyDescent="0.2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8310</v>
      </c>
      <c r="R17" t="s">
        <v>8311</v>
      </c>
      <c r="S17" s="13">
        <v>42175.816365740742</v>
      </c>
      <c r="T17" s="13">
        <v>42205.816365740742</v>
      </c>
    </row>
    <row r="18" spans="1:20" ht="176" x14ac:dyDescent="0.2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8310</v>
      </c>
      <c r="R18" t="s">
        <v>8311</v>
      </c>
      <c r="S18" s="13">
        <v>42200.758240740746</v>
      </c>
      <c r="T18" s="13">
        <v>42260.758240740746</v>
      </c>
    </row>
    <row r="19" spans="1:20" ht="208" x14ac:dyDescent="0.2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8310</v>
      </c>
      <c r="R19" t="s">
        <v>8311</v>
      </c>
      <c r="S19" s="13">
        <v>41878.627187500002</v>
      </c>
      <c r="T19" s="13">
        <v>41908.627187500002</v>
      </c>
    </row>
    <row r="20" spans="1:20" ht="128" x14ac:dyDescent="0.2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8310</v>
      </c>
      <c r="R20" t="s">
        <v>8311</v>
      </c>
      <c r="S20" s="13">
        <v>41989.91134259259</v>
      </c>
      <c r="T20" s="13">
        <v>42005.332638888889</v>
      </c>
    </row>
    <row r="21" spans="1:20" ht="192" x14ac:dyDescent="0.2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8310</v>
      </c>
      <c r="R21" t="s">
        <v>8311</v>
      </c>
      <c r="S21" s="13">
        <v>42097.778946759259</v>
      </c>
      <c r="T21" s="13">
        <v>42124.638888888891</v>
      </c>
    </row>
    <row r="22" spans="1:20" ht="112" x14ac:dyDescent="0.2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8310</v>
      </c>
      <c r="R22" t="s">
        <v>8311</v>
      </c>
      <c r="S22" s="13">
        <v>42229.820173611108</v>
      </c>
      <c r="T22" s="13">
        <v>42262.818750000006</v>
      </c>
    </row>
    <row r="23" spans="1:20" ht="224" x14ac:dyDescent="0.2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8310</v>
      </c>
      <c r="R23" t="s">
        <v>8311</v>
      </c>
      <c r="S23" s="13">
        <v>42318.025011574078</v>
      </c>
      <c r="T23" s="13">
        <v>42378.025011574078</v>
      </c>
    </row>
    <row r="24" spans="1:20" ht="144" x14ac:dyDescent="0.2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8310</v>
      </c>
      <c r="R24" t="s">
        <v>8311</v>
      </c>
      <c r="S24" s="13">
        <v>41828.515555555554</v>
      </c>
      <c r="T24" s="13">
        <v>41868.515555555554</v>
      </c>
    </row>
    <row r="25" spans="1:20" ht="128" x14ac:dyDescent="0.2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8310</v>
      </c>
      <c r="R25" t="s">
        <v>8311</v>
      </c>
      <c r="S25" s="13">
        <v>42324.96393518518</v>
      </c>
      <c r="T25" s="13">
        <v>42354.96393518518</v>
      </c>
    </row>
    <row r="26" spans="1:20" ht="192" x14ac:dyDescent="0.2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8310</v>
      </c>
      <c r="R26" t="s">
        <v>8311</v>
      </c>
      <c r="S26" s="13">
        <v>41842.292997685188</v>
      </c>
      <c r="T26" s="13">
        <v>41872.292997685188</v>
      </c>
    </row>
    <row r="27" spans="1:20" ht="176" x14ac:dyDescent="0.2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8310</v>
      </c>
      <c r="R27" t="s">
        <v>8311</v>
      </c>
      <c r="S27" s="13">
        <v>42376.79206018518</v>
      </c>
      <c r="T27" s="13">
        <v>42394.79206018518</v>
      </c>
    </row>
    <row r="28" spans="1:20" ht="208" x14ac:dyDescent="0.2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8310</v>
      </c>
      <c r="R28" t="s">
        <v>8311</v>
      </c>
      <c r="S28" s="13">
        <v>42461.627511574072</v>
      </c>
      <c r="T28" s="13">
        <v>42503.165972222225</v>
      </c>
    </row>
    <row r="29" spans="1:20" ht="208" x14ac:dyDescent="0.2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8310</v>
      </c>
      <c r="R29" t="s">
        <v>8311</v>
      </c>
      <c r="S29" s="13">
        <v>42286.660891203705</v>
      </c>
      <c r="T29" s="13">
        <v>42316.702557870376</v>
      </c>
    </row>
    <row r="30" spans="1:20" ht="224" x14ac:dyDescent="0.2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8310</v>
      </c>
      <c r="R30" t="s">
        <v>8311</v>
      </c>
      <c r="S30" s="13">
        <v>41841.321770833332</v>
      </c>
      <c r="T30" s="13">
        <v>41856.321770833332</v>
      </c>
    </row>
    <row r="31" spans="1:20" ht="144" x14ac:dyDescent="0.2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8310</v>
      </c>
      <c r="R31" t="s">
        <v>8311</v>
      </c>
      <c r="S31" s="13">
        <v>42098.291828703703</v>
      </c>
      <c r="T31" s="13">
        <v>42122</v>
      </c>
    </row>
    <row r="32" spans="1:20" ht="128" x14ac:dyDescent="0.2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8310</v>
      </c>
      <c r="R32" t="s">
        <v>8311</v>
      </c>
      <c r="S32" s="13">
        <v>42068.307002314818</v>
      </c>
      <c r="T32" s="13">
        <v>42098.265335648146</v>
      </c>
    </row>
    <row r="33" spans="1:20" ht="224" x14ac:dyDescent="0.2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8310</v>
      </c>
      <c r="R33" t="s">
        <v>8311</v>
      </c>
      <c r="S33" s="13">
        <v>42032.693043981482</v>
      </c>
      <c r="T33" s="13">
        <v>42062.693043981482</v>
      </c>
    </row>
    <row r="34" spans="1:20" ht="192" x14ac:dyDescent="0.2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8310</v>
      </c>
      <c r="R34" t="s">
        <v>8311</v>
      </c>
      <c r="S34" s="13">
        <v>41375.057222222218</v>
      </c>
      <c r="T34" s="13">
        <v>41405.057222222218</v>
      </c>
    </row>
    <row r="35" spans="1:20" ht="208" x14ac:dyDescent="0.2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8310</v>
      </c>
      <c r="R35" t="s">
        <v>8311</v>
      </c>
      <c r="S35" s="13">
        <v>41789.21398148148</v>
      </c>
      <c r="T35" s="13">
        <v>41809.166666666664</v>
      </c>
    </row>
    <row r="36" spans="1:20" ht="192" x14ac:dyDescent="0.2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8310</v>
      </c>
      <c r="R36" t="s">
        <v>8311</v>
      </c>
      <c r="S36" s="13">
        <v>41887.568912037037</v>
      </c>
      <c r="T36" s="13">
        <v>41917.568912037037</v>
      </c>
    </row>
    <row r="37" spans="1:20" ht="224" x14ac:dyDescent="0.2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8310</v>
      </c>
      <c r="R37" t="s">
        <v>8311</v>
      </c>
      <c r="S37" s="13">
        <v>41971.639189814814</v>
      </c>
      <c r="T37" s="13">
        <v>42001.639189814814</v>
      </c>
    </row>
    <row r="38" spans="1:20" ht="208" x14ac:dyDescent="0.2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8310</v>
      </c>
      <c r="R38" t="s">
        <v>8311</v>
      </c>
      <c r="S38" s="13">
        <v>41802.790347222224</v>
      </c>
      <c r="T38" s="13">
        <v>41833</v>
      </c>
    </row>
    <row r="39" spans="1:20" ht="240" x14ac:dyDescent="0.2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8310</v>
      </c>
      <c r="R39" t="s">
        <v>8311</v>
      </c>
      <c r="S39" s="13">
        <v>41874.098807870374</v>
      </c>
      <c r="T39" s="13">
        <v>41919.098807870374</v>
      </c>
    </row>
    <row r="40" spans="1:20" ht="176" x14ac:dyDescent="0.2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8310</v>
      </c>
      <c r="R40" t="s">
        <v>8311</v>
      </c>
      <c r="S40" s="13">
        <v>42457.623923611114</v>
      </c>
      <c r="T40" s="13">
        <v>42487.623923611114</v>
      </c>
    </row>
    <row r="41" spans="1:20" ht="192" x14ac:dyDescent="0.2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8310</v>
      </c>
      <c r="R41" t="s">
        <v>8311</v>
      </c>
      <c r="S41" s="13">
        <v>41932.819525462961</v>
      </c>
      <c r="T41" s="13">
        <v>41992.861192129625</v>
      </c>
    </row>
    <row r="42" spans="1:20" ht="80" x14ac:dyDescent="0.2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8310</v>
      </c>
      <c r="R42" t="s">
        <v>8311</v>
      </c>
      <c r="S42" s="13">
        <v>42271.176446759258</v>
      </c>
      <c r="T42" s="13">
        <v>42301.176446759258</v>
      </c>
    </row>
    <row r="43" spans="1:20" ht="192" x14ac:dyDescent="0.2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8310</v>
      </c>
      <c r="R43" t="s">
        <v>8311</v>
      </c>
      <c r="S43" s="13">
        <v>42196.928668981483</v>
      </c>
      <c r="T43" s="13">
        <v>42226.928668981483</v>
      </c>
    </row>
    <row r="44" spans="1:20" ht="176" x14ac:dyDescent="0.2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8310</v>
      </c>
      <c r="R44" t="s">
        <v>8311</v>
      </c>
      <c r="S44" s="13">
        <v>41807.701921296299</v>
      </c>
      <c r="T44" s="13">
        <v>41837.701921296299</v>
      </c>
    </row>
    <row r="45" spans="1:20" ht="112" x14ac:dyDescent="0.2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8310</v>
      </c>
      <c r="R45" t="s">
        <v>8311</v>
      </c>
      <c r="S45" s="13">
        <v>41719.549131944441</v>
      </c>
      <c r="T45" s="13">
        <v>41733.916666666664</v>
      </c>
    </row>
    <row r="46" spans="1:20" ht="224" x14ac:dyDescent="0.2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8310</v>
      </c>
      <c r="R46" t="s">
        <v>8311</v>
      </c>
      <c r="S46" s="13">
        <v>42333.713206018518</v>
      </c>
      <c r="T46" s="13">
        <v>42363.713206018518</v>
      </c>
    </row>
    <row r="47" spans="1:20" ht="176" x14ac:dyDescent="0.2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8310</v>
      </c>
      <c r="R47" t="s">
        <v>8311</v>
      </c>
      <c r="S47" s="13">
        <v>42496.968935185185</v>
      </c>
      <c r="T47" s="13">
        <v>42517.968935185185</v>
      </c>
    </row>
    <row r="48" spans="1:20" ht="192" x14ac:dyDescent="0.2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8310</v>
      </c>
      <c r="R48" t="s">
        <v>8311</v>
      </c>
      <c r="S48" s="13">
        <v>42089.83289351852</v>
      </c>
      <c r="T48" s="13">
        <v>42119.83289351852</v>
      </c>
    </row>
    <row r="49" spans="1:20" ht="144" x14ac:dyDescent="0.2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8310</v>
      </c>
      <c r="R49" t="s">
        <v>8311</v>
      </c>
      <c r="S49" s="13">
        <v>41932.745046296295</v>
      </c>
      <c r="T49" s="13">
        <v>41962.786712962959</v>
      </c>
    </row>
    <row r="50" spans="1:20" ht="224" x14ac:dyDescent="0.2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8310</v>
      </c>
      <c r="R50" t="s">
        <v>8311</v>
      </c>
      <c r="S50" s="13">
        <v>42230.23583333334</v>
      </c>
      <c r="T50" s="13">
        <v>42261.875</v>
      </c>
    </row>
    <row r="51" spans="1:20" x14ac:dyDescent="0.2">
      <c r="B51" s="3"/>
      <c r="C51" s="3"/>
      <c r="D51" s="6"/>
      <c r="E51" s="8"/>
      <c r="S51" s="13"/>
      <c r="T51" s="13"/>
    </row>
    <row r="52" spans="1:20" x14ac:dyDescent="0.2">
      <c r="B52" s="3"/>
      <c r="C52" s="3"/>
      <c r="D52" s="6"/>
      <c r="E52" s="8"/>
      <c r="S52" s="13"/>
      <c r="T52" s="13"/>
    </row>
    <row r="53" spans="1:20" x14ac:dyDescent="0.2">
      <c r="B53" s="3"/>
      <c r="C53" s="3"/>
      <c r="D53" s="6"/>
      <c r="E53" s="8"/>
      <c r="S53" s="13"/>
      <c r="T53" s="13"/>
    </row>
    <row r="54" spans="1:20" x14ac:dyDescent="0.2">
      <c r="B54" s="3"/>
      <c r="C54" s="3"/>
      <c r="D54" s="6"/>
      <c r="E54" s="8"/>
      <c r="S54" s="13"/>
      <c r="T54" s="13"/>
    </row>
    <row r="55" spans="1:20" x14ac:dyDescent="0.2">
      <c r="B55" s="3"/>
      <c r="C55" s="3"/>
      <c r="D55" s="6"/>
      <c r="E55" s="8"/>
      <c r="S55" s="13"/>
      <c r="T55" s="13"/>
    </row>
    <row r="56" spans="1:20" x14ac:dyDescent="0.2">
      <c r="B56" s="3"/>
      <c r="C56" s="3"/>
      <c r="D56" s="6"/>
      <c r="E56" s="8"/>
      <c r="S56" s="13"/>
      <c r="T56" s="13"/>
    </row>
    <row r="57" spans="1:20" x14ac:dyDescent="0.2">
      <c r="B57" s="3"/>
      <c r="C57" s="3"/>
      <c r="D57" s="6"/>
      <c r="E57" s="8"/>
      <c r="S57" s="13"/>
      <c r="T57" s="13"/>
    </row>
    <row r="58" spans="1:20" x14ac:dyDescent="0.2">
      <c r="B58" s="3"/>
      <c r="C58" s="3"/>
      <c r="D58" s="6"/>
      <c r="E58" s="8"/>
      <c r="S58" s="13"/>
      <c r="T58" s="13"/>
    </row>
    <row r="59" spans="1:20" x14ac:dyDescent="0.2">
      <c r="B59" s="3"/>
      <c r="C59" s="3"/>
      <c r="D59" s="6"/>
      <c r="E59" s="8"/>
      <c r="S59" s="13"/>
      <c r="T59" s="13"/>
    </row>
    <row r="60" spans="1:20" x14ac:dyDescent="0.2">
      <c r="B60" s="3"/>
      <c r="C60" s="3"/>
      <c r="D60" s="6"/>
      <c r="E60" s="8"/>
      <c r="S60" s="13"/>
      <c r="T60" s="13"/>
    </row>
    <row r="61" spans="1:20" x14ac:dyDescent="0.2">
      <c r="B61" s="3"/>
      <c r="C61" s="3"/>
      <c r="D61" s="6"/>
      <c r="E61" s="8"/>
      <c r="S61" s="13"/>
      <c r="T61" s="13"/>
    </row>
    <row r="62" spans="1:20" x14ac:dyDescent="0.2">
      <c r="B62" s="3"/>
      <c r="C62" s="3"/>
      <c r="D62" s="6"/>
      <c r="E62" s="8"/>
      <c r="S62" s="13"/>
      <c r="T62" s="13"/>
    </row>
    <row r="63" spans="1:20" x14ac:dyDescent="0.2">
      <c r="B63" s="3"/>
      <c r="C63" s="3"/>
      <c r="D63" s="6"/>
      <c r="E63" s="8"/>
      <c r="S63" s="13"/>
      <c r="T63" s="13"/>
    </row>
    <row r="64" spans="1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  <row r="252" spans="2:20" x14ac:dyDescent="0.2">
      <c r="B252" s="3"/>
      <c r="C252" s="3"/>
      <c r="D252" s="6"/>
      <c r="E252" s="8"/>
      <c r="S252" s="13"/>
      <c r="T252" s="13"/>
    </row>
    <row r="253" spans="2:20" x14ac:dyDescent="0.2">
      <c r="B253" s="3"/>
      <c r="C253" s="3"/>
      <c r="D253" s="6"/>
      <c r="E253" s="8"/>
      <c r="S253" s="13"/>
      <c r="T253" s="13"/>
    </row>
    <row r="254" spans="2:20" x14ac:dyDescent="0.2">
      <c r="B254" s="3"/>
      <c r="C254" s="3"/>
      <c r="D254" s="6"/>
      <c r="E254" s="8"/>
      <c r="S254" s="13"/>
      <c r="T254" s="13"/>
    </row>
    <row r="255" spans="2:20" x14ac:dyDescent="0.2">
      <c r="B255" s="3"/>
      <c r="C255" s="3"/>
      <c r="D255" s="6"/>
      <c r="E255" s="8"/>
      <c r="S255" s="13"/>
      <c r="T255" s="13"/>
    </row>
    <row r="256" spans="2:20" x14ac:dyDescent="0.2">
      <c r="B256" s="3"/>
      <c r="C256" s="3"/>
      <c r="D256" s="6"/>
      <c r="E256" s="8"/>
      <c r="S256" s="13"/>
      <c r="T256" s="13"/>
    </row>
    <row r="257" spans="2:20" x14ac:dyDescent="0.2">
      <c r="B257" s="3"/>
      <c r="C257" s="3"/>
      <c r="D257" s="6"/>
      <c r="E257" s="8"/>
      <c r="S257" s="13"/>
      <c r="T257" s="13"/>
    </row>
    <row r="258" spans="2:20" x14ac:dyDescent="0.2">
      <c r="B258" s="3"/>
      <c r="C258" s="3"/>
      <c r="D258" s="6"/>
      <c r="E258" s="8"/>
      <c r="S258" s="13"/>
      <c r="T258" s="13"/>
    </row>
    <row r="259" spans="2:20" x14ac:dyDescent="0.2">
      <c r="B259" s="3"/>
      <c r="C259" s="3"/>
      <c r="D259" s="6"/>
      <c r="E259" s="8"/>
      <c r="S259" s="13"/>
      <c r="T259" s="13"/>
    </row>
    <row r="260" spans="2:20" x14ac:dyDescent="0.2">
      <c r="B260" s="3"/>
      <c r="C260" s="3"/>
      <c r="D260" s="6"/>
      <c r="E260" s="8"/>
      <c r="S260" s="13"/>
      <c r="T260" s="13"/>
    </row>
    <row r="261" spans="2:20" x14ac:dyDescent="0.2">
      <c r="B261" s="3"/>
      <c r="C261" s="3"/>
      <c r="D261" s="6"/>
      <c r="E261" s="8"/>
      <c r="S261" s="13"/>
      <c r="T261" s="13"/>
    </row>
    <row r="262" spans="2:20" x14ac:dyDescent="0.2">
      <c r="B262" s="3"/>
      <c r="C262" s="3"/>
      <c r="D262" s="6"/>
      <c r="E262" s="8"/>
      <c r="S262" s="13"/>
      <c r="T262" s="13"/>
    </row>
    <row r="263" spans="2:20" x14ac:dyDescent="0.2">
      <c r="B263" s="3"/>
      <c r="C263" s="3"/>
      <c r="D263" s="6"/>
      <c r="E263" s="8"/>
      <c r="S263" s="13"/>
      <c r="T263" s="13"/>
    </row>
    <row r="264" spans="2:20" x14ac:dyDescent="0.2">
      <c r="B264" s="3"/>
      <c r="C264" s="3"/>
      <c r="D264" s="6"/>
      <c r="E264" s="8"/>
      <c r="S264" s="13"/>
      <c r="T264" s="13"/>
    </row>
    <row r="265" spans="2:20" x14ac:dyDescent="0.2">
      <c r="B265" s="3"/>
      <c r="C265" s="3"/>
      <c r="D265" s="6"/>
      <c r="E265" s="8"/>
      <c r="S265" s="13"/>
      <c r="T265" s="13"/>
    </row>
    <row r="266" spans="2:20" x14ac:dyDescent="0.2">
      <c r="B266" s="3"/>
      <c r="C266" s="3"/>
      <c r="D266" s="6"/>
      <c r="E266" s="8"/>
      <c r="S266" s="13"/>
      <c r="T266" s="13"/>
    </row>
    <row r="267" spans="2:20" x14ac:dyDescent="0.2">
      <c r="B267" s="3"/>
      <c r="C267" s="3"/>
      <c r="D267" s="6"/>
      <c r="E267" s="8"/>
      <c r="S267" s="13"/>
      <c r="T267" s="13"/>
    </row>
    <row r="268" spans="2:20" x14ac:dyDescent="0.2">
      <c r="B268" s="3"/>
      <c r="C268" s="3"/>
      <c r="D268" s="6"/>
      <c r="E268" s="8"/>
      <c r="S268" s="13"/>
      <c r="T268" s="13"/>
    </row>
    <row r="269" spans="2:20" x14ac:dyDescent="0.2">
      <c r="B269" s="3"/>
      <c r="C269" s="3"/>
      <c r="D269" s="6"/>
      <c r="E269" s="8"/>
      <c r="S269" s="13"/>
      <c r="T269" s="13"/>
    </row>
    <row r="270" spans="2:20" x14ac:dyDescent="0.2">
      <c r="B270" s="3"/>
      <c r="C270" s="3"/>
      <c r="D270" s="6"/>
      <c r="E270" s="8"/>
      <c r="S270" s="13"/>
      <c r="T270" s="13"/>
    </row>
    <row r="271" spans="2:20" x14ac:dyDescent="0.2">
      <c r="B271" s="3"/>
      <c r="C271" s="3"/>
      <c r="D271" s="6"/>
      <c r="E271" s="8"/>
      <c r="S271" s="13"/>
      <c r="T271" s="13"/>
    </row>
    <row r="272" spans="2:20" x14ac:dyDescent="0.2">
      <c r="B272" s="3"/>
      <c r="C272" s="3"/>
      <c r="D272" s="6"/>
      <c r="E272" s="8"/>
      <c r="S272" s="13"/>
      <c r="T272" s="13"/>
    </row>
    <row r="273" spans="2:20" x14ac:dyDescent="0.2">
      <c r="B273" s="3"/>
      <c r="C273" s="3"/>
      <c r="D273" s="6"/>
      <c r="E273" s="8"/>
      <c r="S273" s="13"/>
      <c r="T273" s="13"/>
    </row>
    <row r="274" spans="2:20" x14ac:dyDescent="0.2">
      <c r="B274" s="3"/>
      <c r="C274" s="3"/>
      <c r="D274" s="6"/>
      <c r="E274" s="8"/>
      <c r="S274" s="13"/>
      <c r="T274" s="13"/>
    </row>
    <row r="275" spans="2:20" x14ac:dyDescent="0.2">
      <c r="B275" s="3"/>
      <c r="C275" s="3"/>
      <c r="D275" s="6"/>
      <c r="E275" s="8"/>
      <c r="S275" s="13"/>
      <c r="T275" s="13"/>
    </row>
    <row r="276" spans="2:20" x14ac:dyDescent="0.2">
      <c r="B276" s="3"/>
      <c r="C276" s="3"/>
      <c r="D276" s="6"/>
      <c r="E276" s="8"/>
      <c r="S276" s="13"/>
      <c r="T276" s="13"/>
    </row>
    <row r="277" spans="2:20" x14ac:dyDescent="0.2">
      <c r="B277" s="3"/>
      <c r="C277" s="3"/>
      <c r="D277" s="6"/>
      <c r="E277" s="8"/>
      <c r="S277" s="13"/>
      <c r="T277" s="13"/>
    </row>
    <row r="278" spans="2:20" x14ac:dyDescent="0.2">
      <c r="B278" s="3"/>
      <c r="C278" s="3"/>
      <c r="D278" s="6"/>
      <c r="E278" s="8"/>
      <c r="S278" s="13"/>
      <c r="T278" s="13"/>
    </row>
    <row r="279" spans="2:20" x14ac:dyDescent="0.2">
      <c r="B279" s="3"/>
      <c r="C279" s="3"/>
      <c r="D279" s="6"/>
      <c r="E279" s="8"/>
      <c r="S279" s="13"/>
      <c r="T279" s="13"/>
    </row>
    <row r="280" spans="2:20" x14ac:dyDescent="0.2">
      <c r="B280" s="3"/>
      <c r="C280" s="3"/>
      <c r="D280" s="6"/>
      <c r="E280" s="8"/>
      <c r="S280" s="13"/>
      <c r="T280" s="13"/>
    </row>
    <row r="281" spans="2:20" x14ac:dyDescent="0.2">
      <c r="B281" s="3"/>
      <c r="C281" s="3"/>
      <c r="D281" s="6"/>
      <c r="E281" s="8"/>
      <c r="S281" s="13"/>
      <c r="T281" s="13"/>
    </row>
    <row r="282" spans="2:20" x14ac:dyDescent="0.2">
      <c r="B282" s="3"/>
      <c r="C282" s="3"/>
      <c r="D282" s="6"/>
      <c r="E282" s="8"/>
      <c r="S282" s="13"/>
      <c r="T282" s="13"/>
    </row>
    <row r="283" spans="2:20" x14ac:dyDescent="0.2">
      <c r="B283" s="3"/>
      <c r="C283" s="3"/>
      <c r="D283" s="6"/>
      <c r="E283" s="8"/>
      <c r="S283" s="13"/>
      <c r="T283" s="13"/>
    </row>
    <row r="284" spans="2:20" x14ac:dyDescent="0.2">
      <c r="B284" s="3"/>
      <c r="C284" s="3"/>
      <c r="D284" s="6"/>
      <c r="E284" s="8"/>
      <c r="S284" s="13"/>
      <c r="T284" s="13"/>
    </row>
    <row r="285" spans="2:20" x14ac:dyDescent="0.2">
      <c r="B285" s="3"/>
      <c r="C285" s="3"/>
      <c r="D285" s="6"/>
      <c r="E285" s="8"/>
      <c r="S285" s="13"/>
      <c r="T285" s="13"/>
    </row>
    <row r="286" spans="2:20" x14ac:dyDescent="0.2">
      <c r="B286" s="3"/>
      <c r="C286" s="3"/>
      <c r="D286" s="6"/>
      <c r="E286" s="8"/>
      <c r="S286" s="13"/>
      <c r="T286" s="13"/>
    </row>
    <row r="287" spans="2:20" x14ac:dyDescent="0.2">
      <c r="B287" s="3"/>
      <c r="C287" s="3"/>
      <c r="D287" s="6"/>
      <c r="E287" s="8"/>
      <c r="S287" s="13"/>
      <c r="T287" s="13"/>
    </row>
    <row r="288" spans="2:20" x14ac:dyDescent="0.2">
      <c r="B288" s="3"/>
      <c r="C288" s="3"/>
      <c r="D288" s="6"/>
      <c r="E288" s="8"/>
      <c r="S288" s="13"/>
      <c r="T288" s="13"/>
    </row>
    <row r="289" spans="2:20" x14ac:dyDescent="0.2">
      <c r="B289" s="3"/>
      <c r="C289" s="3"/>
      <c r="D289" s="6"/>
      <c r="E289" s="8"/>
      <c r="S289" s="13"/>
      <c r="T289" s="13"/>
    </row>
    <row r="290" spans="2:20" x14ac:dyDescent="0.2">
      <c r="B290" s="3"/>
      <c r="C290" s="3"/>
      <c r="D290" s="6"/>
      <c r="E290" s="8"/>
      <c r="S290" s="13"/>
      <c r="T290" s="13"/>
    </row>
    <row r="291" spans="2:20" x14ac:dyDescent="0.2">
      <c r="B291" s="3"/>
      <c r="C291" s="3"/>
      <c r="D291" s="6"/>
      <c r="E291" s="8"/>
      <c r="S291" s="13"/>
      <c r="T291" s="13"/>
    </row>
    <row r="292" spans="2:20" x14ac:dyDescent="0.2">
      <c r="B292" s="3"/>
      <c r="C292" s="3"/>
      <c r="D292" s="6"/>
      <c r="E292" s="8"/>
      <c r="S292" s="13"/>
      <c r="T292" s="13"/>
    </row>
    <row r="293" spans="2:20" x14ac:dyDescent="0.2">
      <c r="B293" s="3"/>
      <c r="C293" s="3"/>
      <c r="D293" s="6"/>
      <c r="E293" s="8"/>
      <c r="S293" s="13"/>
      <c r="T293" s="13"/>
    </row>
    <row r="294" spans="2:20" x14ac:dyDescent="0.2">
      <c r="B294" s="3"/>
      <c r="C294" s="3"/>
      <c r="D294" s="6"/>
      <c r="E294" s="8"/>
      <c r="S294" s="13"/>
      <c r="T294" s="13"/>
    </row>
    <row r="295" spans="2:20" x14ac:dyDescent="0.2">
      <c r="B295" s="3"/>
      <c r="C295" s="3"/>
      <c r="D295" s="6"/>
      <c r="E295" s="8"/>
      <c r="S295" s="13"/>
      <c r="T295" s="13"/>
    </row>
    <row r="296" spans="2:20" x14ac:dyDescent="0.2">
      <c r="B296" s="3"/>
      <c r="C296" s="3"/>
      <c r="D296" s="6"/>
      <c r="E296" s="8"/>
      <c r="S296" s="13"/>
      <c r="T296" s="13"/>
    </row>
    <row r="297" spans="2:20" x14ac:dyDescent="0.2">
      <c r="B297" s="3"/>
      <c r="C297" s="3"/>
      <c r="D297" s="6"/>
      <c r="E297" s="8"/>
      <c r="S297" s="13"/>
      <c r="T297" s="13"/>
    </row>
    <row r="298" spans="2:20" x14ac:dyDescent="0.2">
      <c r="B298" s="3"/>
      <c r="C298" s="3"/>
      <c r="D298" s="6"/>
      <c r="E298" s="8"/>
      <c r="S298" s="13"/>
      <c r="T298" s="13"/>
    </row>
    <row r="299" spans="2:20" x14ac:dyDescent="0.2">
      <c r="B299" s="3"/>
      <c r="C299" s="3"/>
      <c r="D299" s="6"/>
      <c r="E299" s="8"/>
      <c r="S299" s="13"/>
      <c r="T299" s="13"/>
    </row>
    <row r="300" spans="2:20" x14ac:dyDescent="0.2">
      <c r="B300" s="3"/>
      <c r="C300" s="3"/>
      <c r="D300" s="6"/>
      <c r="E300" s="8"/>
      <c r="S300" s="13"/>
      <c r="T300" s="13"/>
    </row>
    <row r="301" spans="2:20" x14ac:dyDescent="0.2">
      <c r="B301" s="3"/>
      <c r="C301" s="3"/>
      <c r="D301" s="6"/>
      <c r="E301" s="8"/>
      <c r="S301" s="13"/>
      <c r="T301" s="13"/>
    </row>
    <row r="302" spans="2:20" x14ac:dyDescent="0.2">
      <c r="B302" s="3"/>
      <c r="C302" s="3"/>
      <c r="D302" s="6"/>
      <c r="E302" s="8"/>
      <c r="S302" s="13"/>
      <c r="T302" s="13"/>
    </row>
    <row r="303" spans="2:20" x14ac:dyDescent="0.2">
      <c r="B303" s="3"/>
      <c r="C303" s="3"/>
      <c r="D303" s="6"/>
      <c r="E303" s="8"/>
      <c r="S303" s="13"/>
      <c r="T303" s="13"/>
    </row>
    <row r="304" spans="2:20" x14ac:dyDescent="0.2">
      <c r="B304" s="3"/>
      <c r="C304" s="3"/>
      <c r="D304" s="6"/>
      <c r="E304" s="8"/>
      <c r="S304" s="13"/>
      <c r="T304" s="13"/>
    </row>
    <row r="305" spans="2:20" x14ac:dyDescent="0.2">
      <c r="B305" s="3"/>
      <c r="C305" s="3"/>
      <c r="D305" s="6"/>
      <c r="E305" s="8"/>
      <c r="S305" s="13"/>
      <c r="T305" s="13"/>
    </row>
    <row r="306" spans="2:20" x14ac:dyDescent="0.2">
      <c r="B306" s="3"/>
      <c r="C306" s="3"/>
      <c r="D306" s="6"/>
      <c r="E306" s="8"/>
      <c r="S306" s="13"/>
      <c r="T306" s="13"/>
    </row>
    <row r="307" spans="2:20" x14ac:dyDescent="0.2">
      <c r="B307" s="3"/>
      <c r="C307" s="3"/>
      <c r="D307" s="6"/>
      <c r="E307" s="8"/>
      <c r="S307" s="13"/>
      <c r="T307" s="13"/>
    </row>
    <row r="308" spans="2:20" x14ac:dyDescent="0.2">
      <c r="B308" s="3"/>
      <c r="C308" s="3"/>
      <c r="D308" s="6"/>
      <c r="E308" s="8"/>
      <c r="S308" s="13"/>
      <c r="T308" s="13"/>
    </row>
    <row r="309" spans="2:20" x14ac:dyDescent="0.2">
      <c r="B309" s="3"/>
      <c r="C309" s="3"/>
      <c r="D309" s="6"/>
      <c r="E309" s="8"/>
      <c r="S309" s="13"/>
      <c r="T309" s="13"/>
    </row>
    <row r="310" spans="2:20" x14ac:dyDescent="0.2">
      <c r="B310" s="3"/>
      <c r="C310" s="3"/>
      <c r="D310" s="6"/>
      <c r="E310" s="8"/>
      <c r="S310" s="13"/>
      <c r="T310" s="13"/>
    </row>
    <row r="311" spans="2:20" x14ac:dyDescent="0.2">
      <c r="B311" s="3"/>
      <c r="C311" s="3"/>
      <c r="D311" s="6"/>
      <c r="E311" s="8"/>
      <c r="S311" s="13"/>
      <c r="T311" s="13"/>
    </row>
    <row r="312" spans="2:20" x14ac:dyDescent="0.2">
      <c r="B312" s="3"/>
      <c r="C312" s="3"/>
      <c r="D312" s="6"/>
      <c r="E312" s="8"/>
      <c r="S312" s="13"/>
      <c r="T312" s="13"/>
    </row>
    <row r="313" spans="2:20" x14ac:dyDescent="0.2">
      <c r="B313" s="3"/>
      <c r="C313" s="3"/>
      <c r="D313" s="6"/>
      <c r="E313" s="8"/>
      <c r="S313" s="13"/>
      <c r="T313" s="13"/>
    </row>
    <row r="314" spans="2:20" x14ac:dyDescent="0.2">
      <c r="B314" s="3"/>
      <c r="C314" s="3"/>
      <c r="D314" s="6"/>
      <c r="E314" s="8"/>
      <c r="S314" s="13"/>
      <c r="T314" s="13"/>
    </row>
    <row r="315" spans="2:20" x14ac:dyDescent="0.2">
      <c r="B315" s="3"/>
      <c r="C315" s="3"/>
      <c r="D315" s="6"/>
      <c r="E315" s="8"/>
      <c r="S315" s="13"/>
      <c r="T315" s="13"/>
    </row>
    <row r="316" spans="2:20" x14ac:dyDescent="0.2">
      <c r="B316" s="3"/>
      <c r="C316" s="3"/>
      <c r="D316" s="6"/>
      <c r="E316" s="8"/>
      <c r="S316" s="13"/>
      <c r="T316" s="13"/>
    </row>
    <row r="317" spans="2:20" x14ac:dyDescent="0.2">
      <c r="B317" s="3"/>
      <c r="C317" s="3"/>
      <c r="D317" s="6"/>
      <c r="E317" s="8"/>
      <c r="S317" s="13"/>
      <c r="T317" s="13"/>
    </row>
    <row r="318" spans="2:20" x14ac:dyDescent="0.2">
      <c r="B318" s="3"/>
      <c r="C318" s="3"/>
      <c r="D318" s="6"/>
      <c r="E318" s="8"/>
      <c r="S318" s="13"/>
      <c r="T318" s="13"/>
    </row>
    <row r="319" spans="2:20" x14ac:dyDescent="0.2">
      <c r="B319" s="3"/>
      <c r="C319" s="3"/>
      <c r="D319" s="6"/>
      <c r="E319" s="8"/>
      <c r="S319" s="13"/>
      <c r="T319" s="13"/>
    </row>
    <row r="320" spans="2:20" x14ac:dyDescent="0.2">
      <c r="B320" s="3"/>
      <c r="C320" s="3"/>
      <c r="D320" s="6"/>
      <c r="E320" s="8"/>
      <c r="S320" s="13"/>
      <c r="T320" s="13"/>
    </row>
    <row r="321" spans="2:20" x14ac:dyDescent="0.2">
      <c r="B321" s="3"/>
      <c r="C321" s="3"/>
      <c r="D321" s="6"/>
      <c r="E321" s="8"/>
      <c r="S321" s="13"/>
      <c r="T321" s="13"/>
    </row>
    <row r="322" spans="2:20" x14ac:dyDescent="0.2">
      <c r="B322" s="3"/>
      <c r="C322" s="3"/>
      <c r="D322" s="6"/>
      <c r="E322" s="8"/>
      <c r="S322" s="13"/>
      <c r="T322" s="13"/>
    </row>
    <row r="323" spans="2:20" x14ac:dyDescent="0.2">
      <c r="B323" s="3"/>
      <c r="C323" s="3"/>
      <c r="D323" s="6"/>
      <c r="E323" s="8"/>
      <c r="S323" s="13"/>
      <c r="T323" s="13"/>
    </row>
    <row r="324" spans="2:20" x14ac:dyDescent="0.2">
      <c r="B324" s="3"/>
      <c r="C324" s="3"/>
      <c r="D324" s="6"/>
      <c r="E324" s="8"/>
      <c r="S324" s="13"/>
      <c r="T324" s="13"/>
    </row>
    <row r="325" spans="2:20" x14ac:dyDescent="0.2">
      <c r="B325" s="3"/>
      <c r="C325" s="3"/>
      <c r="D325" s="6"/>
      <c r="E325" s="8"/>
      <c r="S325" s="13"/>
      <c r="T325" s="13"/>
    </row>
    <row r="326" spans="2:20" x14ac:dyDescent="0.2">
      <c r="B326" s="3"/>
      <c r="C326" s="3"/>
      <c r="D326" s="6"/>
      <c r="E326" s="8"/>
      <c r="S326" s="13"/>
      <c r="T326" s="13"/>
    </row>
    <row r="327" spans="2:20" x14ac:dyDescent="0.2">
      <c r="B327" s="3"/>
      <c r="C327" s="3"/>
      <c r="D327" s="6"/>
      <c r="E327" s="8"/>
      <c r="S327" s="13"/>
      <c r="T327" s="13"/>
    </row>
    <row r="328" spans="2:20" x14ac:dyDescent="0.2">
      <c r="B328" s="3"/>
      <c r="C328" s="3"/>
      <c r="D328" s="6"/>
      <c r="E328" s="8"/>
      <c r="S328" s="13"/>
      <c r="T328" s="13"/>
    </row>
    <row r="329" spans="2:20" x14ac:dyDescent="0.2">
      <c r="B329" s="3"/>
      <c r="C329" s="3"/>
      <c r="D329" s="6"/>
      <c r="E329" s="8"/>
      <c r="S329" s="13"/>
      <c r="T329" s="13"/>
    </row>
    <row r="330" spans="2:20" x14ac:dyDescent="0.2">
      <c r="B330" s="3"/>
      <c r="C330" s="3"/>
      <c r="D330" s="6"/>
      <c r="E330" s="8"/>
      <c r="S330" s="13"/>
      <c r="T330" s="13"/>
    </row>
    <row r="331" spans="2:20" x14ac:dyDescent="0.2">
      <c r="B331" s="3"/>
      <c r="C331" s="3"/>
      <c r="D331" s="6"/>
      <c r="E331" s="8"/>
      <c r="S331" s="13"/>
      <c r="T331" s="13"/>
    </row>
    <row r="332" spans="2:20" x14ac:dyDescent="0.2">
      <c r="B332" s="3"/>
      <c r="C332" s="3"/>
      <c r="D332" s="6"/>
      <c r="E332" s="8"/>
      <c r="S332" s="13"/>
      <c r="T332" s="13"/>
    </row>
    <row r="333" spans="2:20" x14ac:dyDescent="0.2">
      <c r="B333" s="3"/>
      <c r="C333" s="3"/>
      <c r="D333" s="6"/>
      <c r="E333" s="8"/>
      <c r="S333" s="13"/>
      <c r="T333" s="13"/>
    </row>
    <row r="334" spans="2:20" x14ac:dyDescent="0.2">
      <c r="B334" s="3"/>
      <c r="C334" s="3"/>
      <c r="D334" s="6"/>
      <c r="E334" s="8"/>
      <c r="S334" s="13"/>
      <c r="T334" s="13"/>
    </row>
    <row r="335" spans="2:20" x14ac:dyDescent="0.2">
      <c r="B335" s="3"/>
      <c r="C335" s="3"/>
      <c r="D335" s="6"/>
      <c r="E335" s="8"/>
      <c r="S335" s="13"/>
      <c r="T335" s="13"/>
    </row>
    <row r="336" spans="2:20" x14ac:dyDescent="0.2">
      <c r="B336" s="3"/>
      <c r="C336" s="3"/>
      <c r="D336" s="6"/>
      <c r="E336" s="8"/>
      <c r="S336" s="13"/>
      <c r="T336" s="13"/>
    </row>
    <row r="337" spans="2:20" x14ac:dyDescent="0.2">
      <c r="B337" s="3"/>
      <c r="C337" s="3"/>
      <c r="D337" s="6"/>
      <c r="E337" s="8"/>
      <c r="S337" s="13"/>
      <c r="T337" s="13"/>
    </row>
    <row r="338" spans="2:20" x14ac:dyDescent="0.2">
      <c r="B338" s="3"/>
      <c r="C338" s="3"/>
      <c r="D338" s="6"/>
      <c r="E338" s="8"/>
      <c r="S338" s="13"/>
      <c r="T338" s="13"/>
    </row>
    <row r="339" spans="2:20" x14ac:dyDescent="0.2">
      <c r="B339" s="3"/>
      <c r="C339" s="3"/>
      <c r="D339" s="6"/>
      <c r="E339" s="8"/>
      <c r="S339" s="13"/>
      <c r="T339" s="13"/>
    </row>
    <row r="340" spans="2:20" x14ac:dyDescent="0.2">
      <c r="B340" s="3"/>
      <c r="C340" s="3"/>
      <c r="D340" s="6"/>
      <c r="E340" s="8"/>
      <c r="S340" s="13"/>
      <c r="T340" s="13"/>
    </row>
    <row r="341" spans="2:20" x14ac:dyDescent="0.2">
      <c r="B341" s="3"/>
      <c r="C341" s="3"/>
      <c r="D341" s="6"/>
      <c r="E341" s="8"/>
      <c r="S341" s="13"/>
      <c r="T341" s="13"/>
    </row>
    <row r="342" spans="2:20" x14ac:dyDescent="0.2">
      <c r="B342" s="3"/>
      <c r="C342" s="3"/>
      <c r="D342" s="6"/>
      <c r="E342" s="8"/>
      <c r="S342" s="13"/>
      <c r="T342" s="13"/>
    </row>
    <row r="343" spans="2:20" x14ac:dyDescent="0.2">
      <c r="B343" s="3"/>
      <c r="C343" s="3"/>
      <c r="D343" s="6"/>
      <c r="E343" s="8"/>
      <c r="S343" s="13"/>
      <c r="T343" s="13"/>
    </row>
    <row r="344" spans="2:20" x14ac:dyDescent="0.2">
      <c r="B344" s="3"/>
      <c r="C344" s="3"/>
      <c r="D344" s="6"/>
      <c r="E344" s="8"/>
      <c r="S344" s="13"/>
      <c r="T344" s="13"/>
    </row>
    <row r="345" spans="2:20" x14ac:dyDescent="0.2">
      <c r="B345" s="3"/>
      <c r="C345" s="3"/>
      <c r="D345" s="6"/>
      <c r="E345" s="8"/>
      <c r="S345" s="13"/>
      <c r="T345" s="13"/>
    </row>
    <row r="346" spans="2:20" x14ac:dyDescent="0.2">
      <c r="B346" s="3"/>
      <c r="C346" s="3"/>
      <c r="D346" s="6"/>
      <c r="E346" s="8"/>
      <c r="S346" s="13"/>
      <c r="T346" s="13"/>
    </row>
    <row r="347" spans="2:20" x14ac:dyDescent="0.2">
      <c r="B347" s="3"/>
      <c r="C347" s="3"/>
      <c r="D347" s="6"/>
      <c r="E347" s="8"/>
      <c r="S347" s="13"/>
      <c r="T347" s="13"/>
    </row>
    <row r="348" spans="2:20" x14ac:dyDescent="0.2">
      <c r="B348" s="3"/>
      <c r="C348" s="3"/>
      <c r="D348" s="6"/>
      <c r="E348" s="8"/>
      <c r="S348" s="13"/>
      <c r="T348" s="13"/>
    </row>
    <row r="349" spans="2:20" x14ac:dyDescent="0.2">
      <c r="B349" s="3"/>
      <c r="C349" s="3"/>
      <c r="D349" s="6"/>
      <c r="E349" s="8"/>
      <c r="S349" s="13"/>
      <c r="T349" s="13"/>
    </row>
    <row r="350" spans="2:20" x14ac:dyDescent="0.2">
      <c r="B350" s="3"/>
      <c r="C350" s="3"/>
      <c r="D350" s="6"/>
      <c r="E350" s="8"/>
      <c r="S350" s="13"/>
      <c r="T350" s="13"/>
    </row>
    <row r="351" spans="2:20" x14ac:dyDescent="0.2">
      <c r="B351" s="3"/>
      <c r="C351" s="3"/>
      <c r="D351" s="6"/>
      <c r="E351" s="8"/>
      <c r="S351" s="13"/>
      <c r="T351" s="13"/>
    </row>
    <row r="352" spans="2:20" x14ac:dyDescent="0.2">
      <c r="B352" s="3"/>
      <c r="C352" s="3"/>
      <c r="D352" s="6"/>
      <c r="E352" s="8"/>
      <c r="S352" s="13"/>
      <c r="T352" s="13"/>
    </row>
    <row r="353" spans="2:20" x14ac:dyDescent="0.2">
      <c r="B353" s="3"/>
      <c r="C353" s="3"/>
      <c r="D353" s="6"/>
      <c r="E353" s="8"/>
      <c r="S353" s="13"/>
      <c r="T353" s="13"/>
    </row>
    <row r="354" spans="2:20" x14ac:dyDescent="0.2">
      <c r="B354" s="3"/>
      <c r="C354" s="3"/>
      <c r="D354" s="6"/>
      <c r="E354" s="8"/>
      <c r="S354" s="13"/>
      <c r="T354" s="13"/>
    </row>
    <row r="355" spans="2:20" x14ac:dyDescent="0.2">
      <c r="B355" s="3"/>
      <c r="C355" s="3"/>
      <c r="D355" s="6"/>
      <c r="E355" s="8"/>
      <c r="S355" s="13"/>
      <c r="T355" s="13"/>
    </row>
    <row r="356" spans="2:20" x14ac:dyDescent="0.2">
      <c r="B356" s="3"/>
      <c r="C356" s="3"/>
      <c r="D356" s="6"/>
      <c r="E356" s="8"/>
      <c r="S356" s="13"/>
      <c r="T356" s="13"/>
    </row>
    <row r="357" spans="2:20" x14ac:dyDescent="0.2">
      <c r="B357" s="3"/>
      <c r="C357" s="3"/>
      <c r="D357" s="6"/>
      <c r="E357" s="8"/>
      <c r="S357" s="13"/>
      <c r="T357" s="13"/>
    </row>
    <row r="358" spans="2:20" x14ac:dyDescent="0.2">
      <c r="B358" s="3"/>
      <c r="C358" s="3"/>
      <c r="D358" s="6"/>
      <c r="E358" s="8"/>
      <c r="S358" s="13"/>
      <c r="T358" s="13"/>
    </row>
    <row r="359" spans="2:20" x14ac:dyDescent="0.2">
      <c r="B359" s="3"/>
      <c r="C359" s="3"/>
      <c r="D359" s="6"/>
      <c r="E359" s="8"/>
      <c r="S359" s="13"/>
      <c r="T359" s="13"/>
    </row>
    <row r="360" spans="2:20" x14ac:dyDescent="0.2">
      <c r="B360" s="3"/>
      <c r="C360" s="3"/>
      <c r="D360" s="6"/>
      <c r="E360" s="8"/>
      <c r="S360" s="13"/>
      <c r="T360" s="13"/>
    </row>
    <row r="361" spans="2:20" x14ac:dyDescent="0.2">
      <c r="B361" s="3"/>
      <c r="C361" s="3"/>
      <c r="D361" s="6"/>
      <c r="E361" s="8"/>
      <c r="S361" s="13"/>
      <c r="T361" s="13"/>
    </row>
    <row r="362" spans="2:20" x14ac:dyDescent="0.2">
      <c r="B362" s="3"/>
      <c r="C362" s="3"/>
      <c r="D362" s="6"/>
      <c r="E362" s="8"/>
      <c r="S362" s="13"/>
      <c r="T362" s="13"/>
    </row>
    <row r="363" spans="2:20" x14ac:dyDescent="0.2">
      <c r="B363" s="3"/>
      <c r="C363" s="3"/>
      <c r="D363" s="6"/>
      <c r="E363" s="8"/>
      <c r="S363" s="13"/>
      <c r="T363" s="13"/>
    </row>
    <row r="364" spans="2:20" x14ac:dyDescent="0.2">
      <c r="B364" s="3"/>
      <c r="C364" s="3"/>
      <c r="D364" s="6"/>
      <c r="E364" s="8"/>
      <c r="S364" s="13"/>
      <c r="T364" s="13"/>
    </row>
    <row r="365" spans="2:20" x14ac:dyDescent="0.2">
      <c r="B365" s="3"/>
      <c r="C365" s="3"/>
      <c r="D365" s="6"/>
      <c r="E365" s="8"/>
      <c r="S365" s="13"/>
      <c r="T365" s="13"/>
    </row>
    <row r="366" spans="2:20" x14ac:dyDescent="0.2">
      <c r="B366" s="3"/>
      <c r="C366" s="3"/>
      <c r="D366" s="6"/>
      <c r="E366" s="8"/>
      <c r="S366" s="13"/>
      <c r="T366" s="13"/>
    </row>
    <row r="367" spans="2:20" x14ac:dyDescent="0.2">
      <c r="B367" s="3"/>
      <c r="C367" s="3"/>
      <c r="D367" s="6"/>
      <c r="E367" s="8"/>
      <c r="S367" s="13"/>
      <c r="T367" s="13"/>
    </row>
    <row r="368" spans="2:20" x14ac:dyDescent="0.2">
      <c r="B368" s="3"/>
      <c r="C368" s="3"/>
      <c r="D368" s="6"/>
      <c r="E368" s="8"/>
      <c r="S368" s="13"/>
      <c r="T368" s="13"/>
    </row>
    <row r="369" spans="2:20" x14ac:dyDescent="0.2">
      <c r="B369" s="3"/>
      <c r="C369" s="3"/>
      <c r="D369" s="6"/>
      <c r="E369" s="8"/>
      <c r="S369" s="13"/>
      <c r="T369" s="13"/>
    </row>
    <row r="370" spans="2:20" x14ac:dyDescent="0.2">
      <c r="B370" s="3"/>
      <c r="C370" s="3"/>
      <c r="D370" s="6"/>
      <c r="E370" s="8"/>
      <c r="S370" s="13"/>
      <c r="T370" s="13"/>
    </row>
    <row r="371" spans="2:20" x14ac:dyDescent="0.2">
      <c r="B371" s="3"/>
      <c r="C371" s="3"/>
      <c r="D371" s="6"/>
      <c r="E371" s="8"/>
      <c r="S371" s="13"/>
      <c r="T371" s="13"/>
    </row>
    <row r="372" spans="2:20" x14ac:dyDescent="0.2">
      <c r="B372" s="3"/>
      <c r="C372" s="3"/>
      <c r="D372" s="6"/>
      <c r="E372" s="8"/>
      <c r="S372" s="13"/>
      <c r="T372" s="13"/>
    </row>
    <row r="373" spans="2:20" x14ac:dyDescent="0.2">
      <c r="B373" s="3"/>
      <c r="C373" s="3"/>
      <c r="D373" s="6"/>
      <c r="E373" s="8"/>
      <c r="S373" s="13"/>
      <c r="T373" s="13"/>
    </row>
    <row r="374" spans="2:20" x14ac:dyDescent="0.2">
      <c r="B374" s="3"/>
      <c r="C374" s="3"/>
      <c r="D374" s="6"/>
      <c r="E374" s="8"/>
      <c r="S374" s="13"/>
      <c r="T374" s="13"/>
    </row>
    <row r="375" spans="2:20" x14ac:dyDescent="0.2">
      <c r="B375" s="3"/>
      <c r="C375" s="3"/>
      <c r="D375" s="6"/>
      <c r="E375" s="8"/>
      <c r="S375" s="13"/>
      <c r="T375" s="13"/>
    </row>
    <row r="376" spans="2:20" x14ac:dyDescent="0.2">
      <c r="B376" s="3"/>
      <c r="C376" s="3"/>
      <c r="D376" s="6"/>
      <c r="E376" s="8"/>
      <c r="S376" s="13"/>
      <c r="T376" s="13"/>
    </row>
    <row r="377" spans="2:20" x14ac:dyDescent="0.2">
      <c r="B377" s="3"/>
      <c r="C377" s="3"/>
      <c r="D377" s="6"/>
      <c r="E377" s="8"/>
      <c r="S377" s="13"/>
      <c r="T377" s="13"/>
    </row>
    <row r="378" spans="2:20" x14ac:dyDescent="0.2">
      <c r="B378" s="3"/>
      <c r="C378" s="3"/>
      <c r="D378" s="6"/>
      <c r="E378" s="8"/>
      <c r="S378" s="13"/>
      <c r="T378" s="13"/>
    </row>
    <row r="379" spans="2:20" x14ac:dyDescent="0.2">
      <c r="B379" s="3"/>
      <c r="C379" s="3"/>
      <c r="D379" s="6"/>
      <c r="E379" s="8"/>
      <c r="S379" s="13"/>
      <c r="T379" s="13"/>
    </row>
    <row r="380" spans="2:20" x14ac:dyDescent="0.2">
      <c r="B380" s="3"/>
      <c r="C380" s="3"/>
      <c r="D380" s="6"/>
      <c r="E380" s="8"/>
      <c r="S380" s="13"/>
      <c r="T380" s="13"/>
    </row>
    <row r="381" spans="2:20" x14ac:dyDescent="0.2">
      <c r="B381" s="3"/>
      <c r="C381" s="3"/>
      <c r="D381" s="6"/>
      <c r="E381" s="8"/>
      <c r="S381" s="13"/>
      <c r="T381" s="13"/>
    </row>
    <row r="382" spans="2:20" x14ac:dyDescent="0.2">
      <c r="B382" s="3"/>
      <c r="C382" s="3"/>
      <c r="D382" s="6"/>
      <c r="E382" s="8"/>
      <c r="S382" s="13"/>
      <c r="T382" s="13"/>
    </row>
    <row r="383" spans="2:20" x14ac:dyDescent="0.2">
      <c r="B383" s="3"/>
      <c r="C383" s="3"/>
      <c r="D383" s="6"/>
      <c r="E383" s="8"/>
      <c r="S383" s="13"/>
      <c r="T383" s="13"/>
    </row>
    <row r="384" spans="2:20" x14ac:dyDescent="0.2">
      <c r="B384" s="3"/>
      <c r="C384" s="3"/>
      <c r="D384" s="6"/>
      <c r="E384" s="8"/>
      <c r="S384" s="13"/>
      <c r="T384" s="13"/>
    </row>
    <row r="385" spans="2:20" x14ac:dyDescent="0.2">
      <c r="B385" s="3"/>
      <c r="C385" s="3"/>
      <c r="D385" s="6"/>
      <c r="E385" s="8"/>
      <c r="S385" s="13"/>
      <c r="T385" s="13"/>
    </row>
    <row r="386" spans="2:20" x14ac:dyDescent="0.2">
      <c r="B386" s="3"/>
      <c r="C386" s="3"/>
      <c r="D386" s="6"/>
      <c r="E386" s="8"/>
      <c r="S386" s="13"/>
      <c r="T386" s="13"/>
    </row>
    <row r="387" spans="2:20" x14ac:dyDescent="0.2">
      <c r="B387" s="3"/>
      <c r="C387" s="3"/>
      <c r="D387" s="6"/>
      <c r="E387" s="8"/>
      <c r="S387" s="13"/>
      <c r="T387" s="13"/>
    </row>
    <row r="388" spans="2:20" x14ac:dyDescent="0.2">
      <c r="B388" s="3"/>
      <c r="C388" s="3"/>
      <c r="D388" s="6"/>
      <c r="E388" s="8"/>
      <c r="S388" s="13"/>
      <c r="T388" s="13"/>
    </row>
    <row r="389" spans="2:20" x14ac:dyDescent="0.2">
      <c r="B389" s="3"/>
      <c r="C389" s="3"/>
      <c r="D389" s="6"/>
      <c r="E389" s="8"/>
      <c r="S389" s="13"/>
      <c r="T389" s="13"/>
    </row>
    <row r="390" spans="2:20" x14ac:dyDescent="0.2">
      <c r="B390" s="3"/>
      <c r="C390" s="3"/>
      <c r="D390" s="6"/>
      <c r="E390" s="8"/>
      <c r="S390" s="13"/>
      <c r="T390" s="13"/>
    </row>
    <row r="391" spans="2:20" x14ac:dyDescent="0.2">
      <c r="B391" s="3"/>
      <c r="C391" s="3"/>
      <c r="D391" s="6"/>
      <c r="E391" s="8"/>
      <c r="S391" s="13"/>
      <c r="T391" s="13"/>
    </row>
    <row r="392" spans="2:20" x14ac:dyDescent="0.2">
      <c r="B392" s="3"/>
      <c r="C392" s="3"/>
      <c r="D392" s="6"/>
      <c r="E392" s="8"/>
      <c r="S392" s="13"/>
      <c r="T392" s="13"/>
    </row>
    <row r="393" spans="2:20" x14ac:dyDescent="0.2">
      <c r="B393" s="3"/>
      <c r="C393" s="3"/>
      <c r="D393" s="6"/>
      <c r="E393" s="8"/>
      <c r="S393" s="13"/>
      <c r="T393" s="13"/>
    </row>
    <row r="394" spans="2:20" x14ac:dyDescent="0.2">
      <c r="B394" s="3"/>
      <c r="C394" s="3"/>
      <c r="D394" s="6"/>
      <c r="E394" s="8"/>
      <c r="S394" s="13"/>
      <c r="T394" s="13"/>
    </row>
    <row r="395" spans="2:20" x14ac:dyDescent="0.2">
      <c r="B395" s="3"/>
      <c r="C395" s="3"/>
      <c r="D395" s="6"/>
      <c r="E395" s="8"/>
      <c r="S395" s="13"/>
      <c r="T395" s="13"/>
    </row>
    <row r="396" spans="2:20" x14ac:dyDescent="0.2">
      <c r="B396" s="3"/>
      <c r="C396" s="3"/>
      <c r="D396" s="6"/>
      <c r="E396" s="8"/>
      <c r="S396" s="13"/>
      <c r="T396" s="13"/>
    </row>
    <row r="397" spans="2:20" x14ac:dyDescent="0.2">
      <c r="B397" s="3"/>
      <c r="C397" s="3"/>
      <c r="D397" s="6"/>
      <c r="E397" s="8"/>
      <c r="S397" s="13"/>
      <c r="T397" s="13"/>
    </row>
    <row r="398" spans="2:20" x14ac:dyDescent="0.2">
      <c r="B398" s="3"/>
      <c r="C398" s="3"/>
      <c r="D398" s="6"/>
      <c r="E398" s="8"/>
      <c r="S398" s="13"/>
      <c r="T398" s="13"/>
    </row>
    <row r="399" spans="2:20" x14ac:dyDescent="0.2">
      <c r="B399" s="3"/>
      <c r="C399" s="3"/>
      <c r="D399" s="6"/>
      <c r="E399" s="8"/>
      <c r="S399" s="13"/>
      <c r="T399" s="13"/>
    </row>
    <row r="400" spans="2:20" x14ac:dyDescent="0.2">
      <c r="B400" s="3"/>
      <c r="C400" s="3"/>
      <c r="D400" s="6"/>
      <c r="E400" s="8"/>
      <c r="S400" s="13"/>
      <c r="T400" s="13"/>
    </row>
    <row r="401" spans="2:20" x14ac:dyDescent="0.2">
      <c r="B401" s="3"/>
      <c r="C401" s="3"/>
      <c r="D401" s="6"/>
      <c r="E401" s="8"/>
      <c r="S401" s="13"/>
      <c r="T401" s="13"/>
    </row>
    <row r="402" spans="2:20" x14ac:dyDescent="0.2">
      <c r="B402" s="3"/>
      <c r="C402" s="3"/>
      <c r="D402" s="6"/>
      <c r="E402" s="8"/>
      <c r="S402" s="13"/>
      <c r="T402" s="13"/>
    </row>
    <row r="403" spans="2:20" x14ac:dyDescent="0.2">
      <c r="B403" s="3"/>
      <c r="C403" s="3"/>
      <c r="D403" s="6"/>
      <c r="E403" s="8"/>
      <c r="S403" s="13"/>
      <c r="T403" s="13"/>
    </row>
    <row r="404" spans="2:20" x14ac:dyDescent="0.2">
      <c r="B404" s="3"/>
      <c r="C404" s="3"/>
      <c r="D404" s="6"/>
      <c r="E404" s="8"/>
      <c r="S404" s="13"/>
      <c r="T404" s="13"/>
    </row>
    <row r="405" spans="2:20" x14ac:dyDescent="0.2">
      <c r="B405" s="3"/>
      <c r="C405" s="3"/>
      <c r="D405" s="6"/>
      <c r="E405" s="8"/>
      <c r="S405" s="13"/>
      <c r="T405" s="13"/>
    </row>
    <row r="406" spans="2:20" x14ac:dyDescent="0.2">
      <c r="B406" s="3"/>
      <c r="C406" s="3"/>
      <c r="D406" s="6"/>
      <c r="E406" s="8"/>
      <c r="S406" s="13"/>
      <c r="T406" s="13"/>
    </row>
    <row r="407" spans="2:20" x14ac:dyDescent="0.2">
      <c r="B407" s="3"/>
      <c r="C407" s="3"/>
      <c r="D407" s="6"/>
      <c r="E407" s="8"/>
      <c r="S407" s="13"/>
      <c r="T407" s="13"/>
    </row>
    <row r="408" spans="2:20" x14ac:dyDescent="0.2">
      <c r="B408" s="3"/>
      <c r="C408" s="3"/>
      <c r="D408" s="6"/>
      <c r="E408" s="8"/>
      <c r="S408" s="13"/>
      <c r="T408" s="13"/>
    </row>
    <row r="409" spans="2:20" x14ac:dyDescent="0.2">
      <c r="B409" s="3"/>
      <c r="C409" s="3"/>
      <c r="D409" s="6"/>
      <c r="E409" s="8"/>
      <c r="S409" s="13"/>
      <c r="T409" s="13"/>
    </row>
    <row r="410" spans="2:20" x14ac:dyDescent="0.2">
      <c r="B410" s="3"/>
      <c r="C410" s="3"/>
      <c r="D410" s="6"/>
      <c r="E410" s="8"/>
      <c r="S410" s="13"/>
      <c r="T410" s="13"/>
    </row>
    <row r="411" spans="2:20" x14ac:dyDescent="0.2">
      <c r="B411" s="3"/>
      <c r="C411" s="3"/>
      <c r="D411" s="6"/>
      <c r="E411" s="8"/>
      <c r="S411" s="13"/>
      <c r="T411" s="13"/>
    </row>
    <row r="412" spans="2:20" x14ac:dyDescent="0.2">
      <c r="B412" s="3"/>
      <c r="C412" s="3"/>
      <c r="D412" s="6"/>
      <c r="E412" s="8"/>
      <c r="S412" s="13"/>
      <c r="T412" s="13"/>
    </row>
    <row r="413" spans="2:20" x14ac:dyDescent="0.2">
      <c r="B413" s="3"/>
      <c r="C413" s="3"/>
      <c r="D413" s="6"/>
      <c r="E413" s="8"/>
      <c r="S413" s="13"/>
      <c r="T413" s="13"/>
    </row>
  </sheetData>
  <conditionalFormatting sqref="F51:F413">
    <cfRule type="cellIs" dxfId="11" priority="7" operator="equal">
      <formula>"live"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"successful"</formula>
    </cfRule>
  </conditionalFormatting>
  <conditionalFormatting sqref="O51:O413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50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50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F37D-653A-4F4A-ABE9-CD84E94521B6}">
  <dimension ref="A1:T251"/>
  <sheetViews>
    <sheetView workbookViewId="0">
      <selection activeCell="N3" sqref="A1:T251"/>
    </sheetView>
  </sheetViews>
  <sheetFormatPr baseColWidth="10" defaultRowHeight="15" x14ac:dyDescent="0.2"/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2"/>
      <c r="T1" s="12"/>
    </row>
    <row r="2" spans="1:20" x14ac:dyDescent="0.2">
      <c r="B2" s="3"/>
      <c r="C2" s="3"/>
      <c r="D2" s="6"/>
      <c r="E2" s="8"/>
      <c r="S2" s="13"/>
      <c r="T2" s="13"/>
    </row>
    <row r="3" spans="1:20" x14ac:dyDescent="0.2">
      <c r="B3" s="3"/>
      <c r="C3" s="3"/>
      <c r="D3" s="6"/>
      <c r="E3" s="8"/>
      <c r="S3" s="13"/>
      <c r="T3" s="13"/>
    </row>
    <row r="4" spans="1:20" x14ac:dyDescent="0.2">
      <c r="B4" s="3"/>
      <c r="C4" s="3"/>
      <c r="D4" s="6"/>
      <c r="E4" s="8"/>
      <c r="S4" s="13"/>
      <c r="T4" s="13"/>
    </row>
    <row r="5" spans="1:20" x14ac:dyDescent="0.2">
      <c r="B5" s="3"/>
      <c r="C5" s="3"/>
      <c r="D5" s="6"/>
      <c r="E5" s="8"/>
      <c r="S5" s="13"/>
      <c r="T5" s="13"/>
    </row>
    <row r="6" spans="1:20" x14ac:dyDescent="0.2">
      <c r="B6" s="3"/>
      <c r="C6" s="3"/>
      <c r="D6" s="6"/>
      <c r="E6" s="8"/>
      <c r="S6" s="13"/>
      <c r="T6" s="13"/>
    </row>
    <row r="7" spans="1:20" x14ac:dyDescent="0.2">
      <c r="B7" s="3"/>
      <c r="C7" s="3"/>
      <c r="D7" s="6"/>
      <c r="E7" s="8"/>
      <c r="S7" s="13"/>
      <c r="T7" s="13"/>
    </row>
    <row r="8" spans="1:20" x14ac:dyDescent="0.2">
      <c r="B8" s="3"/>
      <c r="C8" s="3"/>
      <c r="D8" s="6"/>
      <c r="E8" s="8"/>
      <c r="S8" s="13"/>
      <c r="T8" s="13"/>
    </row>
    <row r="9" spans="1:20" x14ac:dyDescent="0.2">
      <c r="B9" s="3"/>
      <c r="C9" s="3"/>
      <c r="D9" s="6"/>
      <c r="E9" s="8"/>
      <c r="S9" s="13"/>
      <c r="T9" s="13"/>
    </row>
    <row r="10" spans="1:20" x14ac:dyDescent="0.2">
      <c r="B10" s="3"/>
      <c r="C10" s="3"/>
      <c r="D10" s="6"/>
      <c r="E10" s="8"/>
      <c r="S10" s="13"/>
      <c r="T10" s="13"/>
    </row>
    <row r="11" spans="1:20" x14ac:dyDescent="0.2">
      <c r="B11" s="3"/>
      <c r="C11" s="3"/>
      <c r="D11" s="6"/>
      <c r="E11" s="8"/>
      <c r="S11" s="13"/>
      <c r="T11" s="13"/>
    </row>
    <row r="12" spans="1:20" x14ac:dyDescent="0.2">
      <c r="B12" s="3"/>
      <c r="C12" s="3"/>
      <c r="D12" s="6"/>
      <c r="E12" s="8"/>
      <c r="S12" s="13"/>
      <c r="T12" s="13"/>
    </row>
    <row r="13" spans="1:20" x14ac:dyDescent="0.2">
      <c r="B13" s="3"/>
      <c r="C13" s="3"/>
      <c r="D13" s="6"/>
      <c r="E13" s="8"/>
      <c r="S13" s="13"/>
      <c r="T13" s="13"/>
    </row>
    <row r="14" spans="1:20" x14ac:dyDescent="0.2">
      <c r="B14" s="3"/>
      <c r="C14" s="3"/>
      <c r="D14" s="6"/>
      <c r="E14" s="8"/>
      <c r="S14" s="13"/>
      <c r="T14" s="13"/>
    </row>
    <row r="15" spans="1:20" x14ac:dyDescent="0.2">
      <c r="B15" s="3"/>
      <c r="C15" s="3"/>
      <c r="D15" s="6"/>
      <c r="E15" s="8"/>
      <c r="S15" s="13"/>
      <c r="T15" s="13"/>
    </row>
    <row r="16" spans="1:20" x14ac:dyDescent="0.2">
      <c r="B16" s="3"/>
      <c r="C16" s="3"/>
      <c r="D16" s="6"/>
      <c r="E16" s="8"/>
      <c r="S16" s="13"/>
      <c r="T16" s="13"/>
    </row>
    <row r="17" spans="2:20" x14ac:dyDescent="0.2">
      <c r="B17" s="3"/>
      <c r="C17" s="3"/>
      <c r="D17" s="6"/>
      <c r="E17" s="8"/>
      <c r="S17" s="13"/>
      <c r="T17" s="13"/>
    </row>
    <row r="18" spans="2:20" x14ac:dyDescent="0.2">
      <c r="B18" s="3"/>
      <c r="C18" s="3"/>
      <c r="D18" s="6"/>
      <c r="E18" s="8"/>
      <c r="S18" s="13"/>
      <c r="T18" s="13"/>
    </row>
    <row r="19" spans="2:20" x14ac:dyDescent="0.2">
      <c r="B19" s="3"/>
      <c r="C19" s="3"/>
      <c r="D19" s="6"/>
      <c r="E19" s="8"/>
      <c r="S19" s="13"/>
      <c r="T19" s="13"/>
    </row>
    <row r="20" spans="2:20" x14ac:dyDescent="0.2">
      <c r="B20" s="3"/>
      <c r="C20" s="3"/>
      <c r="D20" s="6"/>
      <c r="E20" s="8"/>
      <c r="S20" s="13"/>
      <c r="T20" s="13"/>
    </row>
    <row r="21" spans="2:20" x14ac:dyDescent="0.2">
      <c r="B21" s="3"/>
      <c r="C21" s="3"/>
      <c r="D21" s="6"/>
      <c r="E21" s="8"/>
      <c r="S21" s="13"/>
      <c r="T21" s="13"/>
    </row>
    <row r="22" spans="2:20" x14ac:dyDescent="0.2">
      <c r="B22" s="3"/>
      <c r="C22" s="3"/>
      <c r="D22" s="6"/>
      <c r="E22" s="8"/>
      <c r="S22" s="13"/>
      <c r="T22" s="13"/>
    </row>
    <row r="23" spans="2:20" x14ac:dyDescent="0.2">
      <c r="B23" s="3"/>
      <c r="C23" s="3"/>
      <c r="D23" s="6"/>
      <c r="E23" s="8"/>
      <c r="S23" s="13"/>
      <c r="T23" s="13"/>
    </row>
    <row r="24" spans="2:20" x14ac:dyDescent="0.2">
      <c r="B24" s="3"/>
      <c r="C24" s="3"/>
      <c r="D24" s="6"/>
      <c r="E24" s="8"/>
      <c r="S24" s="13"/>
      <c r="T24" s="13"/>
    </row>
    <row r="25" spans="2:20" x14ac:dyDescent="0.2">
      <c r="B25" s="3"/>
      <c r="C25" s="3"/>
      <c r="D25" s="6"/>
      <c r="E25" s="8"/>
      <c r="S25" s="13"/>
      <c r="T25" s="13"/>
    </row>
    <row r="26" spans="2:20" x14ac:dyDescent="0.2">
      <c r="B26" s="3"/>
      <c r="C26" s="3"/>
      <c r="D26" s="6"/>
      <c r="E26" s="8"/>
      <c r="S26" s="13"/>
      <c r="T26" s="13"/>
    </row>
    <row r="27" spans="2:20" x14ac:dyDescent="0.2">
      <c r="B27" s="3"/>
      <c r="C27" s="3"/>
      <c r="D27" s="6"/>
      <c r="E27" s="8"/>
      <c r="S27" s="13"/>
      <c r="T27" s="13"/>
    </row>
    <row r="28" spans="2:20" x14ac:dyDescent="0.2">
      <c r="B28" s="3"/>
      <c r="C28" s="3"/>
      <c r="D28" s="6"/>
      <c r="E28" s="8"/>
      <c r="S28" s="13"/>
      <c r="T28" s="13"/>
    </row>
    <row r="29" spans="2:20" x14ac:dyDescent="0.2">
      <c r="B29" s="3"/>
      <c r="C29" s="3"/>
      <c r="D29" s="6"/>
      <c r="E29" s="8"/>
      <c r="S29" s="13"/>
      <c r="T29" s="13"/>
    </row>
    <row r="30" spans="2:20" x14ac:dyDescent="0.2">
      <c r="B30" s="3"/>
      <c r="C30" s="3"/>
      <c r="D30" s="6"/>
      <c r="E30" s="8"/>
      <c r="S30" s="13"/>
      <c r="T30" s="13"/>
    </row>
    <row r="31" spans="2:20" x14ac:dyDescent="0.2">
      <c r="B31" s="3"/>
      <c r="C31" s="3"/>
      <c r="D31" s="6"/>
      <c r="E31" s="8"/>
      <c r="S31" s="13"/>
      <c r="T31" s="13"/>
    </row>
    <row r="32" spans="2:20" x14ac:dyDescent="0.2">
      <c r="B32" s="3"/>
      <c r="C32" s="3"/>
      <c r="D32" s="6"/>
      <c r="E32" s="8"/>
      <c r="S32" s="13"/>
      <c r="T32" s="13"/>
    </row>
    <row r="33" spans="2:20" x14ac:dyDescent="0.2">
      <c r="B33" s="3"/>
      <c r="C33" s="3"/>
      <c r="D33" s="6"/>
      <c r="E33" s="8"/>
      <c r="S33" s="13"/>
      <c r="T33" s="13"/>
    </row>
    <row r="34" spans="2:20" x14ac:dyDescent="0.2">
      <c r="B34" s="3"/>
      <c r="C34" s="3"/>
      <c r="D34" s="6"/>
      <c r="E34" s="8"/>
      <c r="S34" s="13"/>
      <c r="T34" s="13"/>
    </row>
    <row r="35" spans="2:20" x14ac:dyDescent="0.2">
      <c r="B35" s="3"/>
      <c r="C35" s="3"/>
      <c r="D35" s="6"/>
      <c r="E35" s="8"/>
      <c r="S35" s="13"/>
      <c r="T35" s="13"/>
    </row>
    <row r="36" spans="2:20" x14ac:dyDescent="0.2">
      <c r="B36" s="3"/>
      <c r="C36" s="3"/>
      <c r="D36" s="6"/>
      <c r="E36" s="8"/>
      <c r="S36" s="13"/>
      <c r="T36" s="13"/>
    </row>
    <row r="37" spans="2:20" x14ac:dyDescent="0.2">
      <c r="B37" s="3"/>
      <c r="C37" s="3"/>
      <c r="D37" s="6"/>
      <c r="E37" s="8"/>
      <c r="S37" s="13"/>
      <c r="T37" s="13"/>
    </row>
    <row r="38" spans="2:20" x14ac:dyDescent="0.2">
      <c r="B38" s="3"/>
      <c r="C38" s="3"/>
      <c r="D38" s="6"/>
      <c r="E38" s="8"/>
      <c r="S38" s="13"/>
      <c r="T38" s="13"/>
    </row>
    <row r="39" spans="2:20" x14ac:dyDescent="0.2">
      <c r="B39" s="3"/>
      <c r="C39" s="3"/>
      <c r="D39" s="6"/>
      <c r="E39" s="8"/>
      <c r="S39" s="13"/>
      <c r="T39" s="13"/>
    </row>
    <row r="40" spans="2:20" x14ac:dyDescent="0.2">
      <c r="B40" s="3"/>
      <c r="C40" s="3"/>
      <c r="D40" s="6"/>
      <c r="E40" s="8"/>
      <c r="S40" s="13"/>
      <c r="T40" s="13"/>
    </row>
    <row r="41" spans="2:20" x14ac:dyDescent="0.2">
      <c r="B41" s="3"/>
      <c r="C41" s="3"/>
      <c r="D41" s="6"/>
      <c r="E41" s="8"/>
      <c r="S41" s="13"/>
      <c r="T41" s="13"/>
    </row>
    <row r="42" spans="2:20" x14ac:dyDescent="0.2">
      <c r="B42" s="3"/>
      <c r="C42" s="3"/>
      <c r="D42" s="6"/>
      <c r="E42" s="8"/>
      <c r="S42" s="13"/>
      <c r="T42" s="13"/>
    </row>
    <row r="43" spans="2:20" x14ac:dyDescent="0.2">
      <c r="B43" s="3"/>
      <c r="C43" s="3"/>
      <c r="D43" s="6"/>
      <c r="E43" s="8"/>
      <c r="S43" s="13"/>
      <c r="T43" s="13"/>
    </row>
    <row r="44" spans="2:20" x14ac:dyDescent="0.2">
      <c r="B44" s="3"/>
      <c r="C44" s="3"/>
      <c r="D44" s="6"/>
      <c r="E44" s="8"/>
      <c r="S44" s="13"/>
      <c r="T44" s="13"/>
    </row>
    <row r="45" spans="2:20" x14ac:dyDescent="0.2">
      <c r="B45" s="3"/>
      <c r="C45" s="3"/>
      <c r="D45" s="6"/>
      <c r="E45" s="8"/>
      <c r="S45" s="13"/>
      <c r="T45" s="13"/>
    </row>
    <row r="46" spans="2:20" x14ac:dyDescent="0.2">
      <c r="B46" s="3"/>
      <c r="C46" s="3"/>
      <c r="D46" s="6"/>
      <c r="E46" s="8"/>
      <c r="S46" s="13"/>
      <c r="T46" s="13"/>
    </row>
    <row r="47" spans="2:20" x14ac:dyDescent="0.2">
      <c r="B47" s="3"/>
      <c r="C47" s="3"/>
      <c r="D47" s="6"/>
      <c r="E47" s="8"/>
      <c r="S47" s="13"/>
      <c r="T47" s="13"/>
    </row>
    <row r="48" spans="2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2747-434A-F74A-BC01-F971A3D9C30E}">
  <dimension ref="A1:C6"/>
  <sheetViews>
    <sheetView workbookViewId="0">
      <selection activeCell="D10" sqref="D10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T'!D:D)</f>
        <v>9494.6326530612241</v>
      </c>
      <c r="C2" s="15" t="str">
        <f>IFERROR(AVERAGE('Failed US Kickstarters T'!D:D),"N/A")</f>
        <v>N/A</v>
      </c>
    </row>
    <row r="3" spans="1:3" x14ac:dyDescent="0.2">
      <c r="A3" t="s">
        <v>8387</v>
      </c>
      <c r="B3" s="15">
        <f>MEDIAN('Successful US Kickstarters T'!D:D)</f>
        <v>6000</v>
      </c>
      <c r="C3" s="15" t="str">
        <f>IFERROR(AVERAGE('Failed US Kickstarters T'!D:D),"N/A")</f>
        <v>N/A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T'!E:E)</f>
        <v>11729.071224489795</v>
      </c>
      <c r="C5" s="15" t="str">
        <f>IFERROR(AVERAGE('Failed US Kickstarters T'!D:D),"N/A")</f>
        <v>N/A</v>
      </c>
    </row>
    <row r="6" spans="1:3" x14ac:dyDescent="0.2">
      <c r="A6" t="s">
        <v>8389</v>
      </c>
      <c r="B6" s="15">
        <f>MEDIAN('Successful US Kickstarters T'!E:E)</f>
        <v>8519</v>
      </c>
      <c r="C6" s="15" t="str">
        <f>IFERROR(AVERAGE('Failed US Kickstarters T'!D:D),"N/A")</f>
        <v>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F759-BFE9-CC45-A2B9-9F80E7E7DA35}">
  <dimension ref="A1:E5"/>
  <sheetViews>
    <sheetView workbookViewId="0">
      <selection activeCell="L21" sqref="L21"/>
    </sheetView>
  </sheetViews>
  <sheetFormatPr baseColWidth="10" defaultRowHeight="15" x14ac:dyDescent="0.2"/>
  <sheetData>
    <row r="1" spans="1:5" x14ac:dyDescent="0.2">
      <c r="A1">
        <v>1</v>
      </c>
      <c r="B1">
        <f>A1-5</f>
        <v>-4</v>
      </c>
      <c r="C1">
        <f>B1*B1</f>
        <v>16</v>
      </c>
      <c r="D1">
        <f>SUM(C1:C5)/4</f>
        <v>8.5</v>
      </c>
      <c r="E1">
        <f>AVERAGE(A1:A5)</f>
        <v>5</v>
      </c>
    </row>
    <row r="2" spans="1:5" x14ac:dyDescent="0.2">
      <c r="A2">
        <v>3</v>
      </c>
      <c r="B2">
        <f t="shared" ref="B2:B5" si="0">A2-5</f>
        <v>-2</v>
      </c>
      <c r="C2">
        <f t="shared" ref="C2:C5" si="1">B2*B2</f>
        <v>4</v>
      </c>
      <c r="D2">
        <f>SQRT(D1)</f>
        <v>2.9154759474226504</v>
      </c>
    </row>
    <row r="3" spans="1:5" x14ac:dyDescent="0.2">
      <c r="A3">
        <v>6</v>
      </c>
      <c r="B3">
        <f t="shared" si="0"/>
        <v>1</v>
      </c>
      <c r="C3">
        <f t="shared" si="1"/>
        <v>1</v>
      </c>
    </row>
    <row r="4" spans="1:5" x14ac:dyDescent="0.2">
      <c r="A4">
        <v>7</v>
      </c>
      <c r="B4">
        <f t="shared" si="0"/>
        <v>2</v>
      </c>
      <c r="C4">
        <f t="shared" si="1"/>
        <v>4</v>
      </c>
    </row>
    <row r="5" spans="1:5" x14ac:dyDescent="0.2">
      <c r="A5">
        <v>8</v>
      </c>
      <c r="B5">
        <f t="shared" si="0"/>
        <v>3</v>
      </c>
      <c r="C5">
        <f t="shared" si="1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 M</vt:lpstr>
      <vt:lpstr>Failed US Kickstarters M</vt:lpstr>
      <vt:lpstr>Descriptive Statistics M</vt:lpstr>
      <vt:lpstr>MeanMedianSkillDrill</vt:lpstr>
      <vt:lpstr>Kickstarter</vt:lpstr>
      <vt:lpstr>Successful US Kickstarters T</vt:lpstr>
      <vt:lpstr>Failed US Kickstarters T</vt:lpstr>
      <vt:lpstr>Descriptive Statistics T</vt:lpstr>
      <vt:lpstr>std deviation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Sanil Veeravu</cp:lastModifiedBy>
  <dcterms:created xsi:type="dcterms:W3CDTF">2017-04-20T15:17:24Z</dcterms:created>
  <dcterms:modified xsi:type="dcterms:W3CDTF">2022-03-22T00:12:22Z</dcterms:modified>
</cp:coreProperties>
</file>