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nin\Downloads\"/>
    </mc:Choice>
  </mc:AlternateContent>
  <xr:revisionPtr revIDLastSave="0" documentId="13_ncr:1_{1C8536C3-9663-48AC-AF8E-B7302AA975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tailed Report" sheetId="12" r:id="rId1"/>
    <sheet name="Data" sheetId="14" r:id="rId2"/>
    <sheet name="Inverse Data " sheetId="16" r:id="rId3"/>
  </sheets>
  <definedNames>
    <definedName name="ExternalData_1" localSheetId="2" hidden="1">'Inverse Data '!$A$1:$R$13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4" l="1"/>
  <c r="D21" i="12"/>
  <c r="E19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6" i="14"/>
  <c r="N19" i="14" s="1"/>
  <c r="M6" i="14"/>
  <c r="M19" i="14" s="1"/>
  <c r="L6" i="14"/>
  <c r="L19" i="14" s="1"/>
  <c r="K6" i="14"/>
  <c r="K19" i="14" s="1"/>
  <c r="J6" i="14"/>
  <c r="J19" i="14" s="1"/>
  <c r="I6" i="14"/>
  <c r="I19" i="14" s="1"/>
  <c r="H6" i="14"/>
  <c r="H19" i="14" s="1"/>
  <c r="G6" i="14"/>
  <c r="G19" i="14" s="1"/>
  <c r="F6" i="14"/>
  <c r="F19" i="14" s="1"/>
  <c r="E6" i="14"/>
  <c r="D6" i="14"/>
  <c r="D19" i="14" s="1"/>
  <c r="C6" i="14"/>
  <c r="N4" i="14"/>
  <c r="N7" i="14" s="1"/>
  <c r="M4" i="14"/>
  <c r="M7" i="14" s="1"/>
  <c r="L4" i="14"/>
  <c r="L7" i="14" s="1"/>
  <c r="K4" i="14"/>
  <c r="K7" i="14" s="1"/>
  <c r="J4" i="14"/>
  <c r="J7" i="14" s="1"/>
  <c r="I4" i="14"/>
  <c r="I7" i="14" s="1"/>
  <c r="H4" i="14"/>
  <c r="H7" i="14" s="1"/>
  <c r="G4" i="14"/>
  <c r="G7" i="14" s="1"/>
  <c r="F4" i="14"/>
  <c r="F7" i="14" s="1"/>
  <c r="E4" i="14"/>
  <c r="E7" i="14" s="1"/>
  <c r="D4" i="14"/>
  <c r="D7" i="14" s="1"/>
  <c r="C4" i="14"/>
  <c r="C7" i="14" s="1"/>
  <c r="O21" i="12"/>
  <c r="N21" i="12"/>
  <c r="M21" i="12"/>
  <c r="L21" i="12"/>
  <c r="K21" i="12"/>
  <c r="J21" i="12"/>
  <c r="I21" i="12"/>
  <c r="H21" i="12"/>
  <c r="G21" i="12"/>
  <c r="F21" i="12"/>
  <c r="E21" i="12"/>
  <c r="O10" i="12"/>
  <c r="O23" i="12" s="1"/>
  <c r="N10" i="12"/>
  <c r="N23" i="12" s="1"/>
  <c r="M10" i="12"/>
  <c r="M23" i="12" s="1"/>
  <c r="L10" i="12"/>
  <c r="L23" i="12" s="1"/>
  <c r="K10" i="12"/>
  <c r="K23" i="12" s="1"/>
  <c r="J10" i="12"/>
  <c r="J23" i="12" s="1"/>
  <c r="I10" i="12"/>
  <c r="I23" i="12" s="1"/>
  <c r="H10" i="12"/>
  <c r="H23" i="12" s="1"/>
  <c r="G10" i="12"/>
  <c r="G23" i="12" s="1"/>
  <c r="F10" i="12"/>
  <c r="F23" i="12" s="1"/>
  <c r="E10" i="12"/>
  <c r="E23" i="12" s="1"/>
  <c r="D10" i="12"/>
  <c r="D23" i="12" s="1"/>
  <c r="O8" i="12"/>
  <c r="O11" i="12" s="1"/>
  <c r="N8" i="12"/>
  <c r="N11" i="12" s="1"/>
  <c r="M8" i="12"/>
  <c r="M11" i="12" s="1"/>
  <c r="L8" i="12"/>
  <c r="L11" i="12" s="1"/>
  <c r="K8" i="12"/>
  <c r="K11" i="12" s="1"/>
  <c r="J8" i="12"/>
  <c r="J11" i="12" s="1"/>
  <c r="I8" i="12"/>
  <c r="I11" i="12" s="1"/>
  <c r="H8" i="12"/>
  <c r="H11" i="12" s="1"/>
  <c r="G8" i="12"/>
  <c r="G11" i="12" s="1"/>
  <c r="F8" i="12"/>
  <c r="F11" i="12" s="1"/>
  <c r="E8" i="12"/>
  <c r="E11" i="12" s="1"/>
  <c r="D8" i="12"/>
  <c r="D11" i="12" s="1"/>
  <c r="D8" i="14" l="1"/>
  <c r="D9" i="14" s="1"/>
  <c r="D11" i="14" s="1"/>
  <c r="H8" i="14"/>
  <c r="H9" i="14" s="1"/>
  <c r="H11" i="14" s="1"/>
  <c r="L8" i="14"/>
  <c r="L9" i="14" s="1"/>
  <c r="L11" i="14" s="1"/>
  <c r="E8" i="14"/>
  <c r="E9" i="14" s="1"/>
  <c r="E11" i="14" s="1"/>
  <c r="I8" i="14"/>
  <c r="I9" i="14" s="1"/>
  <c r="I11" i="14" s="1"/>
  <c r="M8" i="14"/>
  <c r="M9" i="14" s="1"/>
  <c r="M11" i="14" s="1"/>
  <c r="F8" i="14"/>
  <c r="F9" i="14" s="1"/>
  <c r="F11" i="14" s="1"/>
  <c r="J8" i="14"/>
  <c r="J9" i="14" s="1"/>
  <c r="J11" i="14" s="1"/>
  <c r="N8" i="14"/>
  <c r="N9" i="14" s="1"/>
  <c r="N11" i="14" s="1"/>
  <c r="C8" i="14"/>
  <c r="C9" i="14" s="1"/>
  <c r="C11" i="14" s="1"/>
  <c r="G8" i="14"/>
  <c r="G9" i="14" s="1"/>
  <c r="G11" i="14" s="1"/>
  <c r="K8" i="14"/>
  <c r="K9" i="14"/>
  <c r="K11" i="14" s="1"/>
  <c r="H12" i="12"/>
  <c r="H13" i="12" s="1"/>
  <c r="H15" i="12" s="1"/>
  <c r="I12" i="12"/>
  <c r="I13" i="12" s="1"/>
  <c r="I15" i="12" s="1"/>
  <c r="J12" i="12"/>
  <c r="J13" i="12" s="1"/>
  <c r="J15" i="12" s="1"/>
  <c r="K12" i="12"/>
  <c r="K13" i="12" s="1"/>
  <c r="K15" i="12" s="1"/>
  <c r="D12" i="12"/>
  <c r="D13" i="12" s="1"/>
  <c r="D15" i="12" s="1"/>
  <c r="L12" i="12"/>
  <c r="L13" i="12" s="1"/>
  <c r="L15" i="12" s="1"/>
  <c r="E12" i="12"/>
  <c r="E13" i="12"/>
  <c r="E15" i="12" s="1"/>
  <c r="M12" i="12"/>
  <c r="M13" i="12"/>
  <c r="M15" i="12" s="1"/>
  <c r="F12" i="12"/>
  <c r="F13" i="12"/>
  <c r="F15" i="12" s="1"/>
  <c r="N12" i="12"/>
  <c r="N13" i="12" s="1"/>
  <c r="N15" i="12" s="1"/>
  <c r="G12" i="12"/>
  <c r="G13" i="12" s="1"/>
  <c r="G15" i="12" s="1"/>
  <c r="O12" i="12"/>
  <c r="O13" i="12" s="1"/>
  <c r="O15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226AA-A166-49BD-AD5C-AE9A2404377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F5A80BD-AA0B-4123-A779-70AF940E8205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<sst xmlns="http://schemas.openxmlformats.org/spreadsheetml/2006/main" count="74" uniqueCount="36">
  <si>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</si>
  <si>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</si>
  <si>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</si>
  <si>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</si>
  <si>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</si>
  <si>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</si>
  <si>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</si>
  <si>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</si>
  <si>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</si>
  <si>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</si>
  <si>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</si>
  <si>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</si>
  <si>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</si>
  <si>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</si>
  <si>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ABC Group</t>
  </si>
  <si>
    <t>Income Statement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</si>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</sst>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9" formatCode="[$-14009]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1" applyFont="1" applyFill="1" applyBorder="1" applyAlignment="1" applyProtection="1">
      <alignment horizontal="left" vertical="center"/>
      <protection hidden="1"/>
    </xf>
    <xf numFmtId="9" fontId="3" fillId="0" borderId="0" xfId="2" applyFont="1" applyFill="1" applyBorder="1" applyAlignment="1" applyProtection="1">
      <alignment horizontal="left" vertical="center"/>
      <protection hidden="1"/>
    </xf>
    <xf numFmtId="164" fontId="3" fillId="0" borderId="13" xfId="1" applyFont="1" applyFill="1" applyBorder="1" applyAlignment="1" applyProtection="1">
      <alignment horizontal="left" vertical="center"/>
      <protection hidden="1"/>
    </xf>
    <xf numFmtId="9" fontId="3" fillId="0" borderId="13" xfId="2" applyFont="1" applyFill="1" applyBorder="1" applyAlignment="1" applyProtection="1">
      <alignment horizontal="left" vertical="center"/>
      <protection hidden="1"/>
    </xf>
    <xf numFmtId="9" fontId="3" fillId="0" borderId="1" xfId="2" applyFont="1" applyFill="1" applyBorder="1" applyAlignment="1" applyProtection="1">
      <alignment horizontal="left" vertical="center"/>
      <protection hidden="1"/>
    </xf>
    <xf numFmtId="9" fontId="3" fillId="0" borderId="10" xfId="2" applyFont="1" applyFill="1" applyBorder="1" applyAlignment="1" applyProtection="1">
      <alignment horizontal="left" vertical="center"/>
      <protection hidden="1"/>
    </xf>
    <xf numFmtId="164" fontId="3" fillId="0" borderId="12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left" vertical="center"/>
      <protection hidden="1"/>
    </xf>
    <xf numFmtId="9" fontId="3" fillId="0" borderId="9" xfId="2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4" fontId="3" fillId="0" borderId="12" xfId="1" applyFont="1" applyFill="1" applyBorder="1" applyAlignment="1" applyProtection="1">
      <alignment vertical="center"/>
      <protection hidden="1"/>
    </xf>
    <xf numFmtId="164" fontId="3" fillId="0" borderId="0" xfId="1" applyFont="1" applyFill="1" applyBorder="1" applyAlignment="1" applyProtection="1">
      <alignment vertical="center"/>
      <protection hidden="1"/>
    </xf>
    <xf numFmtId="164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>
      <alignment horizontal="left" vertical="center"/>
    </xf>
    <xf numFmtId="164" fontId="7" fillId="0" borderId="13" xfId="1" applyFont="1" applyFill="1" applyBorder="1" applyAlignment="1" applyProtection="1">
      <alignment horizontal="left" vertical="center"/>
      <protection hidden="1"/>
    </xf>
    <xf numFmtId="0" fontId="9" fillId="2" borderId="14" xfId="0" applyFont="1" applyFill="1" applyBorder="1" applyAlignment="1">
      <alignment horizontal="center" vertical="center" textRotation="90"/>
    </xf>
    <xf numFmtId="0" fontId="4" fillId="2" borderId="12" xfId="3" applyFont="1" applyFill="1" applyBorder="1" applyAlignment="1">
      <alignment horizontal="center" vertical="center"/>
    </xf>
    <xf numFmtId="0" fontId="3" fillId="2" borderId="14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horizontal="left" vertical="center"/>
      <protection hidden="1"/>
    </xf>
    <xf numFmtId="0" fontId="3" fillId="2" borderId="5" xfId="3" applyFont="1" applyFill="1" applyBorder="1" applyAlignment="1" applyProtection="1">
      <alignment horizontal="left" vertical="center"/>
      <protection hidden="1"/>
    </xf>
    <xf numFmtId="0" fontId="3" fillId="2" borderId="6" xfId="3" applyFont="1" applyFill="1" applyBorder="1" applyAlignment="1" applyProtection="1">
      <alignment horizontal="left" vertical="center"/>
      <protection hidden="1"/>
    </xf>
    <xf numFmtId="0" fontId="3" fillId="2" borderId="12" xfId="3" applyFont="1" applyFill="1" applyBorder="1" applyAlignment="1" applyProtection="1">
      <alignment horizontal="left" vertical="center"/>
      <protection hidden="1"/>
    </xf>
    <xf numFmtId="0" fontId="3" fillId="2" borderId="9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vertical="center"/>
      <protection hidden="1"/>
    </xf>
    <xf numFmtId="0" fontId="4" fillId="2" borderId="0" xfId="3" applyFont="1" applyFill="1" applyBorder="1" applyAlignment="1">
      <alignment horizontal="center" vertical="center"/>
    </xf>
    <xf numFmtId="0" fontId="3" fillId="2" borderId="8" xfId="3" applyFont="1" applyFill="1" applyBorder="1" applyAlignment="1" applyProtection="1">
      <alignment horizontal="left" vertical="center"/>
      <protection hidden="1"/>
    </xf>
    <xf numFmtId="0" fontId="3" fillId="2" borderId="13" xfId="3" applyFont="1" applyFill="1" applyBorder="1" applyAlignment="1" applyProtection="1">
      <alignment horizontal="left" vertical="center"/>
      <protection hidden="1"/>
    </xf>
    <xf numFmtId="0" fontId="3" fillId="2" borderId="10" xfId="3" applyFont="1" applyFill="1" applyBorder="1" applyAlignment="1" applyProtection="1">
      <alignment horizontal="left" vertical="center"/>
      <protection hidden="1"/>
    </xf>
    <xf numFmtId="0" fontId="3" fillId="2" borderId="7" xfId="3" applyFont="1" applyFill="1" applyBorder="1" applyAlignment="1" applyProtection="1">
      <alignment horizontal="left" vertical="center"/>
      <protection hidden="1"/>
    </xf>
    <xf numFmtId="0" fontId="3" fillId="2" borderId="0" xfId="3" applyFont="1" applyFill="1" applyBorder="1" applyAlignment="1" applyProtection="1">
      <alignment horizontal="left" vertical="center"/>
      <protection hidden="1"/>
    </xf>
    <xf numFmtId="0" fontId="3" fillId="2" borderId="1" xfId="3" applyFont="1" applyFill="1" applyBorder="1" applyAlignment="1" applyProtection="1">
      <alignment horizontal="left" vertical="center"/>
      <protection hidden="1"/>
    </xf>
    <xf numFmtId="0" fontId="3" fillId="2" borderId="13" xfId="3" applyFont="1" applyFill="1" applyBorder="1" applyAlignment="1" applyProtection="1">
      <alignment vertical="center"/>
      <protection hidden="1"/>
    </xf>
    <xf numFmtId="164" fontId="7" fillId="0" borderId="0" xfId="1" applyFont="1" applyFill="1" applyBorder="1" applyAlignment="1" applyProtection="1">
      <alignment horizontal="left" vertical="center"/>
      <protection hidden="1"/>
    </xf>
    <xf numFmtId="14" fontId="4" fillId="2" borderId="2" xfId="3" applyNumberFormat="1" applyFont="1" applyFill="1" applyBorder="1" applyAlignment="1">
      <alignment horizontal="center" vertical="center"/>
    </xf>
    <xf numFmtId="14" fontId="4" fillId="2" borderId="3" xfId="3" applyNumberFormat="1" applyFont="1" applyFill="1" applyBorder="1" applyAlignment="1">
      <alignment horizontal="center" vertical="center"/>
    </xf>
    <xf numFmtId="14" fontId="4" fillId="2" borderId="4" xfId="3" applyNumberFormat="1" applyFont="1" applyFill="1" applyBorder="1" applyAlignment="1">
      <alignment horizontal="center" vertical="center"/>
    </xf>
    <xf numFmtId="14" fontId="0" fillId="0" borderId="0" xfId="0" applyNumberFormat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  <xf numFmtId="169" fontId="4" fillId="2" borderId="3" xfId="3" applyNumberFormat="1" applyFont="1" applyFill="1" applyBorder="1" applyAlignment="1">
      <alignment horizontal="center" vertical="center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1" hidden="1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mmm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29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46AA34-099A-48FD-8996-136CBEF3510C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Income" tableColumnId="19"/>
      <queryTableField id="2" name="Cost of Goods Sold" tableColumnId="2"/>
      <queryTableField id="3" name="Gross Profit " tableColumnId="3"/>
      <queryTableField id="4" name="Total Operating Expenses  " tableColumnId="4"/>
      <queryTableField id="5" name="Total Expenses" tableColumnId="5"/>
      <queryTableField id="6" name="EBIT" tableColumnId="6"/>
      <queryTableField id="7" name="Tax" tableColumnId="7"/>
      <queryTableField id="8" name="Net Profit   " tableColumnId="8"/>
      <queryTableField id="9" name="ROI" tableColumnId="9"/>
      <queryTableField id="10" name="Net Profit Margin Ratio(NPM)" tableColumnId="10"/>
      <queryTableField id="11" name="ROA" tableColumnId="11"/>
      <queryTableField id="12" name="Quick Ratio" tableColumnId="12"/>
      <queryTableField id="13" name="Current Ratio" tableColumnId="13"/>
      <queryTableField id="14" name="EPS" tableColumnId="14"/>
      <queryTableField id="15" name="Target Income" tableColumnId="15"/>
      <queryTableField id="16" name="Target Income Achieved" tableColumnId="16"/>
      <queryTableField id="17" name="Target Expenses" tableColumnId="17"/>
      <queryTableField id="18" name="Expenses Reached" tableColumnId="18"/>
      <queryTableField id="19" dataBound="0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E1030-5C93-4F57-AC5F-62BD44DC3B4E}" name="Table1" displayName="Table1" ref="B1:N19" totalsRowShown="0" headerRowDxfId="34" dataDxfId="33" tableBorderDxfId="32" headerRowCellStyle="Explanatory Text" dataCellStyle="Comma">
  <autoFilter ref="B1:N19" xr:uid="{4C6E1030-5C93-4F57-AC5F-62BD44DC3B4E}"/>
  <tableColumns count="13">
    <tableColumn id="1" xr3:uid="{F14CB042-D60A-4B0C-86EC-A8484EA4640B}" name="Title" dataDxfId="31" dataCellStyle="Explanatory Text"/>
    <tableColumn id="2" xr3:uid="{29B6676A-6555-4FBD-ADD4-209EF4FDCAE8}" name="January" dataDxfId="30" dataCellStyle="Comma"/>
    <tableColumn id="3" xr3:uid="{2884CD7E-73F3-4028-AF88-826ACABE809E}" name="February" dataDxfId="29" dataCellStyle="Comma"/>
    <tableColumn id="4" xr3:uid="{10603B38-8EB4-4F70-95C0-001BABA2EA58}" name="March" dataDxfId="28" dataCellStyle="Comma"/>
    <tableColumn id="5" xr3:uid="{F2CBF030-F6EA-44FC-B883-E2599160F04C}" name="April" dataDxfId="27" dataCellStyle="Comma"/>
    <tableColumn id="6" xr3:uid="{1440FCF2-5030-44AE-AEB5-0D5FEF974445}" name="May" dataDxfId="26" dataCellStyle="Comma"/>
    <tableColumn id="7" xr3:uid="{5BA04AA9-63EF-4374-BC05-FC29B74243BB}" name="June" dataDxfId="25" dataCellStyle="Comma"/>
    <tableColumn id="8" xr3:uid="{E4284D42-D3B6-4FE9-AB86-499086FC9F24}" name="July" dataDxfId="24" dataCellStyle="Comma"/>
    <tableColumn id="9" xr3:uid="{5614F188-E6EF-4040-BC1A-47828C52725D}" name="August" dataDxfId="23" dataCellStyle="Comma"/>
    <tableColumn id="10" xr3:uid="{8770103C-7A0E-4C6A-9472-C392369622E4}" name="September" dataDxfId="22" dataCellStyle="Comma"/>
    <tableColumn id="11" xr3:uid="{99523149-7810-4DDA-8FF9-2709697B621D}" name="October" dataDxfId="21" dataCellStyle="Comma"/>
    <tableColumn id="12" xr3:uid="{EE13FBAA-9CE6-4D47-8056-BDCAB94586A0}" name="November" dataDxfId="20" dataCellStyle="Comma"/>
    <tableColumn id="13" xr3:uid="{36CD5AC8-896A-4EA0-B528-38D316FED315}" name="December" dataDxfId="19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7092A9-6077-458E-A931-3A5E5D767207}" name="Table1_24" displayName="Table1_24" ref="A1:S13" tableType="queryTable" totalsRowShown="0">
  <autoFilter ref="A1:S13" xr:uid="{747092A9-6077-458E-A931-3A5E5D767207}"/>
  <tableColumns count="19">
    <tableColumn id="19" xr3:uid="{80909385-BA4D-407F-8BFC-AF392EF2BF6B}" uniqueName="19" name="Income" queryTableFieldId="1" dataDxfId="18"/>
    <tableColumn id="2" xr3:uid="{50E67E48-018F-4E08-94F0-B469E3034E33}" uniqueName="2" name="Cost of Goods Sold" queryTableFieldId="2" dataDxfId="17"/>
    <tableColumn id="3" xr3:uid="{EA197AC8-9AA3-4F70-AD03-F5E972657155}" uniqueName="3" name="Gross Profit " queryTableFieldId="3" dataDxfId="16"/>
    <tableColumn id="4" xr3:uid="{057B2371-EF2B-4B3B-9F77-06B6C44601B5}" uniqueName="4" name="Total Operating Expenses  " queryTableFieldId="4" dataDxfId="15"/>
    <tableColumn id="5" xr3:uid="{539FD7AB-C999-4E07-9A93-364A1DBBB825}" uniqueName="5" name="Total Expenses" queryTableFieldId="5" dataDxfId="14"/>
    <tableColumn id="6" xr3:uid="{9BDDD1BB-461A-41BC-95B0-51CF6C690754}" uniqueName="6" name="EBIT" queryTableFieldId="6" dataDxfId="13"/>
    <tableColumn id="7" xr3:uid="{D04C4D4B-66BC-4956-992E-B45A5CF7B917}" uniqueName="7" name="Tax" queryTableFieldId="7" dataDxfId="12"/>
    <tableColumn id="8" xr3:uid="{C36AF3AC-2860-452B-B52C-0EDECAEC8E82}" uniqueName="8" name="Net Profit   " queryTableFieldId="8" dataDxfId="11"/>
    <tableColumn id="9" xr3:uid="{156BB045-77CA-4ED5-AE78-E093F56FA693}" uniqueName="9" name="ROI" queryTableFieldId="9" dataDxfId="10"/>
    <tableColumn id="10" xr3:uid="{F1262CA9-3EE4-4189-AB8C-29295F34C811}" uniqueName="10" name="Net Profit Margin Ratio(NPM)" queryTableFieldId="10" dataDxfId="9"/>
    <tableColumn id="11" xr3:uid="{120BF001-6202-4689-9704-47B34EFF4807}" uniqueName="11" name="ROA" queryTableFieldId="11" dataDxfId="8"/>
    <tableColumn id="12" xr3:uid="{7C3E524B-A843-4023-9434-FEF68868E3ED}" uniqueName="12" name="Quick Ratio" queryTableFieldId="12" dataDxfId="7"/>
    <tableColumn id="13" xr3:uid="{40C1EAEC-5F75-4C76-ACAA-9E25A29BB9CB}" uniqueName="13" name="Current Ratio" queryTableFieldId="13" dataDxfId="6"/>
    <tableColumn id="14" xr3:uid="{294047D8-ADF0-4C94-AC10-60ABB6B9F90E}" uniqueName="14" name="EPS" queryTableFieldId="14" dataDxfId="5"/>
    <tableColumn id="15" xr3:uid="{7DE6AD5B-B7DB-4881-8ECD-A8278A80C28A}" uniqueName="15" name="Target Income" queryTableFieldId="15" dataDxfId="4"/>
    <tableColumn id="16" xr3:uid="{9E54AC41-60C2-42DA-B456-E3F73B31954B}" uniqueName="16" name="Target Income Achieved" queryTableFieldId="16" dataDxfId="3"/>
    <tableColumn id="17" xr3:uid="{EA4A78E4-1CDA-4874-8E99-1F1BF8123126}" uniqueName="17" name="Target Expenses" queryTableFieldId="17" dataDxfId="2"/>
    <tableColumn id="18" xr3:uid="{36E9D89A-B3F6-444E-899C-651420F2D7B3}" uniqueName="18" name="Expenses Reached" queryTableFieldId="18" dataDxfId="1"/>
    <tableColumn id="20" xr3:uid="{24A2EB82-936F-4879-85A0-2AC42CCDABC8}" uniqueName="20" name="Year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320C-ADAC-44F0-8EC5-5B9AF5B64B56}">
  <dimension ref="B1:O23"/>
  <sheetViews>
    <sheetView showGridLines="0" showRowColHeaders="0" tabSelected="1" topLeftCell="A13" zoomScale="90" zoomScaleNormal="90" workbookViewId="0">
      <selection activeCell="E25" sqref="E25"/>
    </sheetView>
  </sheetViews>
  <sheetFormatPr defaultColWidth="11.453125" defaultRowHeight="14.5" x14ac:dyDescent="0.35"/>
  <cols>
    <col min="1" max="1" width="2.26953125" customWidth="1"/>
    <col min="2" max="2" width="4.1796875" customWidth="1"/>
    <col min="3" max="3" width="26.26953125" style="1" customWidth="1"/>
    <col min="4" max="15" width="14.54296875" style="1" customWidth="1"/>
  </cols>
  <sheetData>
    <row r="1" spans="2:15" ht="15" thickBot="1" x14ac:dyDescent="0.4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35">
      <c r="B2" s="50" t="s">
        <v>15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</row>
    <row r="3" spans="2:15" ht="18" customHeight="1" x14ac:dyDescent="0.35">
      <c r="B3" s="53" t="s">
        <v>14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</row>
    <row r="4" spans="2:15" ht="18" customHeight="1" thickBot="1" x14ac:dyDescent="0.4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</row>
    <row r="5" spans="2:15" ht="33" customHeight="1" thickBot="1" x14ac:dyDescent="0.4">
      <c r="B5" s="28" t="s">
        <v>22</v>
      </c>
      <c r="C5" s="29" t="s">
        <v>20</v>
      </c>
      <c r="D5" s="46">
        <v>40544</v>
      </c>
      <c r="E5" s="62">
        <v>40909</v>
      </c>
      <c r="F5" s="46">
        <v>41275</v>
      </c>
      <c r="G5" s="62">
        <v>41640</v>
      </c>
      <c r="H5" s="46">
        <v>42005</v>
      </c>
      <c r="I5" s="46">
        <v>42370</v>
      </c>
      <c r="J5" s="62">
        <v>42736</v>
      </c>
      <c r="K5" s="46">
        <v>43101</v>
      </c>
      <c r="L5" s="62">
        <v>43466</v>
      </c>
      <c r="M5" s="46">
        <v>43831</v>
      </c>
      <c r="N5" s="46">
        <v>44197</v>
      </c>
      <c r="O5" s="62">
        <v>44562</v>
      </c>
    </row>
    <row r="6" spans="2:15" ht="18.75" customHeight="1" x14ac:dyDescent="0.35">
      <c r="B6" s="59" t="s">
        <v>15</v>
      </c>
      <c r="C6" s="30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35">
      <c r="B7" s="60"/>
      <c r="C7" s="31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35">
      <c r="B8" s="60"/>
      <c r="C8" s="31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35">
      <c r="B9" s="60"/>
      <c r="C9" s="31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35">
      <c r="B10" s="60"/>
      <c r="C10" s="31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35">
      <c r="B11" s="60"/>
      <c r="C11" s="31" t="s">
        <v>16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35">
      <c r="B12" s="60"/>
      <c r="C12" s="31" t="s">
        <v>17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4">
      <c r="B13" s="61"/>
      <c r="C13" s="32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35">
      <c r="B14" s="60" t="s">
        <v>21</v>
      </c>
      <c r="C14" s="33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35">
      <c r="B15" s="60"/>
      <c r="C15" s="34" t="s">
        <v>19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4">
      <c r="B16" s="60"/>
      <c r="C16" s="35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35">
      <c r="B17" s="60"/>
      <c r="C17" s="31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35">
      <c r="B18" s="60"/>
      <c r="C18" s="31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35">
      <c r="B19" s="60"/>
      <c r="C19" s="36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35">
      <c r="B20" s="60"/>
      <c r="C20" s="31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35">
      <c r="B21" s="60"/>
      <c r="C21" s="31" t="s">
        <v>18</v>
      </c>
      <c r="D21" s="9">
        <f>IFERROR(IF(D20="","",D6/D20),0)</f>
        <v>0.97785608308605343</v>
      </c>
      <c r="E21" s="3">
        <f t="shared" ref="E21:O21" si="6">IFERROR(IF(E20="","",E6/E20),0)</f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35">
      <c r="B22" s="60"/>
      <c r="C22" s="31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4">
      <c r="B23" s="61"/>
      <c r="C23" s="32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0DCE-567A-42C6-9015-562D233F3578}">
  <dimension ref="A1:N19"/>
  <sheetViews>
    <sheetView topLeftCell="A10" workbookViewId="0">
      <selection activeCell="C20" sqref="C20"/>
    </sheetView>
  </sheetViews>
  <sheetFormatPr defaultRowHeight="14.5" x14ac:dyDescent="0.35"/>
  <cols>
    <col min="2" max="2" width="25.453125" bestFit="1" customWidth="1"/>
    <col min="3" max="3" width="12.54296875" bestFit="1" customWidth="1"/>
    <col min="4" max="4" width="12.81640625" bestFit="1" customWidth="1"/>
    <col min="5" max="10" width="12.54296875" bestFit="1" customWidth="1"/>
    <col min="11" max="11" width="14.54296875" bestFit="1" customWidth="1"/>
    <col min="12" max="12" width="12.54296875" bestFit="1" customWidth="1"/>
    <col min="13" max="13" width="14.08984375" bestFit="1" customWidth="1"/>
    <col min="14" max="14" width="13.90625" bestFit="1" customWidth="1"/>
  </cols>
  <sheetData>
    <row r="1" spans="1:14" ht="15" thickBot="1" x14ac:dyDescent="0.4">
      <c r="A1" s="28"/>
      <c r="B1" s="37" t="s">
        <v>20</v>
      </c>
      <c r="C1" s="46" t="s">
        <v>23</v>
      </c>
      <c r="D1" s="47" t="s">
        <v>24</v>
      </c>
      <c r="E1" s="47" t="s">
        <v>25</v>
      </c>
      <c r="F1" s="48" t="s">
        <v>26</v>
      </c>
      <c r="G1" s="46" t="s">
        <v>27</v>
      </c>
      <c r="H1" s="47" t="s">
        <v>28</v>
      </c>
      <c r="I1" s="47" t="s">
        <v>29</v>
      </c>
      <c r="J1" s="48" t="s">
        <v>30</v>
      </c>
      <c r="K1" s="46" t="s">
        <v>31</v>
      </c>
      <c r="L1" s="47" t="s">
        <v>32</v>
      </c>
      <c r="M1" s="47" t="s">
        <v>33</v>
      </c>
      <c r="N1" s="47" t="s">
        <v>34</v>
      </c>
    </row>
    <row r="2" spans="1:14" x14ac:dyDescent="0.35">
      <c r="A2" s="59"/>
      <c r="B2" s="38" t="s">
        <v>0</v>
      </c>
      <c r="C2" s="8">
        <v>8304345</v>
      </c>
      <c r="D2" s="2">
        <v>7856000</v>
      </c>
      <c r="E2" s="2">
        <v>7933500</v>
      </c>
      <c r="F2" s="4">
        <v>9409500</v>
      </c>
      <c r="G2" s="8">
        <v>8856000</v>
      </c>
      <c r="H2" s="2">
        <v>9594000</v>
      </c>
      <c r="I2" s="2">
        <v>6409500</v>
      </c>
      <c r="J2" s="4">
        <v>7564500</v>
      </c>
      <c r="K2" s="2">
        <v>9594000</v>
      </c>
      <c r="L2" s="2">
        <v>7564480</v>
      </c>
      <c r="M2" s="2">
        <v>8856000</v>
      </c>
      <c r="N2" s="45">
        <v>10533125</v>
      </c>
    </row>
    <row r="3" spans="1:14" x14ac:dyDescent="0.35">
      <c r="A3" s="60"/>
      <c r="B3" s="39" t="s">
        <v>1</v>
      </c>
      <c r="C3" s="8">
        <v>2200000</v>
      </c>
      <c r="D3" s="2">
        <v>2015840</v>
      </c>
      <c r="E3" s="2">
        <v>2008800</v>
      </c>
      <c r="F3" s="4">
        <v>2003520</v>
      </c>
      <c r="G3" s="8">
        <v>1173600</v>
      </c>
      <c r="H3" s="2">
        <v>2185920</v>
      </c>
      <c r="I3" s="2">
        <v>3157760</v>
      </c>
      <c r="J3" s="4">
        <v>2177120</v>
      </c>
      <c r="K3" s="2">
        <v>2221120</v>
      </c>
      <c r="L3" s="2">
        <v>3113760</v>
      </c>
      <c r="M3" s="2">
        <v>2175360</v>
      </c>
      <c r="N3" s="2">
        <v>2154240</v>
      </c>
    </row>
    <row r="4" spans="1:14" x14ac:dyDescent="0.35">
      <c r="A4" s="60"/>
      <c r="B4" s="39" t="s">
        <v>2</v>
      </c>
      <c r="C4" s="8">
        <f t="shared" ref="C4:N4" si="0">C2-C3</f>
        <v>6104345</v>
      </c>
      <c r="D4" s="2">
        <f t="shared" si="0"/>
        <v>5840160</v>
      </c>
      <c r="E4" s="2">
        <f t="shared" si="0"/>
        <v>5924700</v>
      </c>
      <c r="F4" s="4">
        <f t="shared" si="0"/>
        <v>7405980</v>
      </c>
      <c r="G4" s="8">
        <f t="shared" si="0"/>
        <v>7682400</v>
      </c>
      <c r="H4" s="2">
        <f t="shared" si="0"/>
        <v>7408080</v>
      </c>
      <c r="I4" s="2">
        <f t="shared" si="0"/>
        <v>3251740</v>
      </c>
      <c r="J4" s="4">
        <f t="shared" si="0"/>
        <v>5387380</v>
      </c>
      <c r="K4" s="2">
        <f t="shared" si="0"/>
        <v>7372880</v>
      </c>
      <c r="L4" s="2">
        <f t="shared" si="0"/>
        <v>4450720</v>
      </c>
      <c r="M4" s="2">
        <f t="shared" si="0"/>
        <v>6680640</v>
      </c>
      <c r="N4" s="2">
        <f t="shared" si="0"/>
        <v>8378885</v>
      </c>
    </row>
    <row r="5" spans="1:14" x14ac:dyDescent="0.35">
      <c r="A5" s="60"/>
      <c r="B5" s="39" t="s">
        <v>3</v>
      </c>
      <c r="C5" s="8">
        <v>2976700</v>
      </c>
      <c r="D5" s="2">
        <v>3060000</v>
      </c>
      <c r="E5" s="2">
        <v>3034500</v>
      </c>
      <c r="F5" s="4">
        <v>2927400</v>
      </c>
      <c r="G5" s="8">
        <v>2964800</v>
      </c>
      <c r="H5" s="2">
        <v>2976700</v>
      </c>
      <c r="I5" s="2">
        <v>3049800</v>
      </c>
      <c r="J5" s="4">
        <v>3145000</v>
      </c>
      <c r="K5" s="2">
        <v>3403400</v>
      </c>
      <c r="L5" s="2">
        <v>2954600</v>
      </c>
      <c r="M5" s="2">
        <v>2648600</v>
      </c>
      <c r="N5" s="2">
        <v>2454800</v>
      </c>
    </row>
    <row r="6" spans="1:14" x14ac:dyDescent="0.35">
      <c r="A6" s="60"/>
      <c r="B6" s="39" t="s">
        <v>4</v>
      </c>
      <c r="C6" s="8">
        <f t="shared" ref="C6:N6" si="1">C3+C5</f>
        <v>5176700</v>
      </c>
      <c r="D6" s="2">
        <f t="shared" si="1"/>
        <v>5075840</v>
      </c>
      <c r="E6" s="2">
        <f t="shared" si="1"/>
        <v>5043300</v>
      </c>
      <c r="F6" s="4">
        <f t="shared" si="1"/>
        <v>4930920</v>
      </c>
      <c r="G6" s="8">
        <f t="shared" si="1"/>
        <v>4138400</v>
      </c>
      <c r="H6" s="2">
        <f t="shared" si="1"/>
        <v>5162620</v>
      </c>
      <c r="I6" s="2">
        <f t="shared" si="1"/>
        <v>6207560</v>
      </c>
      <c r="J6" s="4">
        <f t="shared" si="1"/>
        <v>5322120</v>
      </c>
      <c r="K6" s="2">
        <f t="shared" si="1"/>
        <v>5624520</v>
      </c>
      <c r="L6" s="2">
        <f t="shared" si="1"/>
        <v>6068360</v>
      </c>
      <c r="M6" s="2">
        <f t="shared" si="1"/>
        <v>4823960</v>
      </c>
      <c r="N6" s="2">
        <f t="shared" si="1"/>
        <v>4609040</v>
      </c>
    </row>
    <row r="7" spans="1:14" x14ac:dyDescent="0.35">
      <c r="A7" s="60"/>
      <c r="B7" s="39" t="s">
        <v>16</v>
      </c>
      <c r="C7" s="8">
        <f>C4-C5</f>
        <v>3127645</v>
      </c>
      <c r="D7" s="2">
        <f t="shared" ref="D7:N7" si="2">D4-D5</f>
        <v>2780160</v>
      </c>
      <c r="E7" s="2">
        <f t="shared" si="2"/>
        <v>2890200</v>
      </c>
      <c r="F7" s="4">
        <f t="shared" si="2"/>
        <v>4478580</v>
      </c>
      <c r="G7" s="8">
        <f t="shared" si="2"/>
        <v>4717600</v>
      </c>
      <c r="H7" s="2">
        <f t="shared" si="2"/>
        <v>4431380</v>
      </c>
      <c r="I7" s="2">
        <f t="shared" si="2"/>
        <v>201940</v>
      </c>
      <c r="J7" s="4">
        <f t="shared" si="2"/>
        <v>2242380</v>
      </c>
      <c r="K7" s="2">
        <f t="shared" si="2"/>
        <v>3969480</v>
      </c>
      <c r="L7" s="2">
        <f t="shared" si="2"/>
        <v>1496120</v>
      </c>
      <c r="M7" s="2">
        <f t="shared" si="2"/>
        <v>4032040</v>
      </c>
      <c r="N7" s="2">
        <f t="shared" si="2"/>
        <v>5924085</v>
      </c>
    </row>
    <row r="8" spans="1:14" x14ac:dyDescent="0.35">
      <c r="A8" s="60"/>
      <c r="B8" s="39" t="s">
        <v>17</v>
      </c>
      <c r="C8" s="8">
        <f>C7*15%</f>
        <v>469146.75</v>
      </c>
      <c r="D8" s="2">
        <f t="shared" ref="D8:N8" si="3">D7*15%</f>
        <v>417024</v>
      </c>
      <c r="E8" s="2">
        <f t="shared" si="3"/>
        <v>433530</v>
      </c>
      <c r="F8" s="4">
        <f t="shared" si="3"/>
        <v>671787</v>
      </c>
      <c r="G8" s="8">
        <f t="shared" si="3"/>
        <v>707640</v>
      </c>
      <c r="H8" s="2">
        <f t="shared" si="3"/>
        <v>664707</v>
      </c>
      <c r="I8" s="2">
        <f t="shared" si="3"/>
        <v>30291</v>
      </c>
      <c r="J8" s="4">
        <f t="shared" si="3"/>
        <v>336357</v>
      </c>
      <c r="K8" s="2">
        <f t="shared" si="3"/>
        <v>595422</v>
      </c>
      <c r="L8" s="2">
        <f t="shared" si="3"/>
        <v>224418</v>
      </c>
      <c r="M8" s="2">
        <f t="shared" si="3"/>
        <v>604806</v>
      </c>
      <c r="N8" s="2">
        <f t="shared" si="3"/>
        <v>888612.75</v>
      </c>
    </row>
    <row r="9" spans="1:14" ht="15" thickBot="1" x14ac:dyDescent="0.4">
      <c r="A9" s="61"/>
      <c r="B9" s="40" t="s">
        <v>5</v>
      </c>
      <c r="C9" s="8">
        <f>C7-C8</f>
        <v>2658498.25</v>
      </c>
      <c r="D9" s="2">
        <f t="shared" ref="D9:N9" si="4">D7-D8</f>
        <v>2363136</v>
      </c>
      <c r="E9" s="2">
        <f t="shared" si="4"/>
        <v>2456670</v>
      </c>
      <c r="F9" s="4">
        <f t="shared" si="4"/>
        <v>3806793</v>
      </c>
      <c r="G9" s="8">
        <f t="shared" si="4"/>
        <v>4009960</v>
      </c>
      <c r="H9" s="2">
        <f t="shared" si="4"/>
        <v>3766673</v>
      </c>
      <c r="I9" s="2">
        <f t="shared" si="4"/>
        <v>171649</v>
      </c>
      <c r="J9" s="4">
        <f t="shared" si="4"/>
        <v>1906023</v>
      </c>
      <c r="K9" s="2">
        <f t="shared" si="4"/>
        <v>3374058</v>
      </c>
      <c r="L9" s="2">
        <f t="shared" si="4"/>
        <v>1271702</v>
      </c>
      <c r="M9" s="2">
        <f t="shared" si="4"/>
        <v>3427234</v>
      </c>
      <c r="N9" s="2">
        <f t="shared" si="4"/>
        <v>5035472.25</v>
      </c>
    </row>
    <row r="10" spans="1:14" x14ac:dyDescent="0.35">
      <c r="A10" s="60"/>
      <c r="B10" s="41" t="s">
        <v>6</v>
      </c>
      <c r="C10" s="11">
        <v>3.2000000000000001E-2</v>
      </c>
      <c r="D10" s="12">
        <v>4.1000000000000002E-2</v>
      </c>
      <c r="E10" s="12">
        <v>2.9000000000000001E-2</v>
      </c>
      <c r="F10" s="13">
        <v>5.1999999999999998E-2</v>
      </c>
      <c r="G10" s="11">
        <v>4.5999999999999999E-2</v>
      </c>
      <c r="H10" s="12">
        <v>6.3E-2</v>
      </c>
      <c r="I10" s="12">
        <v>3.2000000000000001E-2</v>
      </c>
      <c r="J10" s="13">
        <v>4.4999999999999998E-2</v>
      </c>
      <c r="K10" s="11">
        <v>7.5999999999999998E-2</v>
      </c>
      <c r="L10" s="12">
        <v>6.7000000000000004E-2</v>
      </c>
      <c r="M10" s="12">
        <v>3.5000000000000003E-2</v>
      </c>
      <c r="N10" s="12">
        <v>5.2999999999999999E-2</v>
      </c>
    </row>
    <row r="11" spans="1:14" x14ac:dyDescent="0.35">
      <c r="A11" s="60"/>
      <c r="B11" s="42" t="s">
        <v>19</v>
      </c>
      <c r="C11" s="20">
        <f t="shared" ref="C11:N11" si="5">C9/C2</f>
        <v>0.32013340606634239</v>
      </c>
      <c r="D11" s="21">
        <f t="shared" si="5"/>
        <v>0.30080651731160896</v>
      </c>
      <c r="E11" s="21">
        <f t="shared" si="5"/>
        <v>0.3096577802987332</v>
      </c>
      <c r="F11" s="22">
        <f t="shared" si="5"/>
        <v>0.40456910569105692</v>
      </c>
      <c r="G11" s="20">
        <f t="shared" si="5"/>
        <v>0.45279584462511291</v>
      </c>
      <c r="H11" s="21">
        <f t="shared" si="5"/>
        <v>0.39260715030227228</v>
      </c>
      <c r="I11" s="21">
        <f t="shared" si="5"/>
        <v>2.6780404087682348E-2</v>
      </c>
      <c r="J11" s="22">
        <f t="shared" si="5"/>
        <v>0.25196946262145548</v>
      </c>
      <c r="K11" s="20">
        <f t="shared" si="5"/>
        <v>0.3516841776110069</v>
      </c>
      <c r="L11" s="21">
        <f t="shared" si="5"/>
        <v>0.1681149266043403</v>
      </c>
      <c r="M11" s="21">
        <f t="shared" si="5"/>
        <v>0.38699570912375791</v>
      </c>
      <c r="N11" s="21">
        <f t="shared" si="5"/>
        <v>0.47806061828754526</v>
      </c>
    </row>
    <row r="12" spans="1:14" ht="15" thickBot="1" x14ac:dyDescent="0.4">
      <c r="A12" s="60"/>
      <c r="B12" s="43" t="s">
        <v>10</v>
      </c>
      <c r="C12" s="23">
        <v>1.0666666666666666E-2</v>
      </c>
      <c r="D12" s="24">
        <v>1.3666666666666667E-2</v>
      </c>
      <c r="E12" s="24">
        <v>1.2999999999999999E-2</v>
      </c>
      <c r="F12" s="25">
        <v>1.7333333333333333E-2</v>
      </c>
      <c r="G12" s="23">
        <v>1.5333333333333332E-2</v>
      </c>
      <c r="H12" s="24">
        <v>2.1000000000000001E-2</v>
      </c>
      <c r="I12" s="24">
        <v>2.3000000000000003E-2</v>
      </c>
      <c r="J12" s="25">
        <v>1.4999999999999999E-2</v>
      </c>
      <c r="K12" s="23">
        <v>2.2666666666666668E-2</v>
      </c>
      <c r="L12" s="24">
        <v>2.2333333333333334E-2</v>
      </c>
      <c r="M12" s="24">
        <v>1.6999999999999998E-2</v>
      </c>
      <c r="N12" s="24">
        <v>1.7666666666666667E-2</v>
      </c>
    </row>
    <row r="13" spans="1:14" x14ac:dyDescent="0.35">
      <c r="A13" s="60"/>
      <c r="B13" s="39" t="s">
        <v>7</v>
      </c>
      <c r="C13" s="14">
        <v>1.4630000000000003</v>
      </c>
      <c r="D13" s="15">
        <v>1.617</v>
      </c>
      <c r="E13" s="15">
        <v>2.0790000000000002</v>
      </c>
      <c r="F13" s="16">
        <v>2.3210000000000002</v>
      </c>
      <c r="G13" s="14">
        <v>2.1339999999999999</v>
      </c>
      <c r="H13" s="15">
        <v>1.8480000000000001</v>
      </c>
      <c r="I13" s="15">
        <v>1.595</v>
      </c>
      <c r="J13" s="16">
        <v>1.3420000000000001</v>
      </c>
      <c r="K13" s="15">
        <v>1.2210000000000003</v>
      </c>
      <c r="L13" s="15">
        <v>1.7050000000000003</v>
      </c>
      <c r="M13" s="15">
        <v>1.9360000000000002</v>
      </c>
      <c r="N13" s="15">
        <v>1.4630000000000003</v>
      </c>
    </row>
    <row r="14" spans="1:14" x14ac:dyDescent="0.35">
      <c r="A14" s="60"/>
      <c r="B14" s="39" t="s">
        <v>8</v>
      </c>
      <c r="C14" s="14">
        <v>4.5210000000000008</v>
      </c>
      <c r="D14" s="15">
        <v>4.0260000000000007</v>
      </c>
      <c r="E14" s="15">
        <v>4.4110000000000005</v>
      </c>
      <c r="F14" s="16">
        <v>4.4880000000000004</v>
      </c>
      <c r="G14" s="14">
        <v>4.5210000000000008</v>
      </c>
      <c r="H14" s="15">
        <v>3.2890000000000006</v>
      </c>
      <c r="I14" s="15">
        <v>3.5420000000000007</v>
      </c>
      <c r="J14" s="16">
        <v>4.0260000000000007</v>
      </c>
      <c r="K14" s="15">
        <v>3.4320000000000004</v>
      </c>
      <c r="L14" s="15">
        <v>3.9050000000000002</v>
      </c>
      <c r="M14" s="15">
        <v>4.2679999999999998</v>
      </c>
      <c r="N14" s="15">
        <v>4.3890000000000002</v>
      </c>
    </row>
    <row r="15" spans="1:14" x14ac:dyDescent="0.35">
      <c r="A15" s="60"/>
      <c r="B15" s="44" t="s">
        <v>9</v>
      </c>
      <c r="C15" s="17">
        <v>5.1205000000000007</v>
      </c>
      <c r="D15" s="18">
        <v>5.6594999999999995</v>
      </c>
      <c r="E15" s="18">
        <v>7.2765000000000004</v>
      </c>
      <c r="F15" s="19">
        <v>8.1234999999999999</v>
      </c>
      <c r="G15" s="17">
        <v>7.4689999999999994</v>
      </c>
      <c r="H15" s="18">
        <v>6.468</v>
      </c>
      <c r="I15" s="18">
        <v>5.5824999999999996</v>
      </c>
      <c r="J15" s="19">
        <v>4.6970000000000001</v>
      </c>
      <c r="K15" s="18">
        <v>4.2735000000000012</v>
      </c>
      <c r="L15" s="18">
        <v>5.9675000000000011</v>
      </c>
      <c r="M15" s="18">
        <v>6.7760000000000007</v>
      </c>
      <c r="N15" s="18">
        <v>5.1205000000000007</v>
      </c>
    </row>
    <row r="16" spans="1:14" x14ac:dyDescent="0.35">
      <c r="A16" s="60"/>
      <c r="B16" s="39" t="s">
        <v>11</v>
      </c>
      <c r="C16" s="8">
        <v>8492400</v>
      </c>
      <c r="D16" s="2">
        <v>9199800</v>
      </c>
      <c r="E16" s="2">
        <v>8798400</v>
      </c>
      <c r="F16" s="4">
        <v>9360000</v>
      </c>
      <c r="G16" s="8">
        <v>9399600</v>
      </c>
      <c r="H16" s="2">
        <v>9518400</v>
      </c>
      <c r="I16" s="2">
        <v>9559800</v>
      </c>
      <c r="J16" s="4">
        <v>8998200</v>
      </c>
      <c r="K16" s="2">
        <v>9698400</v>
      </c>
      <c r="L16" s="2">
        <v>9878400</v>
      </c>
      <c r="M16" s="2">
        <v>9900000</v>
      </c>
      <c r="N16" s="2">
        <v>8998200</v>
      </c>
    </row>
    <row r="17" spans="1:14" x14ac:dyDescent="0.35">
      <c r="A17" s="60"/>
      <c r="B17" s="39" t="s">
        <v>18</v>
      </c>
      <c r="C17" s="9">
        <f t="shared" ref="C17:N17" si="6">IFERROR(IF(C16="","",C2/C16),0)</f>
        <v>0.97785608308605343</v>
      </c>
      <c r="D17" s="3">
        <f t="shared" si="6"/>
        <v>0.85393160720885242</v>
      </c>
      <c r="E17" s="3">
        <f t="shared" si="6"/>
        <v>0.90169803600654663</v>
      </c>
      <c r="F17" s="5">
        <f t="shared" si="6"/>
        <v>1.0052884615384616</v>
      </c>
      <c r="G17" s="9">
        <f t="shared" si="6"/>
        <v>0.9421677518192263</v>
      </c>
      <c r="H17" s="3">
        <f t="shared" si="6"/>
        <v>1.0079425113464449</v>
      </c>
      <c r="I17" s="3">
        <f t="shared" si="6"/>
        <v>0.67046381723467019</v>
      </c>
      <c r="J17" s="5">
        <f t="shared" si="6"/>
        <v>0.84066813362672532</v>
      </c>
      <c r="K17" s="3">
        <f t="shared" si="6"/>
        <v>0.98923533778767636</v>
      </c>
      <c r="L17" s="3">
        <f t="shared" si="6"/>
        <v>0.76575963718820861</v>
      </c>
      <c r="M17" s="3">
        <f t="shared" si="6"/>
        <v>0.89454545454545453</v>
      </c>
      <c r="N17" s="3">
        <f t="shared" si="6"/>
        <v>1.1705813384899202</v>
      </c>
    </row>
    <row r="18" spans="1:14" x14ac:dyDescent="0.35">
      <c r="A18" s="60"/>
      <c r="B18" s="39" t="s">
        <v>12</v>
      </c>
      <c r="C18" s="8">
        <v>6225400</v>
      </c>
      <c r="D18" s="2">
        <v>6245800</v>
      </c>
      <c r="E18" s="2">
        <v>6065600</v>
      </c>
      <c r="F18" s="4">
        <v>6205000</v>
      </c>
      <c r="G18" s="8">
        <v>6065600</v>
      </c>
      <c r="H18" s="2">
        <v>6111500</v>
      </c>
      <c r="I18" s="2">
        <v>5975500</v>
      </c>
      <c r="J18" s="4">
        <v>6053700</v>
      </c>
      <c r="K18" s="2">
        <v>6048600</v>
      </c>
      <c r="L18" s="2">
        <v>6001000</v>
      </c>
      <c r="M18" s="2">
        <v>6106400</v>
      </c>
      <c r="N18" s="2">
        <v>6045200</v>
      </c>
    </row>
    <row r="19" spans="1:14" ht="15" thickBot="1" x14ac:dyDescent="0.4">
      <c r="A19" s="61"/>
      <c r="B19" s="39" t="s">
        <v>13</v>
      </c>
      <c r="C19" s="9">
        <f>IFERROR(IF(C18="","",C6/C18),0)</f>
        <v>0.83154496096636366</v>
      </c>
      <c r="D19" s="3">
        <f t="shared" ref="D19:N19" si="7">IFERROR(IF(D18="","",D6/D18),0)</f>
        <v>0.81268052131032054</v>
      </c>
      <c r="E19" s="3">
        <f t="shared" si="7"/>
        <v>0.83145937747296228</v>
      </c>
      <c r="F19" s="5">
        <f t="shared" si="7"/>
        <v>0.79466881547139401</v>
      </c>
      <c r="G19" s="9">
        <f t="shared" si="7"/>
        <v>0.68227380638353996</v>
      </c>
      <c r="H19" s="3">
        <f t="shared" si="7"/>
        <v>0.84473860754315633</v>
      </c>
      <c r="I19" s="3">
        <f t="shared" si="7"/>
        <v>1.0388352439126434</v>
      </c>
      <c r="J19" s="5">
        <f t="shared" si="7"/>
        <v>0.87915159324049752</v>
      </c>
      <c r="K19" s="3">
        <f t="shared" si="7"/>
        <v>0.92988790794564036</v>
      </c>
      <c r="L19" s="3">
        <f t="shared" si="7"/>
        <v>1.0112247958673555</v>
      </c>
      <c r="M19" s="3">
        <f t="shared" si="7"/>
        <v>0.78998427878946675</v>
      </c>
      <c r="N19" s="3">
        <f t="shared" si="7"/>
        <v>0.76242969628796398</v>
      </c>
    </row>
  </sheetData>
  <mergeCells count="2">
    <mergeCell ref="A2:A9"/>
    <mergeCell ref="A10:A1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6C0-BF1D-4030-993C-1471C2A86506}">
  <dimension ref="A1:S13"/>
  <sheetViews>
    <sheetView topLeftCell="B1" workbookViewId="0">
      <selection activeCell="T10" sqref="T10"/>
    </sheetView>
  </sheetViews>
  <sheetFormatPr defaultRowHeight="14.5" x14ac:dyDescent="0.35"/>
  <cols>
    <col min="19" max="19" width="10.089843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19</v>
      </c>
      <c r="K1" t="s">
        <v>10</v>
      </c>
      <c r="L1" t="s">
        <v>7</v>
      </c>
      <c r="M1" t="s">
        <v>8</v>
      </c>
      <c r="N1" t="s">
        <v>9</v>
      </c>
      <c r="O1" t="s">
        <v>11</v>
      </c>
      <c r="P1" t="s">
        <v>18</v>
      </c>
      <c r="Q1" t="s">
        <v>12</v>
      </c>
      <c r="R1" t="s">
        <v>13</v>
      </c>
      <c r="S1" t="s">
        <v>35</v>
      </c>
    </row>
    <row r="2" spans="1:19" x14ac:dyDescent="0.35">
      <c r="A2">
        <v>8304345</v>
      </c>
      <c r="B2">
        <v>2200000</v>
      </c>
      <c r="C2">
        <v>6104345</v>
      </c>
      <c r="D2">
        <v>2976700</v>
      </c>
      <c r="E2">
        <v>5176700</v>
      </c>
      <c r="F2">
        <v>3127645</v>
      </c>
      <c r="G2">
        <v>469146.75</v>
      </c>
      <c r="H2">
        <v>2658498.25</v>
      </c>
      <c r="I2">
        <v>3.2000000000000001E-2</v>
      </c>
      <c r="J2">
        <v>0.32013340606634239</v>
      </c>
      <c r="K2">
        <v>1.0666666666666666E-2</v>
      </c>
      <c r="L2">
        <v>1.4630000000000003</v>
      </c>
      <c r="M2">
        <v>4.5210000000000008</v>
      </c>
      <c r="N2">
        <v>5.1205000000000007</v>
      </c>
      <c r="O2">
        <v>8492400</v>
      </c>
      <c r="P2">
        <v>0.97785608308605343</v>
      </c>
      <c r="Q2">
        <v>6225400</v>
      </c>
      <c r="R2">
        <v>0.83154496096636366</v>
      </c>
      <c r="S2" s="49">
        <v>40544</v>
      </c>
    </row>
    <row r="3" spans="1:19" x14ac:dyDescent="0.35">
      <c r="A3">
        <v>7856000</v>
      </c>
      <c r="B3">
        <v>2015840</v>
      </c>
      <c r="C3">
        <v>5840160</v>
      </c>
      <c r="D3">
        <v>3060000</v>
      </c>
      <c r="E3">
        <v>5075840</v>
      </c>
      <c r="F3">
        <v>2780160</v>
      </c>
      <c r="G3">
        <v>417024</v>
      </c>
      <c r="H3">
        <v>2363136</v>
      </c>
      <c r="I3">
        <v>4.1000000000000002E-2</v>
      </c>
      <c r="J3">
        <v>0.30080651731160896</v>
      </c>
      <c r="K3">
        <v>1.3666666666666667E-2</v>
      </c>
      <c r="L3">
        <v>1.617</v>
      </c>
      <c r="M3">
        <v>4.0260000000000007</v>
      </c>
      <c r="N3">
        <v>5.6594999999999995</v>
      </c>
      <c r="O3">
        <v>9199800</v>
      </c>
      <c r="P3">
        <v>0.85393160720885242</v>
      </c>
      <c r="Q3">
        <v>6245800</v>
      </c>
      <c r="R3">
        <v>0.81268052131032054</v>
      </c>
      <c r="S3" s="49">
        <v>40909</v>
      </c>
    </row>
    <row r="4" spans="1:19" x14ac:dyDescent="0.35">
      <c r="A4">
        <v>7933500</v>
      </c>
      <c r="B4">
        <v>2008800</v>
      </c>
      <c r="C4">
        <v>5924700</v>
      </c>
      <c r="D4">
        <v>3034500</v>
      </c>
      <c r="E4">
        <v>5043300</v>
      </c>
      <c r="F4">
        <v>2890200</v>
      </c>
      <c r="G4">
        <v>433530</v>
      </c>
      <c r="H4">
        <v>2456670</v>
      </c>
      <c r="I4">
        <v>2.9000000000000001E-2</v>
      </c>
      <c r="J4">
        <v>0.3096577802987332</v>
      </c>
      <c r="K4">
        <v>1.2999999999999999E-2</v>
      </c>
      <c r="L4">
        <v>2.0790000000000002</v>
      </c>
      <c r="M4">
        <v>4.4110000000000005</v>
      </c>
      <c r="N4">
        <v>7.2765000000000004</v>
      </c>
      <c r="O4">
        <v>8798400</v>
      </c>
      <c r="P4">
        <v>0.90169803600654663</v>
      </c>
      <c r="Q4">
        <v>6065600</v>
      </c>
      <c r="R4">
        <v>0.83145937747296228</v>
      </c>
      <c r="S4" s="49">
        <v>41275</v>
      </c>
    </row>
    <row r="5" spans="1:19" x14ac:dyDescent="0.35">
      <c r="A5">
        <v>9409500</v>
      </c>
      <c r="B5">
        <v>2003520</v>
      </c>
      <c r="C5">
        <v>7405980</v>
      </c>
      <c r="D5">
        <v>2927400</v>
      </c>
      <c r="E5">
        <v>4930920</v>
      </c>
      <c r="F5">
        <v>4478580</v>
      </c>
      <c r="G5">
        <v>671787</v>
      </c>
      <c r="H5">
        <v>3806793</v>
      </c>
      <c r="I5">
        <v>5.1999999999999998E-2</v>
      </c>
      <c r="J5">
        <v>0.40456910569105692</v>
      </c>
      <c r="K5">
        <v>1.7333333333333333E-2</v>
      </c>
      <c r="L5">
        <v>2.3210000000000002</v>
      </c>
      <c r="M5">
        <v>4.4880000000000004</v>
      </c>
      <c r="N5">
        <v>8.1234999999999999</v>
      </c>
      <c r="O5">
        <v>9360000</v>
      </c>
      <c r="P5">
        <v>1.0052884615384616</v>
      </c>
      <c r="Q5">
        <v>6205000</v>
      </c>
      <c r="R5">
        <v>0.79466881547139401</v>
      </c>
      <c r="S5" s="49">
        <v>41640</v>
      </c>
    </row>
    <row r="6" spans="1:19" x14ac:dyDescent="0.35">
      <c r="A6">
        <v>8856000</v>
      </c>
      <c r="B6">
        <v>1173600</v>
      </c>
      <c r="C6">
        <v>7682400</v>
      </c>
      <c r="D6">
        <v>2964800</v>
      </c>
      <c r="E6">
        <v>4138400</v>
      </c>
      <c r="F6">
        <v>4717600</v>
      </c>
      <c r="G6">
        <v>707640</v>
      </c>
      <c r="H6">
        <v>4009960</v>
      </c>
      <c r="I6">
        <v>4.5999999999999999E-2</v>
      </c>
      <c r="J6">
        <v>0.45279584462511291</v>
      </c>
      <c r="K6">
        <v>1.5333333333333332E-2</v>
      </c>
      <c r="L6">
        <v>2.1339999999999999</v>
      </c>
      <c r="M6">
        <v>4.5210000000000008</v>
      </c>
      <c r="N6">
        <v>7.4689999999999994</v>
      </c>
      <c r="O6">
        <v>9399600</v>
      </c>
      <c r="P6">
        <v>0.9421677518192263</v>
      </c>
      <c r="Q6">
        <v>6065600</v>
      </c>
      <c r="R6">
        <v>0.68227380638353996</v>
      </c>
      <c r="S6" s="49">
        <v>42005</v>
      </c>
    </row>
    <row r="7" spans="1:19" x14ac:dyDescent="0.35">
      <c r="A7">
        <v>9594000</v>
      </c>
      <c r="B7">
        <v>2185920</v>
      </c>
      <c r="C7">
        <v>7408080</v>
      </c>
      <c r="D7">
        <v>2976700</v>
      </c>
      <c r="E7">
        <v>5162620</v>
      </c>
      <c r="F7">
        <v>4431380</v>
      </c>
      <c r="G7">
        <v>664707</v>
      </c>
      <c r="H7">
        <v>3766673</v>
      </c>
      <c r="I7">
        <v>6.3E-2</v>
      </c>
      <c r="J7">
        <v>0.39260715030227228</v>
      </c>
      <c r="K7">
        <v>2.1000000000000001E-2</v>
      </c>
      <c r="L7">
        <v>1.8480000000000001</v>
      </c>
      <c r="M7">
        <v>3.2890000000000006</v>
      </c>
      <c r="N7">
        <v>6.468</v>
      </c>
      <c r="O7">
        <v>9518400</v>
      </c>
      <c r="P7">
        <v>1.0079425113464449</v>
      </c>
      <c r="Q7">
        <v>6111500</v>
      </c>
      <c r="R7">
        <v>0.84473860754315633</v>
      </c>
      <c r="S7" s="49">
        <v>42370</v>
      </c>
    </row>
    <row r="8" spans="1:19" x14ac:dyDescent="0.35">
      <c r="A8">
        <v>6409500</v>
      </c>
      <c r="B8">
        <v>3157760</v>
      </c>
      <c r="C8">
        <v>3251740</v>
      </c>
      <c r="D8">
        <v>3049800</v>
      </c>
      <c r="E8">
        <v>6207560</v>
      </c>
      <c r="F8">
        <v>201940</v>
      </c>
      <c r="G8">
        <v>30291</v>
      </c>
      <c r="H8">
        <v>171649</v>
      </c>
      <c r="I8">
        <v>3.2000000000000001E-2</v>
      </c>
      <c r="J8">
        <v>2.6780404087682348E-2</v>
      </c>
      <c r="K8">
        <v>2.3000000000000003E-2</v>
      </c>
      <c r="L8">
        <v>1.595</v>
      </c>
      <c r="M8">
        <v>3.5420000000000007</v>
      </c>
      <c r="N8">
        <v>5.5824999999999996</v>
      </c>
      <c r="O8">
        <v>9559800</v>
      </c>
      <c r="P8">
        <v>0.67046381723467019</v>
      </c>
      <c r="Q8">
        <v>5975500</v>
      </c>
      <c r="R8">
        <v>1.0388352439126434</v>
      </c>
      <c r="S8" s="49">
        <v>42736</v>
      </c>
    </row>
    <row r="9" spans="1:19" x14ac:dyDescent="0.35">
      <c r="A9">
        <v>7564500</v>
      </c>
      <c r="B9">
        <v>2177120</v>
      </c>
      <c r="C9">
        <v>5387380</v>
      </c>
      <c r="D9">
        <v>3145000</v>
      </c>
      <c r="E9">
        <v>5322120</v>
      </c>
      <c r="F9">
        <v>2242380</v>
      </c>
      <c r="G9">
        <v>336357</v>
      </c>
      <c r="H9">
        <v>1906023</v>
      </c>
      <c r="I9">
        <v>4.4999999999999998E-2</v>
      </c>
      <c r="J9">
        <v>0.25196946262145548</v>
      </c>
      <c r="K9">
        <v>1.4999999999999999E-2</v>
      </c>
      <c r="L9">
        <v>1.3420000000000001</v>
      </c>
      <c r="M9">
        <v>4.0260000000000007</v>
      </c>
      <c r="N9">
        <v>4.6970000000000001</v>
      </c>
      <c r="O9">
        <v>8998200</v>
      </c>
      <c r="P9">
        <v>0.84066813362672532</v>
      </c>
      <c r="Q9">
        <v>6053700</v>
      </c>
      <c r="R9">
        <v>0.87915159324049752</v>
      </c>
      <c r="S9" s="49">
        <v>43101</v>
      </c>
    </row>
    <row r="10" spans="1:19" x14ac:dyDescent="0.35">
      <c r="A10">
        <v>9594000</v>
      </c>
      <c r="B10">
        <v>2221120</v>
      </c>
      <c r="C10">
        <v>7372880</v>
      </c>
      <c r="D10">
        <v>3403400</v>
      </c>
      <c r="E10">
        <v>5624520</v>
      </c>
      <c r="F10">
        <v>3969480</v>
      </c>
      <c r="G10">
        <v>595422</v>
      </c>
      <c r="H10">
        <v>3374058</v>
      </c>
      <c r="I10">
        <v>7.5999999999999998E-2</v>
      </c>
      <c r="J10">
        <v>0.3516841776110069</v>
      </c>
      <c r="K10">
        <v>2.2666666666666668E-2</v>
      </c>
      <c r="L10">
        <v>1.2210000000000003</v>
      </c>
      <c r="M10">
        <v>3.4320000000000004</v>
      </c>
      <c r="N10">
        <v>4.2735000000000012</v>
      </c>
      <c r="O10">
        <v>9698400</v>
      </c>
      <c r="P10">
        <v>0.98923533778767636</v>
      </c>
      <c r="Q10">
        <v>6048600</v>
      </c>
      <c r="R10">
        <v>0.92988790794564036</v>
      </c>
      <c r="S10" s="49">
        <v>43466</v>
      </c>
    </row>
    <row r="11" spans="1:19" x14ac:dyDescent="0.35">
      <c r="A11">
        <v>7564480</v>
      </c>
      <c r="B11">
        <v>3113760</v>
      </c>
      <c r="C11">
        <v>4450720</v>
      </c>
      <c r="D11">
        <v>2954600</v>
      </c>
      <c r="E11">
        <v>6068360</v>
      </c>
      <c r="F11">
        <v>1496120</v>
      </c>
      <c r="G11">
        <v>224418</v>
      </c>
      <c r="H11">
        <v>1271702</v>
      </c>
      <c r="I11">
        <v>6.7000000000000004E-2</v>
      </c>
      <c r="J11">
        <v>0.1681149266043403</v>
      </c>
      <c r="K11">
        <v>2.2333333333333334E-2</v>
      </c>
      <c r="L11">
        <v>1.7050000000000003</v>
      </c>
      <c r="M11">
        <v>3.9050000000000002</v>
      </c>
      <c r="N11">
        <v>5.9675000000000011</v>
      </c>
      <c r="O11">
        <v>9878400</v>
      </c>
      <c r="P11">
        <v>0.76575963718820861</v>
      </c>
      <c r="Q11">
        <v>6001000</v>
      </c>
      <c r="R11">
        <v>1.0112247958673555</v>
      </c>
      <c r="S11" s="49">
        <v>43831</v>
      </c>
    </row>
    <row r="12" spans="1:19" x14ac:dyDescent="0.35">
      <c r="A12">
        <v>8856000</v>
      </c>
      <c r="B12">
        <v>2175360</v>
      </c>
      <c r="C12">
        <v>6680640</v>
      </c>
      <c r="D12">
        <v>2648600</v>
      </c>
      <c r="E12">
        <v>4823960</v>
      </c>
      <c r="F12">
        <v>4032040</v>
      </c>
      <c r="G12">
        <v>604806</v>
      </c>
      <c r="H12">
        <v>3427234</v>
      </c>
      <c r="I12">
        <v>3.5000000000000003E-2</v>
      </c>
      <c r="J12">
        <v>0.38699570912375791</v>
      </c>
      <c r="K12">
        <v>1.6999999999999998E-2</v>
      </c>
      <c r="L12">
        <v>1.9360000000000002</v>
      </c>
      <c r="M12">
        <v>4.2679999999999998</v>
      </c>
      <c r="N12">
        <v>6.7760000000000007</v>
      </c>
      <c r="O12">
        <v>9900000</v>
      </c>
      <c r="P12">
        <v>0.89454545454545453</v>
      </c>
      <c r="Q12">
        <v>6106400</v>
      </c>
      <c r="R12">
        <v>0.78998427878946675</v>
      </c>
      <c r="S12" s="49">
        <v>44197</v>
      </c>
    </row>
    <row r="13" spans="1:19" x14ac:dyDescent="0.35">
      <c r="A13">
        <v>10533125</v>
      </c>
      <c r="B13">
        <v>2154240</v>
      </c>
      <c r="C13">
        <v>8378885</v>
      </c>
      <c r="D13">
        <v>2454800</v>
      </c>
      <c r="E13">
        <v>4609040</v>
      </c>
      <c r="F13">
        <v>5924085</v>
      </c>
      <c r="G13">
        <v>888612.75</v>
      </c>
      <c r="H13">
        <v>5035472.25</v>
      </c>
      <c r="I13">
        <v>5.2999999999999999E-2</v>
      </c>
      <c r="J13">
        <v>0.47806061828754526</v>
      </c>
      <c r="K13">
        <v>1.7666666666666667E-2</v>
      </c>
      <c r="L13">
        <v>1.4630000000000003</v>
      </c>
      <c r="M13">
        <v>4.3890000000000002</v>
      </c>
      <c r="N13">
        <v>5.1205000000000007</v>
      </c>
      <c r="O13">
        <v>8998200</v>
      </c>
      <c r="P13">
        <v>1.1705813384899202</v>
      </c>
      <c r="Q13">
        <v>6045200</v>
      </c>
      <c r="R13">
        <v>0.76242969628796398</v>
      </c>
      <c r="S13" s="49">
        <v>44562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r 0 h j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V L z d P 1 9 L P R h 3 F t 9 K F + s A M A A A D / / w M A U E s D B B Q A A g A I A A A A I Q C 3 / 9 J b 3 w E A A C I K A A A T A A A A R m 9 y b X V s Y X M v U 2 V j d G l v b j E u b e x U T Y v i Q B C 9 C / M f m s w l g S C 4 L H t Z P G S z 7 q w D o 6 4 J 7 E E 8 t J 3 S B D t d o T 8 G B / G / b y c x I 6 u d 2 R + w 5 h L y 3 q t X R V W l F D B d o C B J + x 5 9 H Q x U T i V k J K U b D i M y J h z 0 w 4 D Y J 0 E j G V h k c m D A h 7 G R E o T + j X K / Q d z 7 w X E 1 o y W M v T b S W 5 9 W M Q p t J e u w N X j 0 4 p y K X W 3 + V o F n n R r p M J V U q C 3 K M k Z u S l G T y m + z h c e j l x a a g x c S b X G i 4 a B P I T l 6 z 1 Q Y K t 8 6 X J h y A 7 J h f s B G 9 l A v V L L c g U e V L L h T 7 3 J 5 N g K c M H e p I 7 M z S j u I B C o N 9 Z e D m z O N b m a G r 3 1 B 3 4 G 5 q F P w 3 v + m 0 x W q b r 5 X M 6 g Z / 2 p K l + C F x B K 1 x X 8 C z U C q S / C Z O e O + I 0 9 I V m d R x H n C K K d S j b U 0 s A 6 c y z H 6 x 3 Y 4 q q l X Z S o Y l n W 2 q d B f P g 9 r b d O Z G J U m u C V P i J m y i 8 y z W 8 2 T R K W I t d 0 W m t z S K W r K y b w C S X U h d v Y n q E A o U K R X 2 y l u + c m 3 a e q I o g f X v E F 3 R T W p r v n l f P p x l N 3 5 X S H I 0 p a N / m z x E j h N I g f 6 y x R s 3 w Y 6 2 P P / 3 8 t P F o k D T W 0 1 t r a + Q f 1 F k 4 j l B b x C 1 u / z Q Y + 7 + S y B s v z G 4 x Q 8 D A r h X r 3 L E X w 8 H z P i f w q 8 + y 2 8 3 8 L 7 L b z f w v / r F v 4 B A A D / / w M A U E s B A i 0 A F A A G A A g A A A A h A C r d q k D S A A A A N w E A A B M A A A A A A A A A A A A A A A A A A A A A A F t D b 2 5 0 Z W 5 0 X 1 R 5 c G V z X S 5 4 b W x Q S w E C L Q A U A A I A C A A A A C E A b r 0 h j a 0 A A A D 3 A A A A E g A A A A A A A A A A A A A A A A A L A w A A Q 2 9 u Z m l n L 1 B h Y 2 t h Z 2 U u e G 1 s U E s B A i 0 A F A A C A A g A A A A h A L f / 0 l v f A Q A A I g o A A B M A A A A A A A A A A A A A A A A A 6 A M A A E Z v c m 1 1 b G F z L 1 N l Y 3 R p b 2 4 x L m 1 Q S w U G A A A A A A M A A w D C A A A A +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l A A A A A A A A a y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E x V D E x O j M 2 O j M 0 L j c 4 M T U 4 M D R a I i 8 + P E V u d H J 5 I F R 5 c G U 9 I k Z p b G x D b 2 x 1 b W 5 U e X B l c y I g V m F s d W U 9 I n N B d 0 1 E Q X d N R E J R V U Z C U V V G Q l F V R E J R T U Y i L z 4 8 R W 5 0 c n k g V H l w Z T 0 i R m l s b E N v b H V t b k 5 h b W V z I i B W Y W x 1 Z T 0 i c 1 s m c X V v d D t J b m N v b W U m c X V v d D s s J n F 1 b 3 Q 7 Q 2 9 z d C B v Z i B H b 2 9 k c y B T b 2 x k J n F 1 b 3 Q 7 L C Z x d W 9 0 O 0 d y b 3 N z I F B y b 2 Z p d C A m c X V v d D s s J n F 1 b 3 Q 7 V G 9 0 Y W w g T 3 B l c m F 0 a W 5 n I E V 4 c G V u c 2 V z I C A m c X V v d D s s J n F 1 b 3 Q 7 V G 9 0 Y W w g R X h w Z W 5 z Z X M m c X V v d D s s J n F 1 b 3 Q 7 R U J J V C Z x d W 9 0 O y w m c X V v d D t U Y X g m c X V v d D s s J n F 1 b 3 Q 7 T m V 0 I F B y b 2 Z p d C A g I C Z x d W 9 0 O y w m c X V v d D t S T 0 k m c X V v d D s s J n F 1 b 3 Q 7 T m V 0 I F B y b 2 Z p d C B N Y X J n a W 4 g U m F 0 a W 8 o T l B N K S Z x d W 9 0 O y w m c X V v d D t S T 0 E m c X V v d D s s J n F 1 b 3 Q 7 U X V p Y 2 s g U m F 0 a W 8 m c X V v d D s s J n F 1 b 3 Q 7 Q 3 V y c m V u d C B S Y X R p b y Z x d W 9 0 O y w m c X V v d D t F U F M m c X V v d D s s J n F 1 b 3 Q 7 V G F y Z 2 V 0 I E l u Y 2 9 t Z S Z x d W 9 0 O y w m c X V v d D t U Y X J n Z X Q g S W 5 j b 2 1 l I E F j a G l l d m V k J n F 1 b 3 Q 7 L C Z x d W 9 0 O 1 R h c m d l d C B F e H B l b n N l c y Z x d W 9 0 O y w m c X V v d D t F e H B l b n N l c y B S Z W F j a G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M S 5 7 S W 5 j b 2 1 l L D B 9 J n F 1 b 3 Q 7 L C Z x d W 9 0 O 1 N l Y 3 R p b 2 4 x L 1 R h Y m x l M S 9 D a G F u Z 2 V k I F R 5 c G U x L n t D b 3 N 0 I G 9 m I E d v b 2 R z I F N v b G Q s M X 0 m c X V v d D s s J n F 1 b 3 Q 7 U 2 V j d G l v b j E v V G F i b G U x L 0 N o Y W 5 n Z W Q g V H l w Z T E u e 0 d y b 3 N z I F B y b 2 Z p d C A s M n 0 m c X V v d D s s J n F 1 b 3 Q 7 U 2 V j d G l v b j E v V G F i b G U x L 0 N o Y W 5 n Z W Q g V H l w Z T E u e 1 R v d G F s I E 9 w Z X J h d G l u Z y B F e H B l b n N l c y A g L D N 9 J n F 1 b 3 Q 7 L C Z x d W 9 0 O 1 N l Y 3 R p b 2 4 x L 1 R h Y m x l M S 9 D a G F u Z 2 V k I F R 5 c G U x L n t U b 3 R h b C B F e H B l b n N l c y w 0 f S Z x d W 9 0 O y w m c X V v d D t T Z W N 0 a W 9 u M S 9 U Y W J s Z T E v Q 2 h h b m d l Z C B U e X B l M S 5 7 R U J J V C w 1 f S Z x d W 9 0 O y w m c X V v d D t T Z W N 0 a W 9 u M S 9 U Y W J s Z T E v Q 2 h h b m d l Z C B U e X B l M S 5 7 V G F 4 L D Z 9 J n F 1 b 3 Q 7 L C Z x d W 9 0 O 1 N l Y 3 R p b 2 4 x L 1 R h Y m x l M S 9 D a G F u Z 2 V k I F R 5 c G U x L n t O Z X Q g U H J v Z m l 0 I C A g L D d 9 J n F 1 b 3 Q 7 L C Z x d W 9 0 O 1 N l Y 3 R p b 2 4 x L 1 R h Y m x l M S 9 D a G F u Z 2 V k I F R 5 c G U x L n t S T 0 k s O H 0 m c X V v d D s s J n F 1 b 3 Q 7 U 2 V j d G l v b j E v V G F i b G U x L 0 N o Y W 5 n Z W Q g V H l w Z T E u e 0 5 l d C B Q c m 9 m a X Q g T W F y Z 2 l u I F J h d G l v K E 5 Q T S k s O X 0 m c X V v d D s s J n F 1 b 3 Q 7 U 2 V j d G l v b j E v V G F i b G U x L 0 N o Y W 5 n Z W Q g V H l w Z T E u e 1 J P Q S w x M H 0 m c X V v d D s s J n F 1 b 3 Q 7 U 2 V j d G l v b j E v V G F i b G U x L 0 N o Y W 5 n Z W Q g V H l w Z T E u e 1 F 1 a W N r I F J h d G l v L D E x f S Z x d W 9 0 O y w m c X V v d D t T Z W N 0 a W 9 u M S 9 U Y W J s Z T E v Q 2 h h b m d l Z C B U e X B l M S 5 7 Q 3 V y c m V u d C B S Y X R p b y w x M n 0 m c X V v d D s s J n F 1 b 3 Q 7 U 2 V j d G l v b j E v V G F i b G U x L 0 N o Y W 5 n Z W Q g V H l w Z T E u e 0 V Q U y w x M 3 0 m c X V v d D s s J n F 1 b 3 Q 7 U 2 V j d G l v b j E v V G F i b G U x L 0 N o Y W 5 n Z W Q g V H l w Z T E u e 1 R h c m d l d C B J b m N v b W U s M T R 9 J n F 1 b 3 Q 7 L C Z x d W 9 0 O 1 N l Y 3 R p b 2 4 x L 1 R h Y m x l M S 9 D a G F u Z 2 V k I F R 5 c G U x L n t U Y X J n Z X Q g S W 5 j b 2 1 l I E F j a G l l d m V k L D E 1 f S Z x d W 9 0 O y w m c X V v d D t T Z W N 0 a W 9 u M S 9 U Y W J s Z T E v Q 2 h h b m d l Z C B U e X B l M S 5 7 V G F y Z 2 V 0 I E V 4 c G V u c 2 V z L D E 2 f S Z x d W 9 0 O y w m c X V v d D t T Z W N 0 a W 9 u M S 9 U Y W J s Z T E v Q 2 h h b m d l Z C B U e X B l M S 5 7 R X h w Z W 5 z Z X M g U m V h Y 2 h l Z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S 9 D a G F u Z 2 V k I F R 5 c G U x L n t J b m N v b W U s M H 0 m c X V v d D s s J n F 1 b 3 Q 7 U 2 V j d G l v b j E v V G F i b G U x L 0 N o Y W 5 n Z W Q g V H l w Z T E u e 0 N v c 3 Q g b 2 Y g R 2 9 v Z H M g U 2 9 s Z C w x f S Z x d W 9 0 O y w m c X V v d D t T Z W N 0 a W 9 u M S 9 U Y W J s Z T E v Q 2 h h b m d l Z C B U e X B l M S 5 7 R 3 J v c 3 M g U H J v Z m l 0 I C w y f S Z x d W 9 0 O y w m c X V v d D t T Z W N 0 a W 9 u M S 9 U Y W J s Z T E v Q 2 h h b m d l Z C B U e X B l M S 5 7 V G 9 0 Y W w g T 3 B l c m F 0 a W 5 n I E V 4 c G V u c 2 V z I C A s M 3 0 m c X V v d D s s J n F 1 b 3 Q 7 U 2 V j d G l v b j E v V G F i b G U x L 0 N o Y W 5 n Z W Q g V H l w Z T E u e 1 R v d G F s I E V 4 c G V u c 2 V z L D R 9 J n F 1 b 3 Q 7 L C Z x d W 9 0 O 1 N l Y 3 R p b 2 4 x L 1 R h Y m x l M S 9 D a G F u Z 2 V k I F R 5 c G U x L n t F Q k l U L D V 9 J n F 1 b 3 Q 7 L C Z x d W 9 0 O 1 N l Y 3 R p b 2 4 x L 1 R h Y m x l M S 9 D a G F u Z 2 V k I F R 5 c G U x L n t U Y X g s N n 0 m c X V v d D s s J n F 1 b 3 Q 7 U 2 V j d G l v b j E v V G F i b G U x L 0 N o Y W 5 n Z W Q g V H l w Z T E u e 0 5 l d C B Q c m 9 m a X Q g I C A s N 3 0 m c X V v d D s s J n F 1 b 3 Q 7 U 2 V j d G l v b j E v V G F i b G U x L 0 N o Y W 5 n Z W Q g V H l w Z T E u e 1 J P S S w 4 f S Z x d W 9 0 O y w m c X V v d D t T Z W N 0 a W 9 u M S 9 U Y W J s Z T E v Q 2 h h b m d l Z C B U e X B l M S 5 7 T m V 0 I F B y b 2 Z p d C B N Y X J n a W 4 g U m F 0 a W 8 o T l B N K S w 5 f S Z x d W 9 0 O y w m c X V v d D t T Z W N 0 a W 9 u M S 9 U Y W J s Z T E v Q 2 h h b m d l Z C B U e X B l M S 5 7 U k 9 B L D E w f S Z x d W 9 0 O y w m c X V v d D t T Z W N 0 a W 9 u M S 9 U Y W J s Z T E v Q 2 h h b m d l Z C B U e X B l M S 5 7 U X V p Y 2 s g U m F 0 a W 8 s M T F 9 J n F 1 b 3 Q 7 L C Z x d W 9 0 O 1 N l Y 3 R p b 2 4 x L 1 R h Y m x l M S 9 D a G F u Z 2 V k I F R 5 c G U x L n t D d X J y Z W 5 0 I F J h d G l v L D E y f S Z x d W 9 0 O y w m c X V v d D t T Z W N 0 a W 9 u M S 9 U Y W J s Z T E v Q 2 h h b m d l Z C B U e X B l M S 5 7 R V B T L D E z f S Z x d W 9 0 O y w m c X V v d D t T Z W N 0 a W 9 u M S 9 U Y W J s Z T E v Q 2 h h b m d l Z C B U e X B l M S 5 7 V G F y Z 2 V 0 I E l u Y 2 9 t Z S w x N H 0 m c X V v d D s s J n F 1 b 3 Q 7 U 2 V j d G l v b j E v V G F i b G U x L 0 N o Y W 5 n Z W Q g V H l w Z T E u e 1 R h c m d l d C B J b m N v b W U g Q W N o a W V 2 Z W Q s M T V 9 J n F 1 b 3 Q 7 L C Z x d W 9 0 O 1 N l Y 3 R p b 2 4 x L 1 R h Y m x l M S 9 D a G F u Z 2 V k I F R 5 c G U x L n t U Y X J n Z X Q g R X h w Z W 5 z Z X M s M T Z 9 J n F 1 b 3 Q 7 L C Z x d W 9 0 O 1 N l Y 3 R p b 2 4 x L 1 R h Y m x l M S 9 D a G F u Z 2 V k I F R 5 c G U x L n t F e H B l b n N l c y B S Z W F j a G V k L D E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T F U M T E 6 M z Y 6 M z Q u N z g x N T g w N F o i L z 4 8 R W 5 0 c n k g V H l w Z T 0 i R m l s b E N v b H V t b l R 5 c G V z I i B W Y W x 1 Z T 0 i c 0 F 3 T U R B d 0 1 E Q l F V R k J R V U Z C U V V E Q l F N R i I v P j x F b n R y e S B U e X B l P S J G a W x s Q 2 9 s d W 1 u T m F t Z X M i I F Z h b H V l P S J z W y Z x d W 9 0 O 0 l u Y 2 9 t Z S Z x d W 9 0 O y w m c X V v d D t D b 3 N 0 I G 9 m I E d v b 2 R z I F N v b G Q m c X V v d D s s J n F 1 b 3 Q 7 R 3 J v c 3 M g U H J v Z m l 0 I C Z x d W 9 0 O y w m c X V v d D t U b 3 R h b C B P c G V y Y X R p b m c g R X h w Z W 5 z Z X M g I C Z x d W 9 0 O y w m c X V v d D t U b 3 R h b C B F e H B l b n N l c y Z x d W 9 0 O y w m c X V v d D t F Q k l U J n F 1 b 3 Q 7 L C Z x d W 9 0 O 1 R h e C Z x d W 9 0 O y w m c X V v d D t O Z X Q g U H J v Z m l 0 I C A g J n F 1 b 3 Q 7 L C Z x d W 9 0 O 1 J P S S Z x d W 9 0 O y w m c X V v d D t O Z X Q g U H J v Z m l 0 I E 1 h c m d p b i B S Y X R p b y h O U E 0 p J n F 1 b 3 Q 7 L C Z x d W 9 0 O 1 J P Q S Z x d W 9 0 O y w m c X V v d D t R d W l j a y B S Y X R p b y Z x d W 9 0 O y w m c X V v d D t D d X J y Z W 5 0 I F J h d G l v J n F 1 b 3 Q 7 L C Z x d W 9 0 O 0 V Q U y Z x d W 9 0 O y w m c X V v d D t U Y X J n Z X Q g S W 5 j b 2 1 l J n F 1 b 3 Q 7 L C Z x d W 9 0 O 1 R h c m d l d C B J b m N v b W U g Q W N o a W V 2 Z W Q m c X V v d D s s J n F 1 b 3 Q 7 V G F y Z 2 V 0 I E V 4 c G V u c 2 V z J n F 1 b 3 Q 7 L C Z x d W 9 0 O 0 V 4 c G V u c 2 V z I F J l Y W N o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T E u e 0 l u Y 2 9 t Z S w w f S Z x d W 9 0 O y w m c X V v d D t T Z W N 0 a W 9 u M S 9 U Y W J s Z T E v Q 2 h h b m d l Z C B U e X B l M S 5 7 Q 2 9 z d C B v Z i B H b 2 9 k c y B T b 2 x k L D F 9 J n F 1 b 3 Q 7 L C Z x d W 9 0 O 1 N l Y 3 R p b 2 4 x L 1 R h Y m x l M S 9 D a G F u Z 2 V k I F R 5 c G U x L n t H c m 9 z c y B Q c m 9 m a X Q g L D J 9 J n F 1 b 3 Q 7 L C Z x d W 9 0 O 1 N l Y 3 R p b 2 4 x L 1 R h Y m x l M S 9 D a G F u Z 2 V k I F R 5 c G U x L n t U b 3 R h b C B P c G V y Y X R p b m c g R X h w Z W 5 z Z X M g I C w z f S Z x d W 9 0 O y w m c X V v d D t T Z W N 0 a W 9 u M S 9 U Y W J s Z T E v Q 2 h h b m d l Z C B U e X B l M S 5 7 V G 9 0 Y W w g R X h w Z W 5 z Z X M s N H 0 m c X V v d D s s J n F 1 b 3 Q 7 U 2 V j d G l v b j E v V G F i b G U x L 0 N o Y W 5 n Z W Q g V H l w Z T E u e 0 V C S V Q s N X 0 m c X V v d D s s J n F 1 b 3 Q 7 U 2 V j d G l v b j E v V G F i b G U x L 0 N o Y W 5 n Z W Q g V H l w Z T E u e 1 R h e C w 2 f S Z x d W 9 0 O y w m c X V v d D t T Z W N 0 a W 9 u M S 9 U Y W J s Z T E v Q 2 h h b m d l Z C B U e X B l M S 5 7 T m V 0 I F B y b 2 Z p d C A g I C w 3 f S Z x d W 9 0 O y w m c X V v d D t T Z W N 0 a W 9 u M S 9 U Y W J s Z T E v Q 2 h h b m d l Z C B U e X B l M S 5 7 U k 9 J L D h 9 J n F 1 b 3 Q 7 L C Z x d W 9 0 O 1 N l Y 3 R p b 2 4 x L 1 R h Y m x l M S 9 D a G F u Z 2 V k I F R 5 c G U x L n t O Z X Q g U H J v Z m l 0 I E 1 h c m d p b i B S Y X R p b y h O U E 0 p L D l 9 J n F 1 b 3 Q 7 L C Z x d W 9 0 O 1 N l Y 3 R p b 2 4 x L 1 R h Y m x l M S 9 D a G F u Z 2 V k I F R 5 c G U x L n t S T 0 E s M T B 9 J n F 1 b 3 Q 7 L C Z x d W 9 0 O 1 N l Y 3 R p b 2 4 x L 1 R h Y m x l M S 9 D a G F u Z 2 V k I F R 5 c G U x L n t R d W l j a y B S Y X R p b y w x M X 0 m c X V v d D s s J n F 1 b 3 Q 7 U 2 V j d G l v b j E v V G F i b G U x L 0 N o Y W 5 n Z W Q g V H l w Z T E u e 0 N 1 c n J l b n Q g U m F 0 a W 8 s M T J 9 J n F 1 b 3 Q 7 L C Z x d W 9 0 O 1 N l Y 3 R p b 2 4 x L 1 R h Y m x l M S 9 D a G F u Z 2 V k I F R 5 c G U x L n t F U F M s M T N 9 J n F 1 b 3 Q 7 L C Z x d W 9 0 O 1 N l Y 3 R p b 2 4 x L 1 R h Y m x l M S 9 D a G F u Z 2 V k I F R 5 c G U x L n t U Y X J n Z X Q g S W 5 j b 2 1 l L D E 0 f S Z x d W 9 0 O y w m c X V v d D t T Z W N 0 a W 9 u M S 9 U Y W J s Z T E v Q 2 h h b m d l Z C B U e X B l M S 5 7 V G F y Z 2 V 0 I E l u Y 2 9 t Z S B B Y 2 h p Z X Z l Z C w x N X 0 m c X V v d D s s J n F 1 b 3 Q 7 U 2 V j d G l v b j E v V G F i b G U x L 0 N o Y W 5 n Z W Q g V H l w Z T E u e 1 R h c m d l d C B F e H B l b n N l c y w x N n 0 m c X V v d D s s J n F 1 b 3 Q 7 U 2 V j d G l v b j E v V G F i b G U x L 0 N o Y W 5 n Z W Q g V H l w Z T E u e 0 V 4 c G V u c 2 V z I F J l Y W N o Z W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2 h h b m d l Z C B U e X B l M S 5 7 S W 5 j b 2 1 l L D B 9 J n F 1 b 3 Q 7 L C Z x d W 9 0 O 1 N l Y 3 R p b 2 4 x L 1 R h Y m x l M S 9 D a G F u Z 2 V k I F R 5 c G U x L n t D b 3 N 0 I G 9 m I E d v b 2 R z I F N v b G Q s M X 0 m c X V v d D s s J n F 1 b 3 Q 7 U 2 V j d G l v b j E v V G F i b G U x L 0 N o Y W 5 n Z W Q g V H l w Z T E u e 0 d y b 3 N z I F B y b 2 Z p d C A s M n 0 m c X V v d D s s J n F 1 b 3 Q 7 U 2 V j d G l v b j E v V G F i b G U x L 0 N o Y W 5 n Z W Q g V H l w Z T E u e 1 R v d G F s I E 9 w Z X J h d G l u Z y B F e H B l b n N l c y A g L D N 9 J n F 1 b 3 Q 7 L C Z x d W 9 0 O 1 N l Y 3 R p b 2 4 x L 1 R h Y m x l M S 9 D a G F u Z 2 V k I F R 5 c G U x L n t U b 3 R h b C B F e H B l b n N l c y w 0 f S Z x d W 9 0 O y w m c X V v d D t T Z W N 0 a W 9 u M S 9 U Y W J s Z T E v Q 2 h h b m d l Z C B U e X B l M S 5 7 R U J J V C w 1 f S Z x d W 9 0 O y w m c X V v d D t T Z W N 0 a W 9 u M S 9 U Y W J s Z T E v Q 2 h h b m d l Z C B U e X B l M S 5 7 V G F 4 L D Z 9 J n F 1 b 3 Q 7 L C Z x d W 9 0 O 1 N l Y 3 R p b 2 4 x L 1 R h Y m x l M S 9 D a G F u Z 2 V k I F R 5 c G U x L n t O Z X Q g U H J v Z m l 0 I C A g L D d 9 J n F 1 b 3 Q 7 L C Z x d W 9 0 O 1 N l Y 3 R p b 2 4 x L 1 R h Y m x l M S 9 D a G F u Z 2 V k I F R 5 c G U x L n t S T 0 k s O H 0 m c X V v d D s s J n F 1 b 3 Q 7 U 2 V j d G l v b j E v V G F i b G U x L 0 N o Y W 5 n Z W Q g V H l w Z T E u e 0 5 l d C B Q c m 9 m a X Q g T W F y Z 2 l u I F J h d G l v K E 5 Q T S k s O X 0 m c X V v d D s s J n F 1 b 3 Q 7 U 2 V j d G l v b j E v V G F i b G U x L 0 N o Y W 5 n Z W Q g V H l w Z T E u e 1 J P Q S w x M H 0 m c X V v d D s s J n F 1 b 3 Q 7 U 2 V j d G l v b j E v V G F i b G U x L 0 N o Y W 5 n Z W Q g V H l w Z T E u e 1 F 1 a W N r I F J h d G l v L D E x f S Z x d W 9 0 O y w m c X V v d D t T Z W N 0 a W 9 u M S 9 U Y W J s Z T E v Q 2 h h b m d l Z C B U e X B l M S 5 7 Q 3 V y c m V u d C B S Y X R p b y w x M n 0 m c X V v d D s s J n F 1 b 3 Q 7 U 2 V j d G l v b j E v V G F i b G U x L 0 N o Y W 5 n Z W Q g V H l w Z T E u e 0 V Q U y w x M 3 0 m c X V v d D s s J n F 1 b 3 Q 7 U 2 V j d G l v b j E v V G F i b G U x L 0 N o Y W 5 n Z W Q g V H l w Z T E u e 1 R h c m d l d C B J b m N v b W U s M T R 9 J n F 1 b 3 Q 7 L C Z x d W 9 0 O 1 N l Y 3 R p b 2 4 x L 1 R h Y m x l M S 9 D a G F u Z 2 V k I F R 5 c G U x L n t U Y X J n Z X Q g S W 5 j b 2 1 l I E F j a G l l d m V k L D E 1 f S Z x d W 9 0 O y w m c X V v d D t T Z W N 0 a W 9 u M S 9 U Y W J s Z T E v Q 2 h h b m d l Z C B U e X B l M S 5 7 V G F y Z 2 V 0 I E V 4 c G V u c 2 V z L D E 2 f S Z x d W 9 0 O y w m c X V v d D t T Z W N 0 a W 9 u M S 9 U Y W J s Z T E v Q 2 h h b m d l Z C B U e X B l M S 5 7 R X h w Z W 5 z Z X M g U m V h Y 2 h l Z C w x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R m l s b F R h c m d l d C I g V m F s d W U 9 I n N U Y W J s Z T F f M j Q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Z h N Z x 8 + a p I g W Z / q V / Q x z o A A A A A A g A A A A A A E G Y A A A A B A A A g A A A A B B 3 a l O u B k P k 1 3 r h w 1 k I 4 y p u N z o z + D B I d r 1 N p a P 2 r l 5 c A A A A A D o A A A A A C A A A g A A A A L 3 / u r e p A 0 I U / w Y M A P r Y y 4 v / 4 S z i b e W E f h d w B d e V 1 8 l h Q A A A A p t 8 / f u c G m l m h 8 r x o n P y v i D 7 D J T A i s 7 Z n Y z J 7 m + 4 b S P Z o i 3 H h B 5 i E j + O l R W 0 I z H D 3 l T O u C V Q G 8 o 6 N V A u d 7 8 s F X + q M w q p S K O e U 0 m n m m U D g y 4 B A A A A A / s d J L C 5 s v e d W d 3 M J B 8 g o S g f m f R f / d t x 8 0 V 0 s 6 w Z q i 2 Z r Z H 1 V 8 E g z T 8 E c 2 9 h 5 8 L K x f G w D D W M d I 3 g j 9 Q 9 t c J T T p Q = = < / D a t a M a s h u p > 
</file>

<file path=customXml/itemProps1.xml><?xml version="1.0" encoding="utf-8"?>
<ds:datastoreItem xmlns:ds="http://schemas.openxmlformats.org/officeDocument/2006/customXml" ds:itemID="{051942D1-50D5-4BEC-80C4-837B430C9B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Report</vt:lpstr>
      <vt:lpstr>Data</vt:lpstr>
      <vt:lpstr>Inverse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sani negi</cp:lastModifiedBy>
  <dcterms:created xsi:type="dcterms:W3CDTF">2015-06-05T18:17:20Z</dcterms:created>
  <dcterms:modified xsi:type="dcterms:W3CDTF">2023-03-26T12:02:48Z</dcterms:modified>
</cp:coreProperties>
</file>