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tables/table1.xml" ContentType="application/vnd.openxmlformats-officedocument.spreadsheetml.table+xml"/>
  <Override PartName="/xl/drawings/drawing8.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9.xml" ContentType="application/vnd.openxmlformats-officedocument.drawing+xml"/>
  <Override PartName="/xl/slicers/slicer3.xml" ContentType="application/vnd.ms-excel.slicer+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charts/chartEx5.xml" ContentType="application/vnd.ms-office.chartex+xml"/>
  <Override PartName="/xl/charts/style22.xml" ContentType="application/vnd.ms-office.chartstyle+xml"/>
  <Override PartName="/xl/charts/colors22.xml" ContentType="application/vnd.ms-office.chartcolorstyle+xml"/>
  <Override PartName="/xl/charts/chart18.xml" ContentType="application/vnd.openxmlformats-officedocument.drawingml.chart+xml"/>
  <Override PartName="/xl/charts/style23.xml" ContentType="application/vnd.ms-office.chartstyle+xml"/>
  <Override PartName="/xl/charts/colors23.xml" ContentType="application/vnd.ms-office.chartcolorstyle+xml"/>
  <Override PartName="/xl/charts/chartEx6.xml" ContentType="application/vnd.ms-office.chartex+xml"/>
  <Override PartName="/xl/charts/style24.xml" ContentType="application/vnd.ms-office.chartstyle+xml"/>
  <Override PartName="/xl/charts/colors24.xml" ContentType="application/vnd.ms-office.chartcolorstyle+xml"/>
  <Override PartName="/xl/charts/chart19.xml" ContentType="application/vnd.openxmlformats-officedocument.drawingml.chart+xml"/>
  <Override PartName="/xl/charts/style25.xml" ContentType="application/vnd.ms-office.chartstyle+xml"/>
  <Override PartName="/xl/charts/colors25.xml" ContentType="application/vnd.ms-office.chartcolorstyle+xml"/>
  <Override PartName="/xl/charts/chart20.xml" ContentType="application/vnd.openxmlformats-officedocument.drawingml.chart+xml"/>
  <Override PartName="/xl/charts/style26.xml" ContentType="application/vnd.ms-office.chartstyle+xml"/>
  <Override PartName="/xl/charts/colors26.xml" ContentType="application/vnd.ms-office.chartcolorstyle+xml"/>
  <Override PartName="/xl/charts/chart21.xml" ContentType="application/vnd.openxmlformats-officedocument.drawingml.chart+xml"/>
  <Override PartName="/xl/charts/style27.xml" ContentType="application/vnd.ms-office.chartstyle+xml"/>
  <Override PartName="/xl/charts/colors27.xml" ContentType="application/vnd.ms-office.chartcolorstyle+xml"/>
  <Override PartName="/xl/charts/chart22.xml" ContentType="application/vnd.openxmlformats-officedocument.drawingml.chart+xml"/>
  <Override PartName="/xl/charts/style28.xml" ContentType="application/vnd.ms-office.chartstyle+xml"/>
  <Override PartName="/xl/charts/colors28.xml" ContentType="application/vnd.ms-office.chartcolorstyle+xml"/>
  <Override PartName="/xl/charts/chart23.xml" ContentType="application/vnd.openxmlformats-officedocument.drawingml.chart+xml"/>
  <Override PartName="/xl/charts/style29.xml" ContentType="application/vnd.ms-office.chartstyle+xml"/>
  <Override PartName="/xl/charts/colors29.xml" ContentType="application/vnd.ms-office.chartcolorstyle+xml"/>
  <Override PartName="/xl/charts/chart24.xml" ContentType="application/vnd.openxmlformats-officedocument.drawingml.chart+xml"/>
  <Override PartName="/xl/charts/style30.xml" ContentType="application/vnd.ms-office.chartstyle+xml"/>
  <Override PartName="/xl/charts/colors3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TC\Desktop\"/>
    </mc:Choice>
  </mc:AlternateContent>
  <xr:revisionPtr revIDLastSave="0" documentId="13_ncr:1_{E68075C1-924C-4A7A-BFD4-14E162DC170B}" xr6:coauthVersionLast="47" xr6:coauthVersionMax="47" xr10:uidLastSave="{00000000-0000-0000-0000-000000000000}"/>
  <bookViews>
    <workbookView xWindow="-108" yWindow="-108" windowWidth="23256" windowHeight="12456" firstSheet="1" activeTab="8" xr2:uid="{00000000-000D-0000-FFFF-FFFF00000000}"/>
  </bookViews>
  <sheets>
    <sheet name="Combo Chart" sheetId="3" r:id="rId1"/>
    <sheet name="waterFall" sheetId="4" r:id="rId2"/>
    <sheet name="Sales %" sheetId="5" r:id="rId3"/>
    <sheet name="Map " sheetId="6" r:id="rId4"/>
    <sheet name="Top 5 Sub-Category" sheetId="7" r:id="rId5"/>
    <sheet name="KPI" sheetId="8" r:id="rId6"/>
    <sheet name="KPI YOY" sheetId="9" r:id="rId7"/>
    <sheet name="Data" sheetId="1" r:id="rId8"/>
    <sheet name="Dashboard" sheetId="2" r:id="rId9"/>
    <sheet name="Sheet1" sheetId="10" r:id="rId10"/>
  </sheets>
  <definedNames>
    <definedName name="_xlchart.v1.0" hidden="1">waterFall!$D$2:$D$5</definedName>
    <definedName name="_xlchart.v1.1" hidden="1">waterFall!$E$1</definedName>
    <definedName name="_xlchart.v1.14" hidden="1">waterFall!$D$2:$D$5</definedName>
    <definedName name="_xlchart.v1.15" hidden="1">waterFall!$E$1</definedName>
    <definedName name="_xlchart.v1.16" hidden="1">waterFall!$E$2:$E$5</definedName>
    <definedName name="_xlchart.v1.2" hidden="1">waterFall!$E$2:$E$5</definedName>
    <definedName name="_xlchart.v1.7" hidden="1">waterFall!$D$2:$D$5</definedName>
    <definedName name="_xlchart.v1.8" hidden="1">waterFall!$E$1</definedName>
    <definedName name="_xlchart.v1.9" hidden="1">waterFall!$E$2:$E$5</definedName>
    <definedName name="_xlchart.v5.10" hidden="1">'Map '!$E$3</definedName>
    <definedName name="_xlchart.v5.11" hidden="1">'Map '!$E$4:$E$52</definedName>
    <definedName name="_xlchart.v5.12" hidden="1">'Map '!$F$3</definedName>
    <definedName name="_xlchart.v5.13" hidden="1">'Map '!$F$4:$F$52</definedName>
    <definedName name="_xlchart.v5.17" hidden="1">'Map '!$E$3</definedName>
    <definedName name="_xlchart.v5.18" hidden="1">'Map '!$E$4:$E$52</definedName>
    <definedName name="_xlchart.v5.19" hidden="1">'Map '!$F$3</definedName>
    <definedName name="_xlchart.v5.20" hidden="1">'Map '!$F$4:$F$52</definedName>
    <definedName name="_xlchart.v5.3" hidden="1">'Map '!$E$3</definedName>
    <definedName name="_xlchart.v5.4" hidden="1">'Map '!$E$4:$E$52</definedName>
    <definedName name="_xlchart.v5.5" hidden="1">'Map '!$F$3</definedName>
    <definedName name="_xlchart.v5.6" hidden="1">'Map '!$F$4:$F$52</definedName>
    <definedName name="Slicer_Region">#N/A</definedName>
    <definedName name="Slicer_Segment">#N/A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D3" i="4" l="1"/>
  <c r="D4" i="4"/>
  <c r="D2" i="4"/>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4" i="6"/>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G22" i="6"/>
  <c r="N24" i="8"/>
  <c r="G40" i="6"/>
  <c r="E24" i="8"/>
  <c r="F14" i="6"/>
  <c r="G15" i="6"/>
  <c r="K24" i="8"/>
  <c r="G41" i="6"/>
  <c r="G39" i="6"/>
  <c r="E5" i="4"/>
  <c r="G33" i="6"/>
  <c r="G28" i="6"/>
  <c r="G4" i="6"/>
  <c r="F45" i="6"/>
  <c r="F28" i="6"/>
  <c r="F10" i="6"/>
  <c r="E4" i="4"/>
  <c r="G11" i="6"/>
  <c r="F16" i="6"/>
  <c r="G50" i="6"/>
  <c r="F38" i="6"/>
  <c r="G10" i="6"/>
  <c r="G35" i="6"/>
  <c r="E2" i="4"/>
  <c r="G13" i="6"/>
  <c r="G36" i="6"/>
  <c r="H24" i="8"/>
  <c r="F50" i="6"/>
  <c r="G26" i="6"/>
  <c r="G38" i="6"/>
  <c r="F52" i="6"/>
  <c r="F26" i="6"/>
  <c r="F17" i="6"/>
  <c r="E3" i="4"/>
  <c r="G14" i="6"/>
  <c r="F41" i="6"/>
  <c r="G29" i="6"/>
  <c r="F19" i="6"/>
  <c r="G51" i="6"/>
  <c r="F39" i="6"/>
  <c r="G31" i="6"/>
  <c r="F5" i="6"/>
  <c r="F29" i="6"/>
  <c r="F31" i="6"/>
  <c r="F15" i="6"/>
  <c r="G16" i="6"/>
  <c r="F51" i="6"/>
  <c r="F7" i="6"/>
  <c r="F46" i="6"/>
  <c r="G17" i="6"/>
  <c r="G6" i="6"/>
  <c r="A24" i="8"/>
  <c r="G18" i="6"/>
  <c r="F40" i="6"/>
  <c r="G52" i="6"/>
  <c r="G5" i="6"/>
  <c r="G30" i="6"/>
  <c r="F27" i="6"/>
  <c r="F13" i="6"/>
  <c r="G25" i="6"/>
  <c r="G42" i="6"/>
  <c r="G27" i="6"/>
  <c r="G24" i="6"/>
  <c r="F36" i="6"/>
  <c r="F48" i="6"/>
  <c r="G43" i="6"/>
  <c r="G44" i="6"/>
  <c r="G46" i="6"/>
  <c r="F47" i="6"/>
  <c r="G48" i="6"/>
  <c r="G19" i="6"/>
  <c r="F20" i="6"/>
  <c r="G9" i="6"/>
  <c r="G23" i="6"/>
  <c r="F12" i="6"/>
  <c r="F25" i="6"/>
  <c r="F49" i="6"/>
  <c r="F32" i="6"/>
  <c r="G34" i="6"/>
  <c r="F35" i="6"/>
  <c r="F4" i="6"/>
  <c r="G7" i="6"/>
  <c r="F8" i="6"/>
  <c r="G21" i="6"/>
  <c r="F22" i="6"/>
  <c r="F11" i="6"/>
  <c r="F24" i="6"/>
  <c r="G37" i="6"/>
  <c r="D12" i="9"/>
  <c r="E12" i="9"/>
  <c r="F12" i="9"/>
  <c r="G12" i="9"/>
  <c r="H12" i="9"/>
  <c r="F37" i="6" l="1"/>
  <c r="G45" i="6"/>
  <c r="G49" i="6"/>
  <c r="G20" i="6"/>
  <c r="F33" i="6"/>
  <c r="F18" i="6"/>
  <c r="F30" i="6"/>
  <c r="F21" i="6"/>
  <c r="G47" i="6"/>
  <c r="F23" i="6"/>
  <c r="G12" i="6"/>
  <c r="F43" i="6"/>
  <c r="F42" i="6"/>
  <c r="F34" i="6"/>
  <c r="F6" i="6"/>
  <c r="G32" i="6"/>
  <c r="G8" i="6"/>
  <c r="F9" i="6"/>
  <c r="F44" i="6"/>
</calcChain>
</file>

<file path=xl/sharedStrings.xml><?xml version="1.0" encoding="utf-8"?>
<sst xmlns="http://schemas.openxmlformats.org/spreadsheetml/2006/main" count="130133" uniqueCount="10955">
  <si>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</si>
  <si>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</si>
  <si>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</si>
  <si>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</si>
  <si>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</si>
  <si>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</si>
  <si>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</si>
  <si>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</si>
  <si>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</si>
  <si>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</si>
  <si>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</si>
  <si>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</si>
  <si>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</si>
  <si>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</si>
  <si>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</si>
  <si>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</si>
  <si>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</si>
  <si>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</si>
  <si>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</si>
  <si>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</si>
  <si>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</si>
  <si>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</si>
  <si>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</si>
  <si>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</si>
  <si>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</si>
  <si>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</si>
  <si>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</si>
  <si>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</si>
  <si>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</si>
  <si>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</si>
  <si>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</si>
  <si>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</si>
  <si>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</si>
  <si>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</si>
  <si>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</si>
  <si>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</si>
  <si>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</si>
  <si>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</si>
  <si>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</si>
  <si>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</si>
  <si>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</si>
  <si>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</si>
  <si>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</si>
  <si>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</si>
  <si>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</si>
  <si>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</si>
  <si>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</si>
  <si>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</si>
  <si>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</si>
  <si>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</si>
  <si>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</si>
  <si>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</si>
  <si>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</si>
  <si>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</si>
  <si>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</si>
  <si>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</si>
  <si>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</si>
  <si>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</si>
  <si>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</si>
  <si>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</si>
  <si>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</si>
  <si>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</si>
  <si>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</si>
  <si>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</si>
  <si>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</si>
  <si>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</si>
  <si>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</si>
  <si>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</si>
  <si>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</si>
  <si>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</si>
  <si>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</si>
  <si>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</si>
  <si>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</si>
  <si>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</si>
  <si>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</si>
  <si>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</si>
  <si>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</si>
  <si>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</si>
  <si>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</si>
  <si>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</si>
  <si>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</si>
  <si>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</si>
  <si>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</si>
  <si>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</si>
  <si>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</si>
  <si>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</si>
  <si>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</si>
  <si>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</si>
  <si>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</si>
  <si>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</si>
  <si>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</si>
  <si>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</si>
  <si>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</si>
  <si>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</si>
  <si>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</si>
  <si>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</si>
  <si>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</si>
  <si>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</si>
  <si>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</si>
  <si>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</si>
  <si>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</si>
  <si>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</si>
  <si>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</si>
  <si>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</si>
  <si>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</si>
  <si>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</si>
  <si>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</si>
  <si>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</si>
  <si>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</si>
  <si>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</si>
  <si>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</si>
  <si>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</si>
  <si>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</si>
  <si>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</si>
  <si>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</si>
  <si>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</si>
  <si>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</si>
  <si>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</si>
  <si>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</si>
  <si>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</si>
  <si>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</si>
  <si>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</si>
  <si>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</si>
  <si>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</si>
  <si>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</si>
  <si>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</si>
  <si>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</si>
  <si>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</si>
  <si>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</si>
  <si>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</si>
  <si>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</si>
  <si>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</si>
  <si>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</si>
  <si>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</si>
  <si>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</si>
  <si>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</si>
  <si>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</si>
  <si>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</si>
  <si>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</si>
  <si>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</si>
  <si>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</si>
  <si>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</si>
  <si>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</si>
  <si>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</si>
  <si>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</si>
  <si>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</si>
  <si>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</si>
  <si>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</si>
  <si>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</si>
  <si>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</si>
  <si>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</si>
  <si>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</si>
  <si>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</si>
  <si>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</si>
  <si>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</si>
  <si>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</si>
  <si>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</si>
  <si>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</si>
  <si>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</si>
  <si>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</si>
  <si>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</si>
  <si>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</si>
  <si>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</si>
  <si>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</si>
  <si>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</si>
  <si>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</si>
  <si>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</si>
  <si>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</si>
  <si>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</si>
  <si>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</si>
  <si>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</si>
  <si>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</si>
  <si>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</si>
  <si>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</si>
  <si>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</si>
  <si>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</si>
  <si>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</si>
  <si>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</si>
  <si>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</si>
  <si>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</si>
  <si>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</si>
  <si>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</si>
  <si>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</si>
  <si>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</si>
  <si>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</si>
  <si>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</si>
  <si>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</si>
  <si>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</si>
  <si>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</si>
  <si>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</si>
  <si>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</si>
  <si>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</si>
  <si>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</si>
  <si>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</si>
  <si>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</si>
  <si>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</si>
  <si>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</si>
  <si>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</si>
  <si>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</si>
  <si>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</si>
  <si>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</si>
  <si>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</si>
  <si>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</si>
  <si>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</si>
  <si>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</si>
  <si>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</si>
  <si>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</si>
  <si>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</si>
  <si>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</si>
  <si>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</si>
  <si>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</si>
  <si>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</si>
  <si>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</si>
  <si>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</si>
  <si>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</si>
  <si>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</si>
  <si>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</si>
  <si>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</si>
  <si>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</si>
  <si>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</si>
  <si>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</si>
  <si>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</si>
  <si>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</si>
  <si>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</si>
  <si>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</si>
  <si>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</si>
  <si>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</si>
  <si>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</si>
  <si>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</si>
  <si>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</si>
  <si>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</si>
  <si>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</si>
  <si>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</si>
  <si>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</si>
  <si>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</si>
  <si>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</si>
  <si>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</si>
  <si>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</si>
  <si>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</si>
  <si>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</si>
  <si>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</si>
  <si>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</si>
  <si>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</si>
  <si>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</si>
  <si>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</si>
  <si>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</si>
  <si>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</si>
  <si>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</si>
  <si>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</si>
  <si>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</si>
  <si>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</si>
  <si>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</si>
  <si>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</si>
  <si>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</si>
  <si>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</si>
  <si>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</si>
  <si>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</si>
  <si>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</si>
  <si>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</si>
  <si>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</si>
  <si>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</si>
  <si>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</si>
  <si>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</si>
  <si>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</si>
  <si>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</si>
  <si>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</si>
  <si>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</si>
  <si>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</si>
  <si>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</si>
  <si>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</si>
  <si>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</si>
  <si>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</si>
  <si>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</si>
  <si>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</si>
  <si>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</si>
  <si>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</si>
  <si>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</si>
  <si>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</si>
  <si>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</si>
  <si>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</si>
  <si>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</si>
  <si>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</si>
  <si>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</si>
  <si>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</si>
  <si>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</si>
  <si>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</si>
  <si>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</si>
  <si>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</si>
  <si>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</si>
  <si>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</si>
  <si>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</si>
  <si>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</si>
  <si>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</si>
  <si>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</si>
  <si>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</si>
  <si>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</si>
  <si>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</si>
  <si>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</si>
  <si>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</si>
  <si>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</si>
  <si>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</si>
  <si>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</si>
  <si>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</si>
  <si>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</si>
  <si>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</si>
  <si>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</si>
  <si>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</si>
  <si>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</si>
  <si>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</si>
  <si>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</si>
  <si>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</si>
  <si>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</si>
  <si>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</si>
  <si>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</si>
  <si>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</si>
  <si>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</si>
  <si>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</si>
  <si>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</si>
  <si>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</si>
  <si>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</si>
  <si>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</si>
  <si>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</si>
  <si>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</si>
  <si>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</si>
  <si>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</si>
  <si>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</si>
  <si>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</si>
  <si>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</si>
  <si>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</si>
  <si>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</si>
  <si>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</si>
  <si>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</si>
  <si>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</si>
  <si>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</si>
  <si>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</si>
  <si>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</si>
  <si>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</si>
  <si>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</si>
  <si>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</si>
  <si>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</si>
  <si>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</si>
  <si>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</si>
  <si>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</si>
  <si>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</si>
  <si>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</si>
  <si>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</si>
  <si>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</si>
  <si>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</si>
  <si>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</si>
  <si>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</si>
  <si>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</si>
  <si>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</si>
  <si>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</si>
  <si>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</si>
  <si>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</si>
  <si>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</si>
  <si>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</si>
  <si>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</si>
  <si>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</si>
  <si>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</si>
  <si>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</si>
  <si>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</si>
  <si>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</si>
  <si>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</si>
  <si>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</si>
  <si>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</si>
  <si>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</si>
  <si>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</si>
  <si>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</si>
  <si>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</si>
  <si>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</si>
  <si>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</si>
  <si>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</si>
  <si>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</si>
  <si>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</si>
  <si>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</si>
  <si>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</si>
  <si>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</si>
  <si>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</si>
  <si>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</si>
  <si>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</si>
  <si>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</si>
  <si>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</si>
  <si>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</si>
  <si>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</si>
  <si>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</si>
  <si>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</si>
  <si>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</si>
  <si>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</si>
  <si>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</si>
  <si>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</si>
  <si>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</si>
  <si>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</si>
  <si>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</si>
  <si>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</si>
  <si>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</si>
  <si>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</si>
  <si>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</si>
  <si>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</si>
  <si>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</si>
  <si>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</si>
  <si>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</si>
  <si>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</si>
  <si>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</si>
  <si>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</si>
  <si>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</si>
  <si>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</si>
  <si>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</si>
  <si>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</si>
  <si>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</si>
  <si>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</si>
  <si>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</si>
  <si>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</si>
  <si>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</si>
  <si>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</si>
  <si>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</si>
  <si>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</si>
  <si>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</si>
  <si>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</si>
  <si>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</si>
  <si>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</si>
  <si>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</si>
  <si>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</si>
  <si>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</si>
  <si>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</si>
  <si>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</si>
  <si>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</si>
  <si>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</si>
  <si>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</si>
  <si>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</si>
  <si>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</si>
  <si>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</si>
  <si>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</si>
  <si>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</si>
  <si>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</si>
  <si>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</si>
  <si>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</si>
  <si>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</si>
  <si>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</si>
  <si>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</si>
  <si>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</si>
  <si>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</si>
  <si>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</si>
  <si>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</si>
  <si>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</si>
  <si>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</si>
  <si>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</si>
  <si>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</si>
  <si>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</si>
  <si>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</si>
  <si>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</si>
  <si>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</si>
  <si>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</si>
  <si>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</si>
  <si>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</si>
  <si>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</si>
  <si>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</si>
  <si>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</si>
  <si>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</si>
  <si>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</si>
  <si>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</si>
  <si>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</si>
  <si>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</si>
  <si>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</si>
  <si>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</si>
  <si>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</si>
  <si>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</si>
  <si>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</si>
  <si>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</si>
  <si>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</si>
  <si>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</si>
  <si>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</si>
  <si>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</si>
  <si>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</si>
  <si>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</si>
  <si>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</si>
  <si>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</si>
  <si>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</si>
  <si>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</si>
  <si>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</si>
  <si>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</si>
  <si>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</si>
  <si>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</si>
  <si>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</si>
  <si>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</si>
  <si>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</si>
  <si>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</si>
  <si>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</si>
  <si>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</si>
  <si>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</si>
  <si>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</si>
  <si>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</si>
  <si>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</si>
  <si>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</si>
  <si>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</si>
  <si>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</si>
  <si>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</si>
  <si>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</si>
  <si>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</si>
  <si>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</si>
  <si>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</si>
  <si>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</si>
  <si>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</si>
  <si>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</si>
  <si>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</si>
  <si>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</si>
  <si>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</si>
  <si>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</si>
  <si>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</si>
  <si>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</si>
  <si>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</si>
  <si>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</si>
  <si>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</si>
  <si>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</si>
  <si>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</si>
  <si>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</si>
  <si>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</si>
  <si>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</si>
  <si>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</si>
  <si>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</si>
  <si>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</si>
  <si>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</si>
  <si>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</si>
  <si>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</si>
  <si>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</si>
  <si>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</si>
  <si>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</si>
  <si>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</si>
  <si>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</si>
  <si>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</si>
  <si>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</si>
  <si>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</si>
  <si>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</si>
  <si>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</si>
  <si>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</si>
  <si>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</si>
  <si>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</si>
  <si>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</si>
  <si>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</si>
  <si>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</si>
  <si>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</si>
  <si>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</si>
  <si>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</si>
  <si>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</si>
  <si>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</si>
  <si>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</si>
  <si>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</si>
  <si>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</si>
  <si>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</si>
  <si>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</si>
  <si>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</si>
  <si>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</si>
  <si>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</si>
  <si>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</si>
  <si>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</si>
  <si>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</si>
  <si>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</si>
  <si>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</si>
  <si>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</si>
  <si>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</si>
  <si>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</si>
  <si>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</si>
  <si>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</si>
  <si>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</si>
  <si>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</si>
  <si>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</si>
  <si>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</si>
  <si>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</si>
  <si>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</si>
  <si>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</si>
  <si>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</si>
  <si>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</si>
  <si>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</si>
  <si>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</si>
  <si>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</si>
  <si>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</si>
  <si>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</si>
  <si>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</si>
  <si>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</si>
  <si>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</si>
  <si>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</si>
  <si>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</si>
  <si>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</si>
  <si>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</si>
  <si>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</si>
  <si>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</si>
  <si>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</si>
  <si>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</si>
  <si>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</si>
  <si>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</si>
  <si>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</si>
  <si>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</si>
  <si>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</si>
  <si>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</si>
  <si>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</si>
  <si>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</si>
  <si>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</si>
  <si>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</si>
  <si>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</si>
  <si>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</si>
  <si>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</si>
  <si>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</si>
  <si>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</si>
  <si>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</si>
  <si>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</si>
  <si>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</si>
  <si>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</si>
  <si>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</si>
  <si>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</si>
  <si>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</si>
  <si>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</si>
  <si>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</si>
  <si>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</si>
  <si>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</si>
  <si>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</si>
  <si>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</si>
  <si>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</si>
  <si>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</si>
  <si>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</si>
  <si>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</si>
  <si>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</si>
  <si>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</si>
  <si>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</si>
  <si>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</si>
  <si>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</si>
  <si>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</si>
  <si>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</si>
  <si>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</si>
  <si>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</si>
  <si>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</si>
  <si>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</si>
  <si>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</si>
  <si>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</si>
  <si>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</si>
  <si>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</si>
  <si>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</si>
  <si>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</si>
  <si>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</si>
  <si>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</si>
  <si>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</si>
  <si>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</si>
  <si>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</si>
  <si>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</si>
  <si>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</si>
  <si>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</si>
  <si>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</si>
  <si>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</si>
  <si>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</si>
  <si>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</si>
  <si>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</si>
  <si>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</si>
  <si>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</si>
  <si>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</si>
  <si>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</si>
  <si>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</si>
  <si>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</si>
  <si>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</si>
  <si>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</si>
  <si>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</si>
  <si>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</si>
  <si>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</si>
  <si>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</si>
  <si>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</si>
  <si>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</si>
  <si>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</si>
  <si>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</si>
  <si>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</si>
  <si>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</si>
  <si>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</si>
  <si>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</si>
  <si>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</si>
  <si>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</si>
  <si>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</si>
  <si>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</si>
  <si>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</si>
  <si>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</si>
  <si>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</si>
  <si>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</si>
  <si>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</si>
  <si>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</si>
  <si>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</si>
  <si>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</si>
  <si>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</si>
  <si>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</si>
  <si>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</si>
  <si>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</si>
  <si>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</si>
  <si>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</si>
  <si>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</si>
  <si>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</si>
  <si>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</si>
  <si>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</si>
  <si>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</si>
  <si>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</si>
  <si>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</si>
  <si>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</si>
  <si>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</si>
  <si>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</si>
  <si>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</si>
  <si>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</si>
  <si>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</si>
  <si>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</si>
  <si>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</si>
  <si>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</si>
  <si>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</si>
  <si>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</si>
  <si>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</si>
  <si>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</si>
  <si>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</si>
  <si>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</si>
  <si>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</si>
  <si>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</si>
  <si>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</si>
  <si>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</si>
  <si>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</si>
  <si>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</si>
  <si>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</si>
  <si>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</si>
  <si>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</si>
  <si>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</si>
  <si>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</si>
  <si>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</si>
  <si>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</si>
  <si>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</si>
  <si>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</si>
  <si>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</si>
  <si>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</si>
  <si>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</si>
  <si>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</si>
  <si>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</si>
  <si>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</si>
  <si>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</si>
  <si>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</si>
  <si>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</si>
  <si>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</si>
  <si>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</si>
  <si>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</si>
  <si>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</si>
  <si>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</si>
  <si>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</si>
  <si>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</si>
  <si>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</si>
  <si>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</si>
  <si>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</si>
  <si>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</si>
  <si>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</si>
  <si>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</si>
  <si>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</si>
  <si>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</si>
  <si>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</si>
  <si>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</si>
  <si>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</si>
  <si>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</si>
  <si>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</si>
  <si>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</si>
  <si>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</si>
  <si>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</si>
  <si>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</si>
  <si>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</si>
  <si>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</si>
  <si>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</si>
  <si>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</si>
  <si>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</si>
  <si>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</si>
  <si>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</si>
  <si>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</si>
  <si>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</si>
  <si>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</si>
  <si>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</si>
  <si>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</si>
  <si>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</si>
  <si>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</si>
  <si>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</si>
  <si>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</si>
  <si>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</si>
  <si>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</si>
  <si>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</si>
  <si>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</si>
  <si>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</si>
  <si>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</si>
  <si>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</si>
  <si>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</si>
  <si>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</si>
  <si>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</si>
  <si>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</si>
  <si>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</si>
  <si>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</si>
  <si>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</si>
  <si>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</si>
  <si>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</si>
  <si>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</si>
  <si>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</si>
  <si>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</si>
  <si>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</si>
  <si>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</si>
  <si>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</si>
  <si>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</si>
  <si>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</si>
  <si>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</si>
  <si>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</si>
  <si>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</si>
  <si>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</si>
  <si>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</si>
  <si>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</si>
  <si>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</si>
  <si>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</si>
  <si>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</si>
  <si>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</si>
  <si>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</si>
  <si>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</si>
  <si>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</si>
  <si>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</si>
  <si>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</si>
  <si>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</si>
  <si>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</si>
  <si>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</si>
  <si>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</si>
  <si>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</si>
  <si>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</si>
  <si>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</si>
  <si>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</si>
  <si>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</si>
  <si>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</si>
  <si>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</si>
  <si>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</si>
  <si>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</si>
  <si>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</si>
  <si>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</si>
  <si>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</si>
  <si>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</si>
  <si>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</si>
  <si>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</si>
  <si>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</si>
  <si>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</si>
  <si>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</si>
  <si>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</si>
  <si>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</si>
  <si>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</si>
  <si>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</si>
  <si>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</si>
  <si>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</si>
  <si>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</si>
  <si>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</si>
  <si>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</si>
  <si>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</si>
  <si>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</si>
  <si>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</si>
  <si>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</si>
  <si>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</si>
  <si>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</si>
  <si>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</si>
  <si>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</si>
  <si>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</si>
  <si>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</si>
  <si>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</si>
  <si>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</si>
  <si>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</si>
  <si>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</si>
  <si>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</si>
  <si>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</si>
  <si>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</si>
  <si>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</si>
  <si>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</si>
  <si>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</si>
  <si>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</si>
  <si>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</si>
  <si>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</si>
  <si>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</si>
  <si>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</si>
  <si>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</si>
  <si>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</si>
  <si>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</si>
  <si>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</si>
  <si>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</si>
  <si>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</si>
  <si>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</si>
  <si>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</si>
  <si>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</si>
  <si>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</si>
  <si>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</si>
  <si>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</si>
  <si>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</si>
  <si>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</si>
  <si>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</si>
  <si>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</si>
  <si>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</si>
  <si>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</si>
  <si>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</si>
  <si>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</si>
  <si>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</si>
  <si>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</si>
  <si>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</si>
  <si>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</si>
  <si>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</si>
  <si>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</si>
  <si>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</si>
  <si>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</si>
  <si>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</si>
  <si>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</si>
  <si>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</si>
  <si>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</si>
  <si>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</si>
  <si>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</si>
  <si>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</si>
  <si>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</si>
  <si>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</si>
  <si>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</si>
  <si>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</si>
  <si>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</si>
  <si>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</si>
  <si>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</si>
  <si>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</si>
  <si>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</si>
  <si>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</si>
  <si>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</si>
  <si>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</si>
  <si>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</si>
  <si>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</si>
  <si>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</si>
  <si>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</si>
  <si>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</si>
  <si>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</si>
  <si>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</si>
  <si>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</si>
  <si>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</si>
  <si>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</si>
  <si>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</si>
  <si>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</si>
  <si>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</si>
  <si>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</si>
  <si>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</si>
  <si>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</si>
  <si>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</si>
  <si>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</si>
  <si>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</si>
  <si>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</si>
  <si>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</si>
  <si>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</si>
  <si>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</si>
  <si>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</si>
  <si>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</si>
  <si>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</si>
  <si>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</si>
  <si>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</si>
  <si>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</si>
  <si>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</si>
  <si>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</si>
  <si>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</si>
  <si>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</si>
  <si>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</si>
  <si>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</si>
  <si>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</si>
  <si>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</si>
  <si>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</si>
  <si>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</si>
  <si>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</si>
  <si>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</si>
  <si>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</si>
  <si>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</si>
  <si>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</si>
  <si>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</si>
  <si>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</si>
  <si>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</si>
  <si>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</si>
  <si>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</si>
  <si>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</si>
  <si>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</si>
  <si>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</si>
  <si>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</si>
  <si>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</si>
  <si>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</si>
  <si>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</si>
  <si>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</si>
  <si>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</si>
  <si>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</si>
  <si>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</si>
  <si>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</si>
  <si>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</si>
  <si>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</si>
  <si>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</si>
  <si>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</si>
  <si>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</si>
  <si>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</si>
  <si>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</si>
  <si>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</si>
  <si>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</si>
  <si>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</si>
  <si>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</si>
  <si>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</si>
  <si>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</si>
  <si>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</si>
  <si>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</si>
  <si>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</si>
  <si>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</si>
  <si>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</si>
  <si>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</si>
  <si>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</si>
  <si>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</si>
  <si>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</si>
  <si>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</si>
  <si>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</si>
  <si>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</si>
  <si>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</si>
  <si>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</si>
  <si>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</si>
  <si>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</si>
  <si>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</si>
  <si>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</si>
  <si>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</si>
  <si>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</si>
  <si>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</si>
  <si>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</si>
  <si>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</si>
  <si>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</si>
  <si>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</si>
  <si>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</si>
  <si>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</si>
  <si>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</si>
  <si>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</si>
  <si>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</si>
  <si>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</si>
  <si>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</si>
  <si>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</si>
  <si>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</si>
  <si>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</si>
  <si>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</si>
  <si>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</si>
  <si>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</si>
  <si>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</si>
  <si>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</si>
  <si>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</si>
  <si>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</si>
  <si>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</si>
  <si>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</si>
  <si>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</si>
  <si>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</si>
  <si>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</si>
  <si>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</si>
  <si>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</si>
  <si>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</si>
  <si>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</si>
  <si>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</si>
  <si>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</si>
  <si>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</si>
  <si>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</si>
  <si>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</si>
  <si>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</si>
  <si>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</si>
  <si>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</si>
  <si>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</si>
  <si>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</si>
  <si>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</si>
  <si>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</si>
  <si>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</si>
  <si>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</si>
  <si>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</si>
  <si>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</si>
  <si>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</si>
  <si>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</si>
  <si>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</si>
  <si>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</si>
  <si>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</si>
  <si>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</si>
  <si>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</si>
  <si>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</si>
  <si>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</si>
  <si>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</si>
  <si>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</si>
  <si>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</si>
  <si>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</si>
  <si>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</si>
  <si>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</si>
  <si>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</si>
  <si>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</si>
  <si>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</si>
  <si>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</si>
  <si>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</si>
  <si>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</si>
  <si>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</si>
  <si>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</si>
  <si>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</si>
  <si>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</si>
  <si>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</si>
  <si>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</si>
  <si>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</si>
  <si>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</si>
  <si>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</si>
  <si>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</si>
  <si>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</si>
  <si>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</si>
  <si>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</si>
  <si>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</si>
  <si>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</si>
  <si>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</si>
  <si>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</si>
  <si>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</si>
  <si>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</si>
  <si>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</si>
  <si>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</si>
  <si>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</si>
  <si>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</si>
  <si>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</si>
  <si>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</si>
  <si>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</si>
  <si>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</si>
  <si>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</si>
  <si>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</si>
  <si>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</si>
  <si>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</si>
  <si>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</si>
  <si>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</si>
  <si>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</si>
  <si>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</si>
  <si>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</si>
  <si>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</si>
  <si>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</si>
  <si>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</si>
  <si>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</si>
  <si>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</si>
  <si>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</si>
  <si>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</si>
  <si>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</si>
  <si>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</si>
  <si>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</si>
  <si>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</si>
  <si>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</si>
  <si>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</si>
  <si>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</si>
  <si>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</si>
  <si>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</si>
  <si>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</si>
  <si>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</si>
  <si>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</si>
  <si>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</si>
  <si>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</si>
  <si>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</si>
  <si>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</si>
  <si>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</si>
  <si>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</si>
  <si>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</si>
  <si>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</si>
  <si>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</si>
  <si>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</si>
  <si>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</si>
  <si>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</si>
  <si>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</si>
  <si>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</si>
  <si>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</si>
  <si>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</si>
  <si>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</si>
  <si>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</si>
  <si>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</si>
  <si>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</si>
  <si>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</si>
  <si>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</si>
  <si>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</si>
  <si>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</si>
  <si>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</si>
  <si>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</si>
  <si>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</si>
  <si>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</si>
  <si>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</si>
  <si>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</si>
  <si>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</si>
  <si>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</si>
  <si>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</si>
  <si>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</si>
  <si>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</si>
  <si>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</si>
  <si>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</si>
  <si>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</si>
  <si>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</si>
  <si>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</si>
  <si>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</si>
  <si>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</si>
  <si>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</si>
  <si>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</si>
  <si>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</si>
  <si>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</si>
  <si>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</si>
  <si>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</si>
  <si>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</si>
  <si>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</si>
  <si>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</si>
  <si>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</si>
  <si>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</si>
  <si>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</si>
  <si>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</si>
  <si>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</si>
  <si>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</si>
  <si>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</si>
  <si>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</si>
  <si>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</si>
  <si>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</si>
  <si>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</si>
  <si>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</si>
  <si>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</si>
  <si>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</si>
  <si>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</si>
  <si>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</si>
  <si>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</si>
  <si>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</si>
  <si>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</si>
  <si>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</si>
  <si>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</si>
  <si>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</si>
  <si>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</si>
  <si>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</si>
  <si>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</si>
  <si>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</si>
  <si>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</si>
  <si>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</si>
  <si>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</si>
  <si>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</si>
  <si>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</si>
  <si>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</si>
  <si>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</si>
  <si>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</si>
  <si>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</si>
  <si>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</si>
  <si>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</si>
  <si>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</si>
  <si>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</si>
  <si>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</si>
  <si>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</si>
  <si>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</si>
  <si>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</si>
  <si>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</si>
  <si>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</si>
  <si>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</si>
  <si>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</si>
  <si>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</si>
  <si>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</si>
  <si>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</si>
  <si>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</si>
  <si>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</si>
  <si>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</si>
  <si>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</si>
  <si>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</si>
  <si>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</si>
  <si>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</si>
  <si>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</si>
  <si>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</si>
  <si>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</si>
  <si>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</si>
  <si>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</si>
  <si>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</si>
  <si>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</si>
  <si>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</si>
  <si>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</si>
  <si>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</si>
  <si>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</si>
  <si>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</si>
  <si>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</si>
  <si>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</si>
  <si>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</si>
  <si>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</si>
  <si>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</si>
  <si>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</si>
  <si>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</si>
  <si>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</si>
  <si>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</si>
  <si>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</si>
  <si>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</si>
  <si>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</si>
  <si>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</si>
  <si>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</si>
  <si>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</si>
  <si>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</si>
  <si>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</si>
  <si>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</si>
  <si>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</si>
  <si>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</si>
  <si>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</si>
  <si>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</si>
  <si>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</si>
  <si>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</si>
  <si>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</si>
  <si>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</si>
  <si>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</si>
  <si>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</si>
  <si>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</si>
  <si>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</si>
  <si>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</si>
  <si>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</si>
  <si>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</si>
  <si>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</si>
  <si>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</si>
  <si>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</si>
  <si>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</si>
  <si>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</si>
  <si>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</si>
  <si>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</si>
  <si>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</si>
  <si>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</si>
  <si>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</si>
  <si>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</si>
  <si>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</si>
  <si>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</si>
  <si>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</si>
  <si>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</si>
  <si>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</si>
  <si>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</si>
  <si>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</si>
  <si>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</si>
  <si>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</si>
  <si>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</si>
  <si>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</si>
  <si>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</si>
  <si>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</si>
  <si>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</si>
  <si>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</si>
  <si>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</si>
  <si>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</si>
  <si>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</si>
  <si>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</si>
  <si>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</si>
  <si>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</si>
  <si>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</si>
  <si>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</si>
  <si>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</si>
  <si>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</si>
  <si>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</si>
  <si>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</si>
  <si>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</si>
  <si>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</si>
  <si>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</si>
  <si>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</si>
  <si>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</si>
  <si>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</si>
  <si>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</si>
  <si>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</si>
  <si>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</si>
  <si>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</si>
  <si>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</si>
  <si>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</si>
  <si>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</si>
  <si>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</si>
  <si>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</si>
  <si>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</si>
  <si>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</si>
  <si>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</si>
  <si>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</si>
  <si>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</si>
  <si>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</si>
  <si>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</si>
  <si>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</si>
  <si>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</si>
  <si>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</si>
  <si>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</si>
  <si>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</si>
  <si>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</si>
  <si>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</si>
  <si>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</si>
  <si>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</si>
  <si>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</si>
  <si>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</si>
  <si>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</si>
  <si>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</si>
  <si>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</si>
  <si>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</si>
  <si>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</si>
  <si>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</si>
  <si>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</si>
  <si>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</si>
  <si>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</si>
  <si>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</si>
  <si>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</si>
  <si>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</si>
  <si>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</si>
  <si>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</si>
  <si>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</si>
  <si>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</si>
  <si>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</si>
  <si>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</si>
  <si>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</si>
  <si>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</si>
  <si>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</si>
  <si>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</si>
  <si>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</si>
  <si>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</si>
  <si>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</si>
  <si>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</si>
  <si>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</si>
  <si>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</si>
  <si>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</si>
  <si>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</si>
  <si>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</si>
  <si>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</si>
  <si>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</si>
  <si>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</si>
  <si>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</si>
  <si>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</si>
  <si>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</si>
  <si>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</si>
  <si>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</si>
  <si>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</si>
  <si>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</si>
  <si>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</si>
  <si>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</si>
  <si>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</si>
  <si>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</si>
  <si>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</si>
  <si>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</si>
  <si>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</si>
  <si>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</si>
  <si>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</si>
  <si>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</si>
  <si>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</si>
  <si>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</si>
  <si>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</si>
  <si>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</si>
  <si>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</si>
  <si>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</si>
  <si>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</si>
  <si>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</si>
  <si>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</si>
  <si>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</si>
  <si>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</si>
  <si>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</si>
  <si>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</si>
  <si>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</si>
  <si>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</si>
  <si>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</si>
  <si>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</si>
  <si>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</si>
  <si>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</si>
  <si>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</si>
  <si>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</si>
  <si>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</si>
  <si>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</si>
  <si>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</si>
  <si>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</si>
  <si>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</si>
  <si>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</si>
  <si>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</si>
  <si>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</si>
  <si>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</si>
  <si>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</si>
  <si>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</si>
  <si>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</si>
  <si>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</si>
  <si>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</si>
  <si>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</si>
  <si>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</si>
  <si>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</si>
  <si>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</si>
  <si>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</si>
  <si>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</si>
  <si>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</si>
  <si>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</si>
  <si>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</si>
  <si>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</si>
  <si>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</si>
  <si>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</si>
  <si>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</si>
  <si>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</si>
  <si>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</si>
  <si>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</si>
  <si>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</si>
  <si>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</si>
  <si>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</si>
  <si>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</si>
  <si>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</si>
  <si>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</si>
  <si>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</si>
  <si>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</si>
  <si>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</si>
  <si>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</si>
  <si>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</si>
  <si>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</si>
  <si>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</si>
  <si>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</si>
  <si>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</si>
  <si>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</si>
  <si>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</si>
  <si>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</si>
  <si>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</si>
  <si>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</si>
  <si>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</si>
  <si>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</si>
  <si>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</si>
  <si>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</si>
  <si>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</si>
  <si>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</si>
  <si>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</si>
  <si>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</si>
  <si>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</si>
  <si>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</si>
  <si>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</si>
  <si>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</si>
  <si>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</si>
  <si>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</si>
  <si>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</si>
  <si>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</si>
  <si>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</si>
  <si>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</si>
  <si>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</si>
  <si>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</si>
  <si>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</si>
  <si>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</si>
  <si>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</si>
  <si>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</si>
  <si>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</si>
  <si>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</si>
  <si>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</si>
  <si>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</si>
  <si>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</si>
  <si>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</si>
  <si>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</si>
  <si>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</si>
  <si>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</si>
  <si>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</si>
  <si>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</si>
  <si>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</si>
  <si>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</si>
  <si>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</si>
  <si>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</si>
  <si>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</si>
  <si>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</si>
  <si>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</si>
  <si>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</si>
  <si>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</si>
  <si>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</si>
  <si>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</si>
  <si>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</si>
  <si>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</si>
  <si>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</si>
  <si>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</si>
  <si>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</si>
  <si>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</si>
  <si>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</si>
  <si>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</si>
  <si>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</si>
  <si>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</si>
  <si>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</si>
  <si>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</si>
  <si>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</si>
  <si>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</si>
  <si>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</si>
  <si>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</si>
  <si>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</si>
  <si>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</si>
  <si>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</si>
  <si>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</si>
  <si>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</si>
  <si>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</si>
  <si>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</si>
  <si>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</si>
  <si>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</si>
  <si>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</si>
  <si>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</si>
  <si>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</si>
  <si>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</si>
  <si>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</si>
  <si>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</si>
  <si>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</si>
  <si>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</si>
  <si>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</si>
  <si>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</si>
  <si>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</si>
  <si>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</si>
  <si>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</si>
  <si>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</si>
  <si>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</si>
  <si>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</si>
  <si>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</si>
  <si>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</si>
  <si>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</si>
  <si>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</si>
  <si>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</si>
  <si>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</si>
  <si>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</si>
  <si>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</si>
  <si>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</si>
  <si>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</si>
  <si>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</si>
  <si>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</si>
  <si>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</si>
  <si>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</si>
  <si>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</si>
  <si>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</si>
  <si>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</si>
  <si>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</si>
  <si>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</si>
  <si>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</si>
  <si>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</si>
  <si>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</si>
  <si>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</si>
  <si>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</si>
  <si>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</si>
  <si>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</si>
  <si>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</si>
  <si>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</si>
  <si>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</si>
  <si>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</si>
  <si>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</si>
  <si>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</si>
  <si>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</si>
  <si>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</si>
  <si>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</si>
  <si>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</si>
  <si>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</si>
  <si>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</si>
  <si>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</si>
  <si>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</si>
  <si>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</si>
  <si>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</si>
  <si>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</si>
  <si>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</si>
  <si>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</si>
  <si>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</si>
  <si>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</si>
  <si>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</si>
  <si>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</si>
  <si>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</si>
  <si>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</si>
  <si>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</si>
  <si>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</si>
  <si>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</si>
  <si>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</si>
  <si>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</si>
  <si>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</si>
  <si>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</si>
  <si>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</si>
  <si>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</si>
  <si>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</si>
  <si>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</si>
  <si>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</si>
  <si>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</si>
  <si>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</si>
  <si>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</si>
  <si>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</si>
  <si>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</si>
  <si>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</si>
  <si>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</si>
  <si>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</si>
  <si>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</si>
  <si>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</si>
  <si>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</si>
  <si>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</si>
  <si>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</si>
  <si>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</si>
  <si>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</si>
  <si>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</si>
  <si>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</si>
  <si>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</si>
  <si>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</si>
  <si>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</si>
  <si>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</si>
  <si>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</si>
  <si>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</si>
  <si>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</si>
  <si>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</si>
  <si>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</si>
  <si>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</si>
  <si>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</si>
  <si>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</si>
  <si>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</si>
  <si>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</si>
  <si>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</si>
  <si>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</si>
  <si>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</si>
  <si>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</si>
  <si>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</si>
  <si>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</si>
  <si>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</si>
  <si>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</si>
  <si>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</si>
  <si>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</si>
  <si>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</si>
  <si>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</si>
  <si>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</si>
  <si>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</si>
  <si>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</si>
  <si>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</si>
  <si>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</si>
  <si>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</si>
  <si>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</si>
  <si>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</si>
  <si>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</si>
  <si>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</si>
  <si>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</si>
  <si>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</si>
  <si>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</si>
  <si>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</si>
  <si>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</si>
  <si>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</si>
  <si>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</si>
  <si>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</si>
  <si>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</si>
  <si>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</si>
  <si>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</si>
  <si>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</si>
  <si>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</si>
  <si>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</si>
  <si>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</si>
  <si>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</si>
  <si>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</si>
  <si>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</si>
  <si>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</si>
  <si>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</si>
  <si>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</si>
  <si>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</si>
  <si>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</si>
  <si>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</si>
  <si>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</si>
  <si>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</si>
  <si>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</si>
  <si>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</si>
  <si>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</si>
  <si>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</si>
  <si>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</si>
  <si>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</si>
  <si>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</si>
  <si>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</si>
  <si>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</si>
  <si>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</si>
  <si>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</si>
  <si>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</si>
  <si>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</si>
  <si>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</si>
  <si>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</si>
  <si>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</si>
  <si>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</si>
  <si>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</si>
  <si>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</si>
  <si>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</si>
  <si>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</si>
  <si>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</si>
  <si>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</si>
  <si>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</si>
  <si>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</si>
  <si>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</si>
  <si>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</si>
  <si>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</si>
  <si>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</si>
  <si>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</si>
  <si>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</si>
  <si>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</si>
  <si>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</si>
  <si>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</si>
  <si>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</si>
  <si>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</si>
  <si>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</si>
  <si>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</si>
  <si>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</si>
  <si>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</si>
  <si>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</si>
  <si>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</si>
  <si>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</si>
  <si>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</si>
  <si>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</si>
  <si>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</si>
  <si>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</si>
  <si>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</si>
  <si>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</si>
  <si>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</si>
  <si>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</si>
  <si>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</si>
  <si>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</si>
  <si>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</si>
  <si>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</si>
  <si>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</si>
  <si>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</si>
  <si>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</si>
  <si>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</si>
  <si>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</si>
  <si>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</si>
  <si>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</si>
  <si>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</si>
  <si>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</si>
  <si>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</si>
  <si>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</si>
  <si>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</si>
  <si>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</si>
  <si>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</si>
  <si>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</si>
  <si>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</si>
  <si>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</si>
  <si>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</si>
  <si>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</si>
  <si>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</si>
  <si>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</si>
  <si>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</si>
  <si>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</si>
  <si>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</si>
  <si>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</si>
  <si>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</si>
  <si>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</si>
  <si>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</si>
  <si>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</si>
  <si>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</si>
  <si>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</si>
  <si>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</si>
  <si>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</si>
  <si>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</si>
  <si>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</si>
  <si>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</si>
  <si>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</si>
  <si>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</si>
  <si>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</si>
  <si>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</si>
  <si>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</si>
  <si>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</si>
  <si>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</si>
  <si>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</si>
  <si>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</si>
  <si>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</si>
  <si>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</si>
  <si>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</si>
  <si>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</si>
  <si>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</si>
  <si>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</si>
  <si>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</si>
  <si>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</si>
  <si>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</si>
  <si>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</si>
  <si>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</si>
  <si>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</si>
  <si>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</si>
  <si>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</si>
  <si>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</si>
  <si>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</si>
  <si>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</si>
  <si>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</si>
  <si>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</si>
  <si>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</si>
  <si>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</si>
  <si>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</si>
  <si>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</si>
  <si>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</si>
  <si>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</si>
  <si>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</si>
  <si>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</si>
  <si>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</si>
  <si>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</si>
  <si>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</si>
  <si>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</si>
  <si>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</si>
  <si>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</si>
  <si>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</si>
  <si>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</si>
  <si>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</si>
  <si>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</si>
  <si>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</si>
  <si>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</si>
  <si>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</si>
  <si>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</si>
  <si>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</si>
  <si>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</si>
  <si>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</si>
  <si>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</si>
  <si>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</si>
  <si>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</si>
  <si>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</si>
  <si>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</si>
  <si>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</si>
  <si>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</si>
  <si>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</si>
  <si>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</si>
  <si>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</si>
  <si>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</si>
  <si>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</si>
  <si>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</si>
  <si>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</si>
  <si>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</si>
  <si>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</si>
  <si>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</si>
  <si>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</si>
  <si>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</si>
  <si>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</si>
  <si>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</si>
  <si>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</si>
  <si>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</si>
  <si>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</si>
  <si>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</si>
  <si>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</si>
  <si>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</si>
  <si>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</si>
  <si>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</si>
  <si>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</si>
  <si>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</si>
  <si>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</si>
  <si>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</si>
  <si>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</si>
  <si>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</si>
  <si>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</si>
  <si>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</si>
  <si>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</si>
  <si>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</si>
  <si>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</si>
  <si>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</si>
  <si>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</si>
  <si>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</si>
  <si>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</si>
  <si>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</si>
  <si>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</si>
  <si>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</si>
  <si>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</si>
  <si>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</si>
  <si>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</si>
  <si>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</si>
  <si>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</si>
  <si>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</si>
  <si>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</si>
  <si>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</si>
  <si>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</si>
  <si>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</si>
  <si>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</si>
  <si>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</si>
  <si>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</si>
  <si>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</si>
  <si>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</si>
  <si>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</si>
  <si>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</si>
  <si>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</si>
  <si>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</si>
  <si>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</si>
  <si>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</si>
  <si>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</si>
  <si>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</si>
  <si>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</si>
  <si>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</si>
  <si>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</si>
  <si>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</si>
  <si>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</si>
  <si>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</si>
  <si>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</si>
  <si>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</si>
  <si>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</si>
  <si>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</si>
  <si>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</si>
  <si>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</si>
  <si>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</si>
  <si>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</si>
  <si>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</si>
  <si>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</si>
  <si>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</si>
  <si>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</si>
  <si>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</si>
  <si>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</si>
  <si>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</si>
  <si>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</si>
  <si>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</si>
  <si>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</si>
  <si>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</si>
  <si>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</si>
  <si>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</si>
  <si>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</si>
  <si>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</si>
  <si>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</si>
  <si>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</si>
  <si>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</si>
  <si>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</si>
  <si>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</si>
  <si>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</si>
  <si>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</si>
  <si>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</si>
  <si>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</si>
  <si>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</si>
  <si>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</si>
  <si>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</si>
  <si>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</si>
  <si>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</si>
  <si>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</si>
  <si>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</si>
  <si>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</si>
  <si>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</si>
  <si>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</si>
  <si>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</si>
  <si>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</si>
  <si>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</si>
  <si>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</si>
  <si>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</si>
  <si>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</si>
  <si>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</si>
  <si>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</si>
  <si>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</si>
  <si>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</si>
  <si>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</si>
  <si>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</si>
  <si>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</si>
  <si>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</si>
  <si>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</si>
  <si>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</si>
  <si>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</si>
  <si>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</si>
  <si>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</si>
  <si>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</si>
  <si>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</si>
  <si>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</si>
  <si>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</si>
  <si>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</si>
  <si>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</si>
  <si>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</si>
  <si>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</si>
  <si>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</si>
  <si>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</si>
  <si>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</si>
  <si>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</si>
  <si>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</si>
  <si>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</si>
  <si>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</si>
  <si>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</si>
  <si>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</si>
  <si>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</si>
  <si>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</si>
  <si>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</si>
  <si>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</si>
  <si>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</si>
  <si>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</si>
  <si>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</si>
  <si>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</si>
  <si>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</si>
  <si>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</si>
  <si>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</si>
  <si>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</si>
  <si>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</si>
  <si>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</si>
  <si>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</si>
  <si>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</si>
  <si>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</si>
  <si>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</si>
  <si>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</si>
  <si>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</si>
  <si>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</si>
  <si>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</si>
  <si>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</si>
  <si>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</si>
  <si>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</si>
  <si>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</si>
  <si>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</si>
  <si>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</si>
  <si>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</si>
  <si>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</si>
  <si>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</si>
  <si>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</si>
  <si>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</si>
  <si>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</si>
  <si>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</si>
  <si>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</si>
  <si>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</si>
  <si>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</si>
  <si>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</si>
  <si>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</si>
  <si>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</si>
  <si>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</si>
  <si>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</si>
  <si>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</si>
  <si>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</si>
  <si>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</si>
  <si>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</si>
  <si>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</si>
  <si>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</si>
  <si>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</si>
  <si>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</si>
  <si>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</si>
  <si>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</si>
  <si>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</si>
  <si>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</si>
  <si>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</si>
  <si>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</si>
  <si>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</si>
  <si>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</si>
  <si>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</si>
  <si>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</si>
  <si>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</si>
  <si>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</si>
  <si>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</si>
  <si>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</si>
  <si>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</si>
  <si>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</si>
  <si>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</si>
  <si>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</si>
  <si>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</si>
  <si>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</si>
  <si>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</si>
  <si>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</si>
  <si>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</si>
  <si>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</si>
  <si>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</si>
  <si>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</si>
  <si>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</si>
  <si>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</si>
  <si>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</si>
  <si>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</si>
  <si>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</si>
  <si>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</si>
  <si>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</si>
  <si>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</si>
  <si>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</si>
  <si>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</si>
  <si>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</si>
  <si>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</si>
  <si>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</si>
  <si>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</si>
  <si>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</si>
  <si>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</si>
  <si>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</si>
  <si>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</si>
  <si>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</si>
  <si>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</si>
  <si>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</si>
  <si>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</si>
  <si>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</si>
  <si>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</si>
  <si>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</si>
  <si>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</si>
  <si>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</si>
  <si>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</si>
  <si>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</si>
  <si>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</si>
  <si>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</si>
  <si>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</si>
  <si>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</si>
  <si>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</si>
  <si>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</si>
  <si>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</si>
  <si>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</si>
  <si>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</si>
  <si>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</si>
  <si>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</si>
  <si>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</si>
  <si>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</si>
  <si>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</si>
  <si>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</si>
  <si>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</si>
  <si>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</si>
  <si>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</si>
  <si>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</si>
  <si>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</si>
  <si>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</si>
  <si>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</si>
  <si>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</si>
  <si>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</si>
  <si>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</si>
  <si>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</si>
  <si>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</si>
  <si>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</si>
  <si>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</si>
  <si>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</si>
  <si>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</si>
  <si>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</si>
  <si>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</si>
  <si>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</si>
  <si>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</si>
  <si>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</si>
  <si>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</si>
  <si>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</si>
  <si>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</si>
  <si>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</si>
  <si>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</si>
  <si>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</si>
  <si>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</si>
  <si>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</si>
  <si>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</si>
  <si>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</si>
  <si>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</si>
  <si>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</si>
  <si>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</si>
  <si>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</si>
  <si>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</si>
  <si>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</si>
  <si>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</si>
  <si>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</si>
  <si>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</si>
  <si>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</si>
  <si>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</si>
  <si>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</si>
  <si>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</si>
  <si>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</si>
  <si>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</si>
  <si>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</si>
  <si>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</si>
  <si>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</si>
  <si>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</si>
  <si>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</si>
  <si>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</si>
  <si>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</si>
  <si>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</si>
  <si>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</si>
  <si>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</si>
  <si>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</si>
  <si>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</si>
  <si>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</si>
  <si>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</si>
  <si>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</si>
  <si>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</si>
  <si>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</si>
  <si>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</si>
  <si>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</si>
  <si>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</si>
  <si>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</si>
  <si>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</si>
  <si>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</si>
  <si>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</si>
  <si>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</si>
  <si>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</si>
  <si>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</si>
  <si>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</si>
  <si>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</si>
  <si>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</si>
  <si>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</si>
  <si>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</si>
  <si>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</si>
  <si>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</si>
  <si>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</si>
  <si>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</si>
  <si>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</si>
  <si>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</si>
  <si>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</si>
  <si>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</si>
  <si>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</si>
  <si>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</si>
  <si>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</si>
  <si>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</si>
  <si>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</si>
  <si>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</si>
  <si>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</si>
  <si>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</si>
  <si>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</si>
  <si>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</si>
  <si>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</si>
  <si>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</si>
  <si>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</si>
  <si>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</si>
  <si>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</si>
  <si>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</si>
  <si>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</si>
  <si>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</si>
  <si>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</si>
  <si>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</si>
  <si>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</si>
  <si>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</si>
  <si>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</si>
  <si>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</si>
  <si>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</si>
  <si>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</si>
  <si>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</si>
  <si>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</si>
  <si>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</si>
  <si>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</si>
  <si>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</si>
  <si>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</si>
  <si>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</si>
  <si>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</si>
  <si>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</si>
  <si>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</si>
  <si>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</si>
  <si>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</si>
  <si>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</si>
  <si>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</si>
  <si>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</si>
  <si>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</si>
  <si>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</si>
  <si>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</si>
  <si>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</si>
  <si>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</si>
  <si>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</si>
  <si>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</si>
  <si>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</si>
  <si>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</si>
  <si>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</si>
  <si>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</si>
  <si>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</si>
  <si>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</si>
  <si>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</si>
  <si>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</si>
  <si>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</si>
  <si>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</si>
  <si>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</si>
  <si>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</si>
  <si>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</si>
  <si>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</si>
  <si>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</si>
  <si>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</si>
  <si>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</si>
  <si>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</si>
  <si>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</si>
  <si>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</si>
  <si>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</si>
  <si>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</si>
  <si>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</si>
  <si>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</si>
  <si>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</si>
  <si>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</si>
  <si>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</si>
  <si>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</si>
  <si>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</si>
  <si>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</si>
  <si>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</si>
  <si>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</si>
  <si>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</si>
  <si>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</si>
  <si>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</si>
  <si>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</si>
  <si>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</si>
  <si>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</si>
  <si>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</si>
  <si>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</si>
  <si>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</si>
  <si>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</si>
  <si>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</si>
  <si>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</si>
  <si>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</si>
  <si>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</si>
  <si>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</si>
  <si>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</si>
  <si>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</si>
  <si>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</si>
  <si>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</si>
  <si>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</si>
  <si>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</si>
  <si>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</si>
  <si>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</si>
  <si>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</si>
  <si>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</si>
  <si>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</si>
  <si>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</si>
  <si>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</si>
  <si>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</si>
  <si>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</si>
  <si>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</si>
  <si>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</si>
  <si>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</si>
  <si>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</si>
  <si>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</si>
  <si>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</si>
  <si>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</si>
  <si>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</si>
  <si>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</si>
  <si>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</si>
  <si>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</si>
  <si>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</si>
  <si>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</si>
  <si>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</si>
  <si>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</si>
  <si>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</si>
  <si>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</si>
  <si>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</si>
  <si>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</si>
  <si>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</si>
  <si>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</si>
  <si>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</si>
  <si>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</si>
  <si>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</si>
  <si>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</si>
  <si>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</si>
  <si>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</si>
  <si>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</si>
  <si>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</si>
  <si>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</si>
  <si>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</si>
  <si>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</si>
  <si>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</si>
  <si>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</si>
  <si>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</si>
  <si>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</si>
  <si>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</si>
  <si>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</si>
  <si>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</si>
  <si>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</si>
  <si>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</si>
  <si>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</si>
  <si>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</si>
  <si>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</si>
  <si>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</si>
  <si>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</si>
  <si>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</si>
  <si>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</si>
  <si>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</si>
  <si>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</si>
  <si>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</si>
  <si>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</si>
  <si>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</si>
  <si>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</si>
  <si>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</si>
  <si>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</si>
  <si>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</si>
  <si>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</si>
  <si>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</si>
  <si>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</si>
  <si>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</si>
  <si>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</si>
  <si>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</si>
  <si>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</si>
  <si>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</si>
  <si>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</si>
  <si>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</si>
  <si>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</si>
  <si>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</si>
  <si>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</si>
  <si>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</si>
  <si>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</si>
  <si>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</si>
  <si>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</si>
  <si>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</si>
  <si>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</si>
  <si>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</si>
  <si>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</si>
  <si>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</si>
  <si>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</si>
  <si>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</si>
  <si>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</si>
  <si>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</si>
  <si>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</si>
  <si>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</si>
  <si>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</si>
  <si>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</si>
  <si>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</si>
  <si>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</si>
  <si>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</si>
  <si>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</si>
  <si>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</si>
  <si>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</si>
  <si>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</si>
  <si>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</si>
  <si>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</si>
  <si>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</si>
  <si>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</si>
  <si>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</si>
  <si>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</si>
  <si>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</si>
  <si>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</si>
  <si>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</si>
  <si>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</si>
  <si>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</si>
  <si>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</si>
  <si>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</si>
  <si>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</si>
  <si>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</si>
  <si>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</si>
  <si>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</si>
  <si>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</si>
  <si>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</si>
  <si>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</si>
  <si>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</si>
  <si>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</si>
  <si>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</si>
  <si>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</si>
  <si>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</si>
  <si>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</si>
  <si>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</si>
  <si>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</si>
  <si>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</si>
  <si>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</si>
  <si>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</si>
  <si>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</si>
  <si>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</si>
  <si>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</si>
  <si>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</si>
  <si>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</si>
  <si>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</si>
  <si>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</si>
  <si>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</si>
  <si>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</si>
  <si>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</si>
  <si>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</si>
  <si>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</si>
  <si>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</si>
  <si>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</si>
  <si>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</si>
  <si>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</si>
  <si>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</si>
  <si>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</si>
  <si>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</si>
  <si>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</si>
  <si>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</si>
  <si>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</si>
  <si>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</si>
  <si>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</si>
  <si>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</si>
  <si>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</si>
  <si>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</si>
  <si>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</si>
  <si>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</si>
  <si>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</si>
  <si>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</si>
  <si>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</si>
  <si>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</si>
  <si>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</si>
  <si>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</si>
  <si>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</si>
  <si>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</si>
  <si>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</si>
  <si>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</si>
  <si>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</si>
  <si>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</si>
  <si>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</si>
  <si>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</si>
  <si>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</si>
  <si>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</si>
  <si>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</si>
  <si>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</si>
  <si>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</si>
  <si>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</si>
  <si>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</si>
  <si>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</si>
  <si>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</si>
  <si>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</si>
  <si>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</si>
  <si>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</si>
  <si>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</si>
  <si>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</si>
  <si>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</si>
  <si>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</si>
  <si>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</si>
  <si>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</si>
  <si>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</si>
  <si>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</si>
  <si>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</si>
  <si>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</si>
  <si>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</si>
  <si>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</si>
  <si>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</si>
  <si>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</si>
  <si>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</si>
  <si>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</si>
  <si>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</si>
  <si>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</si>
  <si>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</si>
  <si>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</si>
  <si>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</si>
  <si>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</si>
  <si>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</si>
  <si>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</si>
  <si>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</si>
  <si>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</si>
  <si>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</si>
  <si>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</si>
  <si>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</si>
  <si>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</si>
  <si>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</si>
  <si>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</si>
  <si>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</si>
  <si>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</si>
  <si>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</si>
  <si>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</si>
  <si>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</si>
  <si>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</si>
  <si>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</si>
  <si>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</si>
  <si>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</si>
  <si>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</si>
  <si>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</si>
  <si>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</si>
  <si>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</si>
  <si>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</si>
  <si>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</si>
  <si>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</si>
  <si>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</si>
  <si>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</si>
  <si>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</si>
  <si>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</si>
  <si>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</si>
  <si>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</si>
  <si>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</si>
  <si>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</si>
  <si>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</si>
  <si>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</si>
  <si>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</si>
  <si>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</si>
  <si>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</si>
  <si>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</si>
  <si>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</si>
  <si>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</si>
  <si>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</si>
  <si>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</si>
  <si>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</si>
  <si>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</si>
  <si>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</si>
  <si>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</si>
  <si>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</si>
  <si>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</si>
  <si>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</si>
  <si>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</si>
  <si>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</si>
  <si>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</si>
  <si>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</si>
  <si>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</si>
  <si>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</si>
  <si>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</si>
  <si>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</si>
  <si>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</si>
  <si>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</si>
  <si>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</si>
  <si>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</si>
  <si>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</si>
  <si>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</si>
  <si>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</si>
  <si>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</si>
  <si>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</si>
  <si>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</si>
  <si>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</si>
  <si>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</si>
  <si>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</si>
  <si>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</si>
  <si>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</si>
  <si>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</si>
  <si>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</si>
  <si>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</si>
  <si>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</si>
  <si>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</si>
  <si>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</si>
  <si>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</si>
  <si>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</si>
  <si>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</si>
  <si>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</si>
  <si>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</si>
  <si>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</si>
  <si>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</si>
  <si>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</si>
  <si>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</si>
  <si>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</si>
  <si>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</si>
  <si>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</si>
  <si>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</si>
  <si>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</si>
  <si>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</si>
  <si>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</si>
  <si>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</si>
  <si>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</si>
  <si>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</si>
  <si>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</si>
  <si>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</si>
  <si>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</si>
  <si>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</si>
  <si>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</si>
  <si>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</si>
  <si>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</si>
  <si>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</si>
  <si>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</si>
  <si>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</si>
  <si>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</si>
  <si>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</si>
  <si>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</si>
  <si>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</si>
  <si>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</si>
  <si>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</si>
  <si>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</si>
  <si>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</si>
  <si>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</si>
  <si>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</si>
  <si>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</si>
  <si>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</si>
  <si>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</si>
  <si>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</si>
  <si>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</si>
  <si>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</si>
  <si>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</si>
  <si>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</si>
  <si>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</si>
  <si>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</si>
  <si>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</si>
  <si>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</si>
  <si>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</si>
  <si>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</si>
  <si>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</si>
  <si>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</si>
  <si>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</si>
  <si>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</si>
  <si>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</si>
  <si>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</si>
  <si>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</si>
  <si>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</si>
  <si>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</si>
  <si>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</si>
  <si>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</si>
  <si>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</si>
  <si>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</si>
  <si>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</si>
  <si>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</si>
  <si>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</si>
  <si>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</si>
  <si>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</si>
  <si>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</si>
  <si>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</si>
  <si>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</si>
  <si>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</si>
  <si>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</si>
  <si>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</si>
  <si>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</si>
  <si>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</si>
  <si>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</si>
  <si>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</si>
  <si>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</si>
  <si>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</si>
  <si>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</si>
  <si>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</si>
  <si>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</si>
  <si>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</si>
  <si>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</si>
  <si>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</si>
  <si>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</si>
  <si>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</si>
  <si>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</si>
  <si>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</si>
  <si>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</si>
  <si>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</si>
  <si>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</si>
  <si>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</si>
  <si>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</si>
  <si>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</si>
  <si>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</si>
  <si>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</si>
  <si>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</si>
  <si>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</si>
  <si>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</si>
  <si>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</si>
  <si>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</si>
  <si>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</si>
  <si>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</si>
  <si>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</si>
  <si>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</si>
  <si>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</si>
  <si>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</si>
  <si>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</si>
  <si>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</si>
  <si>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</si>
  <si>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</si>
  <si>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</si>
  <si>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</si>
  <si>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</si>
  <si>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</si>
  <si>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</si>
  <si>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</si>
  <si>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</si>
  <si>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</si>
  <si>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</si>
  <si>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</si>
  <si>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</si>
  <si>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</si>
  <si>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</si>
  <si>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</si>
  <si>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</si>
  <si>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</si>
  <si>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</si>
  <si>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</si>
  <si>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</si>
  <si>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</si>
  <si>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</si>
  <si>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</si>
  <si>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</si>
  <si>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</si>
  <si>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</si>
  <si>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</si>
  <si>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</si>
  <si>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</si>
  <si>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</si>
  <si>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</si>
  <si>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</si>
  <si>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</si>
  <si>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</si>
  <si>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</si>
  <si>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</si>
  <si>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</si>
  <si>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</si>
  <si>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</si>
  <si>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</si>
  <si>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</si>
  <si>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</si>
  <si>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</si>
  <si>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</si>
  <si>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</si>
  <si>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</si>
  <si>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</si>
  <si>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</si>
  <si>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</si>
  <si>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</si>
  <si>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</si>
  <si>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</si>
  <si>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</si>
  <si>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</si>
  <si>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</si>
  <si>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</si>
  <si>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</si>
  <si>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</si>
  <si>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</si>
  <si>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</si>
  <si>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</si>
  <si>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</si>
  <si>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</si>
  <si>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</si>
  <si>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</si>
  <si>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</si>
  <si>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</si>
  <si>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</si>
  <si>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</si>
  <si>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</si>
  <si>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</si>
  <si>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</si>
  <si>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</si>
  <si>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</si>
  <si>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</si>
  <si>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</si>
  <si>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</si>
  <si>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</si>
  <si>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</si>
  <si>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</si>
  <si>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</si>
  <si>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</si>
  <si>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</si>
  <si>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</si>
  <si>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</si>
  <si>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</si>
  <si>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</si>
  <si>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</si>
  <si>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</si>
  <si>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</si>
  <si>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</si>
  <si>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</si>
  <si>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</si>
  <si>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</si>
  <si>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</si>
  <si>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</si>
  <si>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</si>
  <si>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</si>
  <si>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</si>
  <si>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</si>
  <si>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</si>
  <si>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</si>
  <si>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</si>
  <si>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</si>
  <si>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</si>
  <si>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</si>
  <si>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</si>
  <si>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</si>
  <si>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</si>
  <si>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</si>
  <si>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</si>
  <si>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</si>
  <si>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</si>
  <si>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</si>
  <si>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</si>
  <si>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</si>
  <si>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</si>
  <si>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</si>
  <si>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</si>
  <si>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</si>
  <si>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</si>
  <si>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</si>
  <si>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</si>
  <si>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</si>
  <si>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</si>
  <si>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</si>
  <si>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</si>
  <si>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</si>
  <si>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</si>
  <si>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</si>
  <si>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</si>
  <si>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</si>
  <si>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</si>
  <si>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</si>
  <si>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</si>
  <si>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</si>
  <si>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</si>
  <si>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</si>
  <si>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</si>
  <si>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</si>
  <si>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</si>
  <si>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</si>
  <si>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</si>
  <si>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</si>
  <si>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</si>
  <si>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</si>
  <si>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</si>
  <si>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</si>
  <si>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</si>
  <si>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</si>
  <si>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</si>
  <si>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</si>
  <si>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</si>
  <si>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</si>
  <si>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</si>
  <si>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</si>
  <si>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</si>
  <si>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</si>
  <si>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</si>
  <si>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</si>
  <si>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</si>
  <si>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</si>
  <si>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</si>
  <si>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</si>
  <si>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</si>
  <si>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</si>
  <si>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</si>
  <si>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</si>
  <si>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</si>
  <si>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</si>
  <si>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</si>
  <si>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</si>
  <si>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</si>
  <si>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</si>
  <si>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</si>
  <si>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</si>
  <si>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</si>
  <si>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</si>
  <si>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</si>
  <si>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</si>
  <si>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</si>
  <si>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</si>
  <si>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</si>
  <si>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</si>
  <si>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</si>
  <si>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</si>
  <si>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</si>
  <si>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</si>
  <si>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</si>
  <si>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</si>
  <si>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</si>
  <si>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</si>
  <si>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</si>
  <si>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</si>
  <si>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</si>
  <si>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</si>
  <si>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</si>
  <si>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</si>
  <si>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</si>
  <si>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</si>
  <si>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</si>
  <si>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</si>
  <si>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</si>
  <si>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</si>
  <si>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</si>
  <si>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</si>
  <si>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</si>
  <si>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</si>
  <si>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</si>
  <si>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</si>
  <si>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</si>
  <si>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</si>
  <si>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</si>
  <si>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</si>
  <si>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</si>
  <si>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</si>
  <si>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</si>
  <si>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</si>
  <si>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</si>
  <si>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</si>
  <si>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</si>
  <si>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</si>
  <si>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</si>
  <si>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</si>
  <si>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</si>
  <si>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</si>
  <si>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</si>
  <si>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</si>
  <si>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</si>
  <si>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</si>
  <si>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</si>
  <si>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</si>
  <si>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</si>
  <si>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</si>
  <si>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</si>
  <si>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</si>
  <si>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</si>
  <si>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</si>
  <si>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</si>
  <si>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</si>
  <si>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</si>
  <si>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</si>
  <si>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</si>
  <si>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</si>
  <si>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</si>
  <si>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</si>
  <si>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</si>
  <si>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</si>
  <si>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</si>
  <si>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</si>
  <si>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</si>
  <si>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</si>
  <si>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</si>
  <si>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</si>
  <si>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</si>
  <si>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</si>
  <si>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</si>
  <si>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</si>
  <si>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</si>
  <si>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</si>
  <si>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</si>
  <si>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</si>
  <si>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</si>
  <si>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</si>
  <si>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</si>
  <si>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</si>
  <si>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</si>
  <si>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</si>
  <si>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</si>
  <si>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</si>
  <si>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</si>
  <si>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</si>
  <si>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</si>
  <si>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</si>
  <si>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</si>
  <si>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</si>
  <si>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</si>
  <si>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</si>
  <si>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</si>
  <si>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</si>
  <si>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</si>
  <si>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</si>
  <si>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</si>
  <si>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</si>
  <si>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</si>
  <si>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</si>
  <si>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</si>
  <si>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</si>
  <si>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</si>
  <si>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</si>
  <si>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</si>
  <si>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</si>
  <si>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</si>
  <si>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</si>
  <si>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</si>
  <si>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</si>
  <si>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</si>
  <si>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</si>
  <si>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</si>
  <si>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</si>
  <si>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</si>
  <si>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</si>
  <si>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</si>
  <si>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</si>
  <si>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</si>
  <si>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</si>
  <si>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</si>
  <si>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</si>
  <si>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</si>
  <si>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</si>
  <si>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</si>
  <si>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</si>
  <si>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</si>
  <si>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</si>
  <si>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</si>
  <si>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</si>
  <si>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</si>
  <si>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</si>
  <si>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</si>
  <si>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</si>
  <si>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</si>
  <si>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</si>
  <si>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</si>
  <si>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</si>
  <si>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</si>
  <si>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</si>
  <si>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</si>
  <si>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</si>
  <si>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</si>
  <si>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</si>
  <si>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</si>
  <si>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</si>
  <si>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</si>
  <si>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</si>
  <si>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</si>
  <si>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</si>
  <si>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</si>
  <si>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</si>
  <si>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</si>
  <si>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</si>
  <si>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</si>
  <si>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</si>
  <si>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</si>
  <si>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</si>
  <si>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</si>
  <si>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</si>
  <si>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</si>
  <si>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</si>
  <si>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</si>
  <si>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</si>
  <si>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</si>
  <si>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</si>
  <si>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</si>
  <si>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</si>
  <si>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</si>
  <si>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</si>
  <si>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</si>
  <si>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</si>
  <si>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</si>
  <si>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</si>
  <si>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</si>
  <si>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</si>
  <si>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</si>
  <si>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</si>
  <si>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</si>
  <si>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</si>
  <si>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</si>
  <si>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</si>
  <si>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</si>
  <si>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</si>
  <si>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</si>
  <si>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</si>
  <si>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</si>
  <si>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</si>
  <si>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</si>
  <si>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</si>
  <si>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</si>
  <si>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</si>
  <si>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</si>
  <si>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</si>
  <si>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</si>
  <si>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</si>
  <si>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</si>
  <si>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</si>
  <si>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</si>
  <si>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</si>
  <si>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</si>
  <si>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</si>
  <si>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</si>
  <si>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</si>
  <si>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</si>
  <si>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</si>
  <si>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</si>
  <si>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</si>
  <si>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</si>
  <si>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</si>
  <si>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</si>
  <si>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</si>
  <si>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</si>
  <si>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</si>
  <si>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</si>
  <si>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</si>
  <si>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</si>
  <si>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</si>
  <si>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</si>
  <si>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</si>
  <si>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</si>
  <si>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</si>
  <si>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</si>
  <si>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</si>
  <si>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</si>
  <si>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</si>
  <si>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</si>
  <si>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</si>
  <si>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</si>
  <si>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</si>
  <si>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</si>
  <si>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</si>
  <si>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</si>
  <si>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</si>
  <si>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</si>
  <si>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</si>
  <si>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</si>
  <si>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</si>
  <si>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</si>
  <si>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</si>
  <si>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</si>
  <si>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</si>
  <si>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</si>
  <si>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</si>
  <si>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</si>
  <si>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</si>
  <si>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</si>
  <si>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</si>
  <si>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</si>
  <si>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</si>
  <si>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</si>
  <si>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</si>
  <si>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</si>
  <si>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</si>
  <si>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</si>
  <si>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</si>
  <si>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</si>
  <si>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</si>
  <si>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</si>
  <si>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</si>
  <si>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</si>
  <si>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</si>
  <si>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</si>
  <si>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</si>
  <si>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</si>
  <si>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</si>
  <si>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</si>
  <si>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</si>
  <si>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</si>
  <si>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</si>
  <si>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</si>
  <si>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</si>
  <si>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</si>
  <si>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</si>
  <si>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</si>
  <si>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</si>
  <si>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</si>
  <si>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</si>
  <si>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</si>
  <si>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</si>
  <si>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</si>
  <si>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</si>
  <si>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</si>
  <si>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</si>
  <si>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</si>
  <si>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</si>
  <si>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</si>
  <si>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</si>
  <si>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</si>
  <si>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</si>
  <si>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</si>
  <si>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</si>
  <si>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</si>
  <si>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</si>
  <si>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</si>
  <si>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</si>
  <si>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</si>
  <si>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</si>
  <si>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</si>
  <si>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</si>
  <si>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</si>
  <si>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</si>
  <si>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</si>
  <si>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</si>
  <si>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</si>
  <si>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</si>
  <si>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</si>
  <si>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</si>
  <si>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</si>
  <si>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</si>
  <si>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</si>
  <si>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</si>
  <si>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</si>
  <si>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</si>
  <si>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</si>
  <si>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</si>
  <si>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</si>
  <si>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</si>
  <si>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</si>
  <si>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</si>
  <si>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</si>
  <si>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</si>
  <si>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</si>
  <si>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</si>
  <si>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</si>
  <si>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</si>
  <si>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</si>
  <si>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</si>
  <si>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</si>
  <si>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</si>
  <si>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</si>
  <si>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</si>
  <si>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</si>
  <si>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</si>
  <si>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</si>
  <si>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</si>
  <si>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</si>
  <si>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</si>
  <si>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</si>
  <si>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</si>
  <si>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</si>
  <si>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</si>
  <si>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</si>
  <si>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</si>
  <si>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</si>
  <si>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</si>
  <si>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</si>
  <si>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</si>
  <si>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</si>
  <si>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</si>
  <si>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</si>
  <si>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</si>
  <si>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</si>
  <si>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</si>
  <si>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</si>
  <si>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</si>
  <si>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</si>
  <si>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</si>
  <si>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</si>
  <si>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</si>
  <si>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</si>
  <si>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</si>
  <si>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</si>
  <si>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</si>
  <si>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</si>
  <si>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</si>
  <si>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</si>
  <si>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</si>
  <si>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</si>
  <si>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</si>
  <si>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</si>
  <si>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</si>
  <si>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</si>
  <si>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</si>
  <si>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</si>
  <si>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</si>
  <si>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</si>
  <si>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</si>
  <si>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</si>
  <si>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</si>
  <si>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</si>
  <si>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</si>
  <si>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</si>
  <si>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</si>
  <si>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</si>
  <si>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</si>
  <si>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</si>
  <si>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</si>
  <si>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</si>
  <si>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</si>
  <si>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</si>
  <si>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</si>
  <si>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</si>
  <si>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</si>
  <si>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</si>
  <si>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</si>
  <si>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</si>
  <si>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</si>
  <si>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</si>
  <si>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</si>
  <si>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</si>
  <si>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</si>
  <si>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</si>
  <si>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</si>
  <si>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</si>
  <si>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</si>
  <si>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</si>
  <si>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</si>
  <si>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</si>
  <si>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</si>
  <si>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</si>
  <si>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</si>
  <si>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</si>
  <si>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</si>
  <si>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</si>
  <si>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</si>
  <si>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</si>
  <si>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</si>
  <si>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</si>
  <si>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</si>
  <si>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</si>
  <si>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</si>
  <si>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</si>
  <si>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</si>
  <si>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</si>
  <si>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</si>
  <si>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</si>
  <si>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</si>
  <si>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</si>
  <si>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</si>
  <si>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</si>
  <si>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</si>
  <si>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</si>
  <si>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</si>
  <si>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</si>
  <si>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</si>
  <si>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</si>
  <si>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</si>
  <si>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</si>
  <si>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</si>
  <si>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</si>
  <si>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</si>
  <si>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</si>
  <si>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</si>
  <si>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</si>
  <si>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</si>
  <si>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</si>
  <si>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</si>
  <si>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</si>
  <si>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</si>
  <si>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</si>
  <si>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</si>
  <si>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</si>
  <si>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</si>
  <si>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</si>
  <si>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</si>
  <si>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</si>
  <si>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</si>
  <si>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</si>
  <si>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</si>
  <si>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</si>
  <si>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</si>
  <si>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</si>
  <si>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</si>
  <si>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</si>
  <si>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</si>
  <si>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</si>
  <si>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</si>
  <si>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</si>
  <si>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</si>
  <si>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</si>
  <si>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</si>
  <si>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</si>
  <si>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</si>
  <si>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</si>
  <si>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</si>
  <si>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</si>
  <si>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</si>
  <si>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</si>
  <si>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</si>
  <si>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</si>
  <si>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</si>
  <si>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</si>
  <si>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</si>
  <si>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</si>
  <si>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</si>
  <si>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</si>
  <si>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</si>
  <si>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</si>
  <si>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</si>
  <si>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</si>
  <si>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</si>
  <si>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</si>
  <si>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</si>
  <si>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</si>
  <si>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</si>
  <si>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</si>
  <si>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</si>
  <si>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</si>
  <si>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</si>
  <si>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</si>
  <si>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</si>
  <si>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</si>
  <si>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</si>
  <si>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</si>
  <si>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</si>
  <si>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</si>
  <si>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</si>
  <si>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</si>
  <si>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</si>
  <si>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</si>
  <si>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</si>
  <si>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</si>
  <si>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</si>
  <si>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</si>
  <si>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</si>
  <si>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</si>
  <si>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</si>
  <si>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</si>
  <si>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</si>
  <si>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</si>
  <si>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</si>
  <si>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</si>
  <si>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</si>
  <si>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</si>
  <si>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</si>
  <si>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</si>
  <si>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</si>
  <si>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</si>
  <si>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</si>
  <si>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</si>
  <si>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</si>
  <si>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</si>
  <si>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</si>
  <si>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</si>
  <si>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</si>
  <si>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</si>
  <si>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</si>
  <si>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</si>
  <si>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</si>
  <si>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</si>
  <si>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</si>
  <si>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</si>
  <si>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</si>
  <si>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</si>
  <si>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</si>
  <si>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</si>
  <si>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</si>
  <si>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</si>
  <si>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</si>
  <si>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</si>
  <si>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</si>
  <si>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</si>
  <si>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</si>
  <si>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</si>
  <si>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</si>
  <si>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</si>
  <si>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</si>
  <si>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</si>
  <si>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</si>
  <si>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</si>
  <si>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</si>
  <si>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</si>
  <si>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</si>
  <si>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</si>
  <si>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</si>
  <si>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</si>
  <si>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</si>
  <si>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</si>
  <si>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</si>
  <si>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</si>
  <si>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</si>
  <si>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</si>
  <si>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</si>
  <si>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</si>
  <si>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</si>
  <si>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</si>
  <si>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</si>
  <si>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</si>
  <si>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</si>
  <si>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</si>
  <si>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</si>
  <si>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</si>
  <si>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</si>
  <si>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</si>
  <si>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</si>
  <si>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</si>
  <si>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</si>
  <si>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</si>
  <si>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</si>
  <si>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</si>
  <si>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</si>
  <si>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</si>
  <si>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</si>
  <si>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</si>
  <si>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</si>
  <si>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</si>
  <si>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</si>
  <si>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</si>
  <si>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</si>
  <si>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</si>
  <si>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</si>
  <si>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</si>
  <si>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</si>
  <si>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</si>
  <si>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</si>
  <si>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</si>
  <si>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</si>
  <si>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</si>
  <si>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</si>
  <si>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</si>
  <si>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</si>
  <si>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</si>
  <si>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</si>
  <si>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</si>
  <si>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</si>
  <si>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</si>
  <si>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</si>
  <si>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</si>
  <si>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</si>
  <si>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</si>
  <si>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</si>
  <si>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</si>
  <si>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</si>
  <si>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</si>
  <si>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</si>
  <si>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</si>
  <si>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</si>
  <si>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</si>
  <si>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</si>
  <si>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</si>
  <si>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</si>
  <si>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</si>
  <si>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</si>
  <si>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</si>
  <si>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</si>
  <si>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</si>
  <si>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</si>
  <si>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</si>
  <si>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</si>
  <si>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</si>
  <si>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</si>
  <si>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</si>
  <si>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</si>
  <si>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</si>
  <si>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</si>
  <si>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</si>
  <si>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</si>
  <si>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</si>
  <si>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</si>
  <si>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</si>
  <si>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</si>
  <si>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</si>
  <si>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</si>
  <si>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</si>
  <si>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</si>
  <si>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</si>
  <si>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</si>
  <si>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</si>
  <si>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</si>
  <si>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</si>
  <si>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</si>
  <si>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</si>
  <si>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</si>
  <si>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</si>
  <si>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</si>
  <si>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</si>
  <si>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</si>
  <si>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</si>
  <si>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</si>
  <si>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</si>
  <si>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</si>
  <si>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</si>
  <si>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</si>
  <si>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</si>
  <si>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</si>
  <si>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</si>
  <si>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</si>
  <si>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</si>
  <si>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</si>
  <si>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</si>
  <si>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</si>
  <si>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</si>
  <si>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</si>
  <si>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</si>
  <si>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</si>
  <si>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</si>
  <si>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</si>
  <si>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</si>
  <si>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</si>
  <si>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</si>
  <si>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</si>
  <si>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</si>
  <si>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</si>
  <si>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</si>
  <si>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</si>
  <si>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</si>
  <si>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</si>
  <si>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</si>
  <si>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</si>
  <si>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</si>
  <si>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</si>
  <si>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</si>
  <si>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</si>
  <si>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</si>
  <si>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</si>
  <si>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</si>
  <si>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</si>
  <si>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</si>
  <si>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</si>
  <si>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</si>
  <si>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</si>
  <si>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</si>
  <si>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</si>
  <si>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</si>
  <si>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</si>
  <si>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</si>
  <si>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</si>
  <si>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</si>
  <si>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</si>
  <si>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</si>
  <si>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</si>
  <si>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</si>
  <si>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</si>
  <si>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</si>
  <si>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</si>
  <si>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</si>
  <si>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</si>
  <si>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</si>
  <si>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</si>
  <si>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</si>
  <si>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</si>
  <si>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</si>
  <si>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</si>
  <si>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</si>
  <si>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</si>
  <si>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</si>
  <si>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</si>
  <si>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</si>
  <si>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</si>
  <si>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</si>
  <si>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</si>
  <si>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</si>
  <si>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</si>
  <si>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</si>
  <si>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</si>
  <si>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</si>
  <si>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</si>
  <si>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</si>
  <si>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</si>
  <si>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</si>
  <si>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</si>
  <si>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</si>
  <si>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</si>
  <si>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</si>
  <si>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</si>
  <si>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</si>
  <si>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</si>
  <si>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</si>
  <si>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</si>
  <si>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</si>
  <si>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</si>
  <si>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</si>
  <si>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</si>
  <si>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</si>
  <si>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</si>
  <si>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</si>
  <si>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</si>
  <si>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</si>
  <si>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</si>
  <si>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</si>
  <si>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</si>
  <si>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</si>
  <si>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</si>
  <si>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</si>
  <si>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</si>
  <si>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</si>
  <si>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</si>
  <si>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</si>
  <si>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</si>
  <si>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</si>
  <si>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</si>
  <si>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</si>
  <si>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</si>
  <si>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</si>
  <si>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</si>
  <si>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</si>
  <si>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</si>
  <si>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</si>
  <si>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</si>
  <si>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</si>
  <si>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</si>
  <si>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</si>
  <si>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</si>
  <si>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</si>
  <si>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</si>
  <si>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</si>
  <si>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</si>
  <si>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</si>
  <si>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</si>
  <si>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</si>
  <si>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</si>
  <si>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</si>
  <si>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</si>
  <si>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</si>
  <si>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</si>
  <si>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</si>
  <si>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</si>
  <si>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</si>
  <si>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</si>
  <si>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</si>
  <si>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</si>
  <si>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</si>
  <si>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</si>
  <si>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</si>
  <si>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</si>
  <si>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</si>
  <si>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</si>
  <si>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</si>
  <si>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</si>
  <si>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</si>
  <si>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</si>
  <si>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</si>
  <si>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</si>
  <si>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</si>
  <si>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</si>
  <si>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</si>
  <si>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</si>
  <si>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</si>
  <si>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</si>
  <si>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</si>
  <si>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</si>
  <si>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</si>
  <si>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</si>
  <si>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</si>
  <si>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</si>
  <si>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</si>
  <si>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</si>
  <si>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</si>
  <si>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</si>
  <si>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</si>
  <si>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</si>
  <si>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</si>
  <si>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</si>
  <si>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</si>
  <si>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</si>
  <si>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</si>
  <si>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</si>
  <si>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</si>
  <si>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</si>
  <si>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</si>
  <si>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</si>
  <si>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</si>
  <si>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</si>
  <si>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</si>
  <si>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</si>
  <si>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</si>
  <si>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</si>
  <si>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</si>
  <si>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</si>
  <si>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</si>
  <si>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</si>
  <si>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</si>
  <si>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</si>
  <si>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</si>
  <si>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</si>
  <si>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</si>
  <si>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</si>
  <si>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</si>
  <si>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</si>
  <si>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</si>
  <si>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</si>
  <si>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</si>
  <si>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</si>
  <si>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</si>
  <si>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</si>
  <si>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</si>
  <si>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</si>
  <si>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</si>
  <si>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</si>
  <si>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</si>
  <si>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</si>
  <si>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</si>
  <si>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</si>
  <si>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</si>
  <si>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</si>
  <si>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</si>
  <si>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</si>
  <si>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</si>
  <si>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</si>
  <si>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</si>
  <si>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</si>
  <si>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</si>
  <si>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</si>
  <si>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</si>
  <si>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</si>
  <si>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</si>
  <si>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</si>
  <si>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</si>
  <si>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</si>
  <si>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</si>
  <si>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</si>
  <si>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</si>
  <si>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</si>
  <si>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</si>
  <si>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</si>
  <si>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</si>
  <si>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</si>
  <si>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</si>
  <si>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</si>
  <si>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</si>
  <si>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</si>
  <si>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</si>
  <si>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</si>
  <si>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</si>
  <si>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</si>
  <si>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</si>
  <si>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</si>
  <si>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</si>
  <si>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</si>
  <si>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</si>
  <si>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</si>
  <si>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</si>
  <si>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</si>
  <si>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</si>
  <si>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</si>
  <si>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</si>
  <si>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</si>
  <si>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</si>
  <si>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</si>
  <si>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</si>
  <si>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</si>
  <si>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</si>
  <si>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</si>
  <si>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</si>
  <si>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</si>
  <si>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</si>
  <si>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</si>
  <si>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</si>
  <si>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</si>
  <si>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</si>
  <si>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</si>
  <si>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</si>
  <si>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</si>
  <si>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</si>
  <si>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</si>
  <si>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</si>
  <si>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</si>
  <si>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</si>
  <si>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</si>
  <si>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</si>
  <si>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</si>
  <si>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</si>
  <si>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</si>
  <si>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</si>
  <si>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</si>
  <si>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</si>
  <si>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</si>
  <si>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</si>
  <si>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</si>
  <si>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</si>
  <si>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</si>
  <si>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</si>
  <si>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</si>
  <si>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</si>
  <si>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</si>
  <si>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</si>
  <si>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</si>
  <si>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</si>
  <si>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</si>
  <si>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</si>
  <si>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</si>
  <si>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</si>
  <si>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</si>
  <si>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</si>
  <si>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</si>
  <si>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</si>
  <si>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</si>
  <si>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</si>
  <si>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</si>
  <si>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</si>
  <si>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</si>
  <si>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</si>
  <si>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</si>
  <si>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</si>
  <si>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</si>
  <si>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</si>
  <si>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</si>
  <si>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</si>
  <si>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</si>
  <si>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</si>
  <si>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</si>
  <si>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</si>
  <si>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</si>
  <si>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</si>
  <si>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</si>
  <si>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</si>
  <si>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</si>
  <si>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</si>
  <si>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</si>
  <si>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</si>
  <si>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</si>
  <si>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</si>
  <si>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</si>
  <si>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</si>
  <si>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</si>
  <si>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</si>
  <si>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</si>
  <si>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</si>
  <si>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</si>
  <si>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</si>
  <si>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</si>
  <si>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</si>
  <si>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</si>
  <si>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</si>
  <si>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</si>
  <si>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</si>
  <si>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</si>
  <si>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</si>
  <si>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</si>
  <si>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</si>
  <si>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</si>
  <si>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</si>
  <si>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</si>
  <si>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</si>
  <si>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</si>
  <si>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</si>
  <si>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</si>
  <si>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</si>
  <si>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</si>
  <si>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</si>
  <si>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</si>
  <si>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</si>
  <si>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</si>
  <si>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</si>
  <si>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</si>
  <si>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</si>
  <si>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</si>
  <si>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</si>
  <si>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</si>
  <si>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</si>
  <si>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</si>
  <si>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</si>
  <si>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</si>
  <si>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</si>
  <si>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</si>
  <si>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</si>
  <si>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</si>
  <si>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</si>
  <si>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</si>
  <si>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</si>
  <si>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</si>
  <si>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</si>
  <si>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</si>
  <si>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</si>
  <si>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</si>
  <si>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</si>
  <si>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</si>
  <si>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</si>
  <si>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</si>
  <si>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</si>
  <si>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</si>
  <si>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</si>
  <si>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</si>
  <si>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</si>
  <si>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</si>
  <si>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</si>
  <si>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</si>
  <si>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</si>
  <si>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</si>
  <si>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</si>
  <si>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</si>
  <si>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</si>
  <si>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</si>
  <si>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</si>
  <si>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</si>
  <si>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</si>
  <si>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</si>
  <si>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</si>
  <si>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</si>
  <si>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</si>
  <si>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</si>
  <si>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</si>
  <si>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</si>
  <si>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</si>
  <si>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</si>
  <si>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</si>
  <si>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</si>
  <si>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</si>
  <si>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</si>
  <si>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</si>
  <si>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</si>
  <si>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</si>
  <si>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</si>
  <si>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</si>
  <si>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</si>
  <si>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</si>
  <si>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</si>
  <si>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</si>
  <si>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</si>
  <si>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</si>
  <si>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</si>
  <si>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</si>
  <si>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</si>
  <si>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</si>
  <si>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</si>
  <si>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</si>
  <si>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</si>
  <si>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</si>
  <si>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</si>
  <si>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</si>
  <si>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</si>
  <si>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</si>
  <si>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</si>
  <si>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</si>
  <si>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</si>
  <si>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</si>
  <si>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</si>
  <si>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</si>
  <si>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</si>
  <si>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</si>
  <si>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</si>
  <si>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</si>
  <si>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</si>
  <si>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</si>
  <si>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</si>
  <si>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</si>
  <si>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</si>
  <si>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</si>
  <si>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</si>
  <si>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</si>
  <si>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</si>
  <si>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</si>
  <si>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</si>
  <si>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</si>
  <si>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</si>
  <si>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</si>
  <si>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</si>
  <si>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</si>
  <si>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</si>
  <si>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</si>
  <si>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</si>
  <si>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</si>
  <si>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</si>
  <si>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</si>
  <si>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</si>
  <si>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</si>
  <si>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</si>
  <si>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</si>
  <si>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</si>
  <si>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</si>
  <si>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</si>
  <si>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</si>
  <si>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</si>
  <si>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</si>
  <si>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</si>
  <si>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</si>
  <si>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</si>
  <si>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</si>
  <si>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</si>
  <si>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</si>
  <si>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</si>
  <si>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</si>
  <si>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</si>
  <si>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</si>
  <si>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</si>
  <si>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</si>
  <si>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</si>
  <si>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</si>
  <si>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</si>
  <si>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</si>
  <si>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</si>
  <si>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</si>
  <si>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</si>
  <si>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</si>
  <si>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</si>
  <si>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</si>
  <si>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</si>
  <si>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</si>
  <si>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</si>
  <si>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</si>
  <si>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</si>
  <si>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</si>
  <si>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</si>
  <si>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</si>
  <si>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</si>
  <si>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</si>
  <si>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</si>
  <si>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</si>
  <si>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</si>
  <si>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</si>
  <si>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</si>
  <si>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</si>
  <si>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</si>
  <si>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</si>
  <si>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</si>
  <si>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</si>
  <si>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</si>
  <si>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</si>
  <si>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</si>
  <si>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</si>
  <si>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</si>
  <si>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</si>
  <si>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</si>
  <si>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</si>
  <si>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</si>
  <si>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</si>
  <si>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</si>
  <si>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</si>
  <si>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</si>
  <si>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</si>
  <si>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</si>
  <si>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</si>
  <si>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</si>
  <si>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</si>
  <si>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</si>
  <si>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</si>
  <si>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</si>
  <si>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</si>
  <si>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</si>
  <si>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</si>
  <si>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</si>
  <si>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</si>
  <si>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</si>
  <si>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</si>
  <si>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</si>
  <si>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</si>
  <si>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</si>
  <si>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</si>
  <si>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</si>
  <si>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</si>
  <si>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</si>
  <si>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</si>
  <si>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</si>
  <si>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</si>
  <si>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</si>
  <si>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</si>
  <si>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</si>
  <si>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</si>
  <si>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</si>
  <si>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</si>
  <si>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</si>
  <si>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</si>
  <si>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</si>
  <si>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</si>
  <si>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</si>
  <si>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</si>
  <si>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</si>
  <si>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</si>
  <si>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</si>
  <si>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</si>
  <si>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</si>
  <si>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</si>
  <si>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</si>
  <si>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</si>
  <si>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</si>
  <si>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</si>
  <si>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</si>
  <si>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</si>
  <si>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</si>
  <si>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</si>
  <si>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</si>
  <si>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</si>
  <si>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</si>
  <si>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</si>
  <si>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</si>
  <si>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</si>
  <si>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</si>
  <si>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</si>
  <si>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</si>
  <si>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</si>
  <si>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</si>
  <si>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</si>
  <si>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</si>
  <si>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</si>
  <si>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</si>
  <si>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</si>
  <si>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</si>
  <si>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</si>
  <si>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</si>
  <si>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</si>
  <si>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</si>
  <si>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</si>
  <si>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</si>
  <si>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</si>
  <si>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</si>
  <si>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</si>
  <si>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</si>
  <si>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</si>
  <si>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</si>
  <si>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</si>
  <si>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</si>
  <si>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</si>
  <si>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</si>
  <si>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</si>
  <si>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</si>
  <si>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</si>
  <si>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</si>
  <si>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</si>
  <si>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</si>
  <si>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</si>
  <si>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</si>
  <si>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</si>
  <si>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</si>
  <si>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</si>
  <si>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</si>
  <si>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</si>
  <si>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</si>
  <si>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</si>
  <si>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</si>
  <si>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</si>
  <si>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</si>
  <si>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</si>
  <si>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</si>
  <si>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</si>
  <si>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</si>
  <si>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</si>
  <si>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</si>
  <si>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</si>
  <si>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</si>
  <si>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</si>
  <si>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</si>
  <si>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</si>
  <si>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</si>
  <si>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</si>
  <si>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</si>
  <si>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</si>
  <si>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</si>
  <si>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</si>
  <si>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</si>
  <si>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</si>
  <si>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</si>
  <si>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</si>
  <si>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</si>
  <si>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</si>
  <si>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</si>
  <si>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</si>
  <si>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</si>
  <si>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</si>
  <si>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</si>
  <si>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</si>
  <si>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</si>
  <si>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</si>
  <si>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</si>
  <si>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</si>
  <si>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</si>
  <si>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</si>
  <si>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</si>
  <si>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</si>
  <si>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</si>
  <si>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</si>
  <si>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</si>
  <si>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</si>
  <si>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</si>
  <si>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</si>
  <si>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</si>
  <si>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</si>
  <si>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</si>
  <si>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</si>
  <si>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</si>
  <si>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</si>
  <si>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</si>
  <si>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</si>
  <si>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</si>
  <si>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</si>
  <si>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</si>
  <si>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</si>
  <si>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</si>
  <si>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</si>
  <si>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</si>
  <si>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</si>
  <si>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</si>
  <si>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</si>
  <si>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</si>
  <si>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</si>
  <si>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</si>
  <si>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</si>
  <si>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</si>
  <si>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</si>
  <si>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</si>
  <si>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</si>
  <si>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</si>
  <si>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</si>
  <si>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</si>
  <si>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</si>
  <si>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</si>
  <si>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</si>
  <si>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</si>
  <si>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</si>
  <si>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</si>
  <si>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</si>
  <si>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</si>
  <si>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</si>
  <si>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</si>
  <si>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</si>
  <si>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</si>
  <si>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</si>
  <si>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</si>
  <si>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</si>
  <si>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</si>
  <si>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</si>
  <si>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</si>
  <si>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</si>
  <si>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</si>
  <si>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</si>
  <si>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</si>
  <si>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</si>
  <si>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</si>
  <si>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</si>
  <si>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</si>
  <si>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</si>
  <si>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</si>
  <si>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</si>
  <si>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</si>
  <si>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</si>
  <si>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</si>
  <si>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</si>
  <si>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</si>
  <si>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</si>
  <si>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</si>
  <si>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</si>
  <si>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</si>
  <si>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</si>
  <si>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</si>
  <si>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</si>
  <si>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</si>
  <si>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</si>
  <si>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</si>
  <si>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</si>
  <si>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</si>
  <si>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</si>
  <si>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</si>
  <si>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</si>
  <si>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</si>
  <si>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</si>
  <si>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</si>
  <si>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</si>
  <si>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</si>
  <si>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</si>
  <si>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</si>
  <si>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</si>
  <si>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</si>
  <si>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</si>
  <si>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</si>
  <si>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</si>
  <si>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</si>
  <si>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</si>
  <si>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</si>
  <si>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</si>
  <si>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</si>
  <si>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</si>
  <si>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</si>
  <si>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</si>
  <si>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</si>
  <si>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</si>
  <si>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</si>
  <si>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</si>
  <si>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</si>
  <si>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</si>
  <si>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</si>
  <si>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</si>
  <si>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</si>
  <si>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</si>
  <si>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</si>
  <si>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</si>
  <si>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</si>
  <si>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</si>
  <si>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</si>
  <si>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</si>
  <si>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</si>
  <si>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</si>
  <si>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</si>
  <si>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</si>
  <si>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</si>
  <si>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</si>
  <si>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</si>
  <si>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</si>
  <si>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</si>
  <si>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</si>
  <si>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</si>
  <si>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</si>
  <si>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</si>
  <si>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</si>
  <si>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</si>
  <si>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</si>
  <si>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</si>
  <si>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</si>
  <si>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</si>
  <si>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</si>
  <si>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</si>
  <si>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</si>
  <si>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</si>
  <si>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</si>
  <si>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</si>
  <si>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</si>
  <si>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</si>
  <si>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</si>
  <si>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</si>
  <si>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</si>
  <si>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</si>
  <si>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</si>
  <si>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</si>
  <si>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</si>
  <si>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</si>
  <si>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</si>
  <si>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</si>
  <si>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</si>
  <si>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</si>
  <si>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</si>
  <si>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</si>
  <si>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</si>
  <si>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</si>
  <si>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</si>
  <si>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</si>
  <si>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</si>
  <si>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</si>
  <si>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</si>
  <si>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</si>
  <si>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</si>
  <si>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</si>
  <si>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</si>
  <si>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</si>
  <si>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</si>
  <si>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</si>
  <si>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</si>
  <si>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</si>
  <si>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</si>
  <si>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</si>
  <si>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</si>
  <si>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</si>
  <si>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</si>
  <si>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</si>
  <si>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</si>
  <si>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</si>
  <si>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</si>
  <si>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</si>
  <si>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</si>
  <si>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</si>
  <si>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</si>
  <si>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</si>
  <si>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</si>
  <si>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</si>
  <si>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</si>
  <si>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</si>
  <si>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</si>
  <si>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</si>
  <si>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</si>
  <si>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</si>
  <si>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</si>
  <si>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</si>
  <si>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</si>
  <si>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</si>
  <si>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</si>
  <si>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</si>
  <si>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</si>
  <si>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</si>
  <si>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</si>
  <si>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</si>
  <si>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</si>
  <si>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</si>
  <si>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</si>
  <si>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</si>
  <si>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</si>
  <si>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</si>
  <si>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</si>
  <si>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</si>
  <si>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</si>
  <si>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</si>
  <si>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</si>
  <si>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</si>
  <si>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</si>
  <si>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</si>
  <si>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</si>
  <si>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</si>
  <si>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</si>
  <si>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</si>
  <si>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</si>
  <si>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</si>
  <si>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</si>
  <si>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</si>
  <si>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</si>
  <si>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</si>
  <si>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</si>
  <si>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</si>
  <si>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</si>
  <si>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</si>
  <si>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</si>
  <si>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</si>
  <si>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</si>
  <si>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</si>
  <si>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</si>
  <si>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</si>
  <si>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</si>
  <si>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</si>
  <si>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</si>
  <si>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</si>
  <si>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</si>
  <si>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</si>
  <si>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</si>
  <si>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</si>
  <si>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</si>
  <si>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</si>
  <si>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</si>
  <si>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</si>
  <si>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</si>
  <si>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</si>
  <si>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</si>
  <si>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</si>
  <si>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</si>
  <si>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</si>
  <si>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</si>
  <si>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</si>
  <si>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</si>
  <si>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</si>
  <si>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</si>
  <si>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</si>
  <si>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</si>
  <si>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</si>
  <si>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</si>
  <si>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</si>
  <si>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</si>
  <si>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</si>
  <si>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</si>
  <si>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</si>
  <si>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</si>
  <si>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</si>
  <si>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</si>
  <si>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</si>
  <si>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</si>
  <si>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</si>
  <si>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</si>
  <si>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</si>
  <si>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</si>
  <si>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</si>
  <si>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</si>
  <si>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</si>
  <si>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</si>
  <si>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</si>
  <si>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</si>
  <si>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</si>
  <si>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</si>
  <si>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</si>
  <si>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</si>
  <si>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</si>
  <si>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</si>
  <si>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</si>
  <si>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</si>
  <si>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</si>
  <si>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</si>
  <si>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</si>
  <si>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</si>
  <si>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</si>
  <si>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</si>
  <si>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</si>
  <si>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</si>
  <si>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</si>
  <si>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</si>
  <si>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</si>
  <si>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</si>
  <si>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</si>
  <si>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</si>
  <si>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</si>
  <si>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</si>
  <si>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</si>
  <si>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</si>
  <si>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</si>
  <si>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</si>
  <si>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</si>
  <si>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</si>
  <si>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</si>
  <si>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</si>
  <si>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</si>
  <si>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</si>
  <si>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</si>
  <si>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</si>
  <si>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</si>
  <si>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</si>
  <si>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</si>
  <si>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</si>
  <si>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</si>
  <si>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</si>
  <si>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</si>
  <si>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</si>
  <si>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</si>
  <si>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</si>
  <si>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</si>
  <si>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</si>
  <si>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</si>
  <si>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</si>
  <si>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</si>
  <si>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</si>
  <si>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</si>
  <si>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</si>
  <si>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</si>
  <si>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</si>
  <si>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</si>
  <si>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</si>
  <si>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</si>
  <si>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</si>
  <si>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</si>
  <si>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</si>
  <si>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</si>
  <si>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</si>
  <si>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</si>
  <si>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</si>
  <si>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</si>
  <si>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</si>
  <si>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</si>
  <si>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</si>
  <si>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</si>
  <si>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</si>
  <si>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</si>
  <si>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</si>
  <si>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</si>
  <si>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</si>
  <si>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</si>
  <si>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</si>
  <si>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</si>
  <si>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</si>
  <si>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</si>
  <si>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</si>
  <si>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</si>
  <si>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</si>
  <si>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</si>
  <si>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</si>
  <si>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</si>
  <si>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</si>
  <si>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</si>
  <si>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</si>
  <si>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</si>
  <si>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</si>
  <si>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</si>
  <si>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</si>
  <si>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</si>
  <si>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</si>
  <si>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</si>
  <si>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</si>
  <si>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</si>
  <si>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</si>
  <si>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</si>
  <si>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</si>
  <si>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</si>
  <si>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</si>
  <si>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</si>
  <si>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</si>
  <si>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</si>
  <si>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</si>
  <si>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</si>
  <si>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</si>
  <si>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</si>
  <si>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</si>
  <si>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</si>
  <si>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</si>
  <si>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</si>
  <si>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</si>
  <si>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</si>
  <si>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</si>
  <si>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</si>
  <si>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</si>
  <si>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</si>
  <si>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</si>
  <si>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</si>
  <si>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</si>
  <si>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</si>
  <si>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</si>
  <si>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</si>
  <si>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</si>
  <si>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</si>
  <si>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</si>
  <si>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</si>
  <si>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</si>
  <si>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</si>
  <si>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</si>
  <si>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</si>
  <si>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</si>
  <si>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</si>
  <si>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</si>
  <si>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</si>
  <si>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</si>
  <si>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</si>
  <si>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</si>
  <si>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</si>
  <si>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</si>
  <si>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</si>
  <si>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</si>
  <si>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</si>
  <si>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</si>
  <si>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</si>
  <si>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</si>
  <si>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</si>
  <si>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</si>
  <si>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</si>
  <si>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</si>
  <si>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</si>
  <si>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</si>
  <si>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</si>
  <si>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</si>
  <si>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</si>
  <si>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</si>
  <si>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</si>
  <si>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</si>
  <si>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</si>
  <si>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</si>
  <si>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</si>
  <si>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</si>
  <si>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</si>
  <si>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</si>
  <si>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</si>
  <si>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</si>
  <si>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</si>
  <si>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</si>
  <si>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</si>
  <si>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</si>
  <si>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</si>
  <si>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</si>
  <si>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</si>
  <si>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</si>
  <si>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</si>
  <si>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</si>
  <si>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</si>
  <si>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</si>
  <si>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</si>
  <si>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</si>
  <si>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</si>
  <si>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</si>
  <si>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</si>
  <si>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</si>
  <si>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</si>
  <si>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</si>
  <si>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</si>
  <si>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</si>
  <si>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</si>
  <si>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</si>
  <si>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</si>
  <si>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</si>
  <si>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</si>
  <si>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</si>
  <si>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</si>
  <si>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</si>
  <si>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</si>
  <si>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</si>
  <si>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</si>
  <si>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</si>
  <si>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</si>
  <si>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</si>
  <si>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</si>
  <si>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</si>
  <si>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</si>
  <si>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</si>
  <si>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</si>
  <si>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</si>
  <si>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</si>
  <si>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</si>
  <si>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</si>
  <si>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</si>
  <si>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</si>
  <si>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</si>
  <si>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</si>
  <si>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</si>
  <si>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</si>
  <si>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</si>
  <si>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</si>
  <si>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</si>
  <si>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</si>
  <si>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</si>
  <si>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</si>
  <si>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</si>
  <si>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</si>
  <si>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</si>
  <si>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</si>
  <si>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</si>
  <si>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</si>
  <si>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</si>
  <si>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</si>
  <si>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</si>
  <si>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</si>
  <si>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</si>
  <si>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</si>
  <si>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</si>
  <si>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</si>
  <si>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</si>
  <si>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</si>
  <si>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</si>
  <si>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</si>
  <si>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</si>
  <si>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</si>
  <si>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</si>
  <si>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</si>
  <si>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</si>
  <si>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</si>
  <si>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</si>
  <si>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</si>
  <si>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</si>
  <si>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</si>
  <si>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</si>
  <si>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</si>
  <si>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</si>
  <si>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</si>
  <si>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</si>
  <si>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</si>
  <si>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</si>
  <si>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</si>
  <si>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</si>
  <si>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</si>
  <si>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</si>
  <si>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</si>
  <si>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</si>
  <si>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</si>
  <si>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</si>
  <si>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</si>
  <si>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</si>
  <si>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</si>
  <si>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</si>
  <si>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</si>
  <si>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</si>
  <si>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</si>
  <si>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</si>
  <si>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</si>
  <si>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</si>
  <si>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</si>
  <si>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</si>
  <si>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</si>
  <si>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</si>
  <si>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</si>
  <si>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</si>
  <si>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</si>
  <si>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</si>
  <si>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</si>
  <si>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</si>
  <si>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</si>
  <si>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</si>
  <si>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</si>
  <si>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</si>
  <si>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</si>
  <si>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</si>
  <si>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</si>
  <si>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</si>
  <si>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</si>
  <si>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</si>
  <si>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</si>
  <si>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</si>
  <si>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</si>
  <si>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</si>
  <si>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</si>
  <si>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</si>
  <si>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</si>
  <si>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</si>
  <si>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</si>
  <si>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</si>
  <si>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</si>
  <si>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</si>
  <si>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</si>
  <si>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</si>
  <si>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</si>
  <si>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</si>
  <si>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</si>
  <si>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</si>
  <si>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</si>
  <si>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</si>
  <si>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</si>
  <si>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</si>
  <si>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</si>
  <si>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</si>
  <si>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</si>
  <si>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</si>
  <si>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</si>
  <si>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</si>
  <si>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</si>
  <si>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</si>
  <si>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</si>
  <si>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</si>
  <si>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</si>
  <si>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</si>
  <si>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</si>
  <si>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</si>
  <si>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</si>
  <si>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</si>
  <si>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</si>
  <si>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</si>
  <si>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</si>
  <si>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</si>
  <si>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</si>
  <si>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</si>
  <si>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</si>
  <si>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</si>
  <si>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</si>
  <si>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</si>
  <si>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</si>
  <si>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</si>
  <si>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</si>
  <si>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</si>
  <si>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</si>
  <si>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</si>
  <si>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</si>
  <si>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</si>
  <si>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</si>
  <si>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</si>
  <si>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</si>
  <si>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</si>
  <si>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</si>
  <si>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</si>
  <si>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</si>
  <si>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</si>
  <si>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</si>
  <si>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</si>
  <si>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</si>
  <si>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</si>
  <si>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</si>
  <si>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</si>
  <si>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</si>
  <si>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</si>
  <si>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</si>
  <si>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</si>
  <si>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</si>
  <si>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</si>
  <si>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</si>
  <si>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</si>
  <si>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</si>
  <si>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</si>
  <si>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</si>
  <si>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</si>
  <si>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</si>
  <si>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</si>
  <si>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</si>
  <si>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</si>
  <si>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</si>
  <si>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</si>
  <si>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</si>
  <si>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</si>
  <si>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</si>
  <si>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</si>
  <si>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</si>
  <si>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</si>
  <si>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</si>
  <si>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</si>
  <si>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</si>
  <si>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</si>
  <si>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</si>
  <si>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</si>
  <si>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</si>
  <si>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</si>
  <si>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</si>
  <si>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</si>
  <si>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</si>
  <si>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</si>
  <si>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</si>
  <si>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</si>
  <si>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</si>
  <si>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</si>
  <si>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</si>
  <si>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</si>
  <si>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</si>
  <si>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</si>
  <si>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</si>
  <si>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</si>
  <si>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</si>
  <si>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</si>
  <si>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</si>
  <si>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</si>
  <si>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</si>
  <si>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</si>
  <si>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</si>
  <si>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</si>
  <si>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</si>
  <si>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</si>
  <si>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</si>
  <si>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</si>
  <si>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</si>
  <si>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</si>
  <si>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</si>
  <si>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</si>
  <si>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</si>
  <si>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</si>
  <si>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</si>
  <si>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</si>
  <si>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</si>
  <si>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</si>
  <si>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</si>
  <si>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</si>
  <si>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</si>
  <si>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</si>
  <si>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</si>
  <si>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</si>
  <si>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</si>
  <si>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</si>
  <si>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</si>
  <si>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</si>
  <si>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</si>
  <si>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</si>
  <si>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</si>
  <si>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</si>
  <si>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</si>
  <si>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</si>
  <si>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</si>
  <si>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</si>
  <si>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</si>
  <si>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</si>
  <si>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</si>
  <si>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</si>
  <si>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</si>
  <si>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</si>
  <si>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</si>
  <si>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</si>
  <si>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</si>
  <si>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</si>
  <si>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</si>
  <si>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</si>
  <si>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</si>
  <si>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</si>
  <si>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</si>
  <si>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</si>
  <si>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</si>
  <si>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</si>
  <si>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</si>
  <si>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</si>
  <si>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</si>
  <si>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</si>
  <si>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</si>
  <si>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</si>
  <si>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</si>
  <si>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</si>
  <si>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</si>
  <si>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</si>
  <si>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</si>
  <si>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</si>
  <si>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</si>
  <si>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</si>
  <si>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</si>
  <si>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</si>
  <si>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</si>
  <si>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</si>
  <si>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</si>
  <si>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</si>
  <si>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</si>
  <si>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</si>
  <si>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</si>
  <si>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</si>
  <si>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</si>
  <si>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</si>
  <si>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</si>
  <si>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</si>
  <si>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</si>
  <si>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</si>
  <si>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</si>
  <si>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</si>
  <si>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</si>
  <si>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</si>
  <si>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</si>
  <si>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</si>
  <si>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</si>
  <si>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</si>
  <si>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</si>
  <si>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</si>
  <si>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</si>
  <si>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</si>
  <si>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</si>
  <si>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</si>
  <si>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</si>
  <si>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</si>
  <si>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</si>
  <si>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</si>
  <si>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</si>
  <si>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</si>
  <si>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</si>
  <si>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</si>
  <si>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</si>
  <si>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</si>
  <si>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</si>
  <si>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</si>
  <si>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</si>
  <si>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</si>
  <si>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</si>
  <si>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</si>
  <si>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</si>
  <si>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</si>
  <si>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</si>
  <si>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</si>
  <si>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</si>
  <si>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</si>
  <si>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</si>
  <si>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</si>
  <si>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</si>
  <si>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</si>
  <si>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</si>
  <si>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</si>
  <si>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</si>
  <si>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</si>
  <si>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</si>
  <si>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</si>
  <si>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</si>
  <si>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</si>
  <si>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</si>
  <si>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</si>
  <si>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</si>
  <si>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</si>
  <si>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</si>
  <si>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</si>
  <si>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</si>
  <si>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</si>
  <si>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</si>
  <si>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</si>
  <si>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</si>
  <si>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</si>
  <si>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</si>
  <si>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</si>
  <si>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</si>
  <si>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</si>
  <si>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</si>
  <si>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</si>
  <si>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</si>
  <si>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</si>
  <si>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</si>
  <si>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</si>
  <si>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</si>
  <si>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</si>
  <si>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</si>
  <si>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</si>
  <si>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</si>
  <si>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</si>
  <si>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</si>
  <si>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</si>
  <si>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</si>
  <si>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</si>
  <si>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</si>
  <si>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</si>
  <si>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</si>
  <si>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</si>
  <si>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</si>
  <si>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</si>
  <si>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</si>
  <si>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</si>
  <si>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</si>
  <si>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</si>
  <si>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</si>
  <si>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</si>
  <si>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</si>
  <si>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</si>
  <si>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</si>
  <si>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</si>
  <si>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</si>
  <si>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</si>
  <si>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</si>
  <si>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</si>
  <si>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</si>
  <si>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</si>
  <si>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</si>
  <si>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</si>
  <si>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</si>
  <si>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</si>
  <si>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</si>
  <si>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</si>
  <si>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</si>
  <si>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</si>
  <si>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</si>
  <si>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</si>
  <si>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</si>
  <si>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</si>
  <si>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</si>
  <si>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</si>
  <si>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</si>
  <si>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</si>
  <si>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</si>
  <si>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</si>
  <si>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</si>
  <si>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</si>
  <si>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</si>
  <si>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</si>
  <si>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</si>
  <si>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</si>
  <si>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</si>
  <si>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</si>
  <si>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</si>
  <si>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</si>
  <si>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</si>
  <si>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</si>
  <si>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</si>
  <si>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</si>
  <si>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</si>
  <si>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</si>
  <si>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</si>
  <si>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</si>
  <si>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</si>
  <si>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</si>
  <si>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</si>
  <si>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</si>
  <si>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</si>
  <si>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</si>
  <si>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</si>
  <si>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</si>
  <si>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</si>
  <si>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</si>
  <si>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</si>
  <si>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</si>
  <si>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</si>
  <si>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</si>
  <si>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</si>
  <si>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</si>
  <si>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</si>
  <si>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</si>
  <si>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</si>
  <si>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</si>
  <si>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</si>
  <si>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</si>
  <si>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</si>
  <si>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</si>
  <si>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</si>
  <si>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</si>
  <si>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</si>
  <si>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</si>
  <si>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</si>
  <si>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</si>
  <si>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</si>
  <si>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</si>
  <si>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</si>
  <si>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</si>
  <si>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</si>
  <si>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</si>
  <si>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</si>
  <si>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</si>
  <si>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</si>
  <si>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</si>
  <si>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</si>
  <si>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</si>
  <si>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</si>
  <si>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</si>
  <si>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</si>
  <si>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</si>
  <si>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</si>
  <si>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</si>
  <si>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</si>
  <si>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</si>
  <si>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</si>
  <si>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</si>
  <si>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</si>
  <si>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</si>
  <si>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</si>
  <si>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</si>
  <si>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</si>
  <si>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</si>
  <si>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</si>
  <si>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</si>
  <si>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</si>
  <si>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</si>
  <si>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</si>
  <si>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</si>
  <si>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</si>
  <si>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</si>
  <si>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</si>
  <si>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</si>
  <si>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</si>
  <si>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</si>
  <si>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</si>
  <si>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</si>
  <si>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</si>
  <si>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</si>
  <si>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</si>
  <si>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</si>
  <si>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</si>
  <si>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</si>
  <si>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</si>
  <si>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</si>
  <si>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</si>
  <si>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</si>
  <si>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</si>
  <si>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</si>
  <si>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</si>
  <si>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</si>
  <si>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</si>
  <si>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</si>
  <si>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</si>
  <si>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</si>
  <si>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</si>
  <si>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</si>
  <si>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</si>
  <si>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</si>
  <si>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</si>
  <si>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</si>
  <si>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</si>
  <si>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</si>
  <si>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</si>
  <si>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</si>
  <si>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</si>
  <si>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</si>
  <si>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</si>
  <si>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</si>
  <si>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</si>
  <si>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</si>
  <si>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</si>
  <si>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</si>
  <si>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</si>
  <si>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</si>
  <si>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</si>
  <si>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</si>
  <si>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</si>
  <si>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</si>
  <si>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</si>
  <si>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</si>
  <si>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</si>
  <si>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</si>
  <si>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</si>
  <si>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</si>
  <si>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</si>
  <si>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</si>
  <si>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</si>
  <si>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</si>
  <si>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</si>
  <si>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</si>
  <si>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</si>
  <si>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</si>
  <si>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</si>
  <si>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</si>
  <si>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</si>
  <si>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</si>
  <si>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</si>
  <si>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</si>
  <si>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</si>
  <si>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</si>
  <si>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</si>
  <si>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</si>
  <si>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</si>
  <si>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</si>
  <si>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</si>
  <si>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</si>
  <si>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</si>
  <si>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</si>
  <si>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</si>
  <si>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</si>
  <si>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</si>
  <si>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</si>
  <si>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</si>
  <si>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</si>
  <si>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</si>
  <si>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</si>
  <si>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</si>
  <si>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</si>
  <si>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</si>
  <si>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</si>
  <si>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</si>
  <si>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</si>
  <si>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</si>
  <si>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</si>
  <si>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</si>
  <si>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</si>
  <si>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</si>
  <si>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</si>
  <si>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</si>
  <si>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</si>
  <si>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</si>
  <si>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</si>
  <si>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</si>
  <si>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</si>
  <si>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</si>
  <si>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</si>
  <si>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</si>
  <si>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</si>
  <si>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</si>
  <si>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</si>
  <si>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</si>
  <si>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</si>
  <si>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</si>
  <si>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</si>
  <si>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</si>
  <si>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</si>
  <si>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</si>
  <si>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</si>
  <si>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</si>
  <si>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</si>
  <si>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</si>
  <si>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</si>
  <si>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</si>
  <si>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</si>
  <si>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</si>
  <si>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</si>
  <si>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</si>
  <si>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</si>
  <si>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</si>
  <si>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</si>
  <si>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</si>
  <si>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</si>
  <si>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</si>
  <si>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</si>
  <si>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</si>
  <si>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</si>
  <si>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</si>
  <si>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</si>
  <si>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</si>
  <si>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</si>
  <si>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</si>
  <si>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</si>
  <si>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</si>
  <si>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</si>
  <si>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</si>
  <si>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</si>
  <si>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</si>
  <si>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</si>
  <si>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</si>
  <si>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</si>
  <si>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</si>
  <si>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</si>
  <si>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</si>
  <si>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</si>
  <si>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</si>
  <si>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</si>
  <si>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</si>
  <si>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</si>
  <si>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</si>
  <si>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</si>
  <si>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</si>
  <si>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</si>
  <si>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</si>
  <si>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</si>
  <si>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</si>
  <si>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</si>
  <si>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</si>
  <si>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</si>
  <si>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</si>
  <si>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</si>
  <si>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</si>
  <si>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</si>
  <si>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</si>
  <si>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</si>
  <si>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</si>
  <si>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</si>
  <si>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</si>
  <si>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</si>
  <si>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</si>
  <si>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</si>
  <si>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</si>
  <si>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</si>
  <si>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</si>
  <si>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</si>
  <si>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</si>
  <si>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</si>
  <si>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</si>
  <si>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</si>
  <si>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</si>
  <si>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</si>
  <si>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</si>
  <si>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</si>
  <si>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</si>
  <si>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</si>
  <si>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</si>
  <si>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</si>
  <si>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</si>
  <si>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</si>
  <si>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</si>
  <si>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</si>
  <si>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</si>
  <si>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</si>
  <si>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</si>
  <si>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</si>
  <si>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</si>
  <si>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</si>
  <si>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</si>
  <si>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</si>
  <si>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</si>
  <si>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</si>
  <si>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</si>
  <si>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</si>
  <si>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</si>
  <si>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</si>
  <si>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</si>
  <si>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</si>
  <si>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</si>
  <si>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</si>
  <si>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</si>
  <si>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</si>
  <si>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</si>
  <si>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</si>
  <si>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</si>
  <si>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</si>
  <si>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</si>
  <si>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</si>
  <si>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</si>
  <si>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</si>
  <si>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</si>
  <si>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</si>
  <si>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</si>
  <si>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</si>
  <si>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</si>
  <si>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</si>
  <si>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</si>
  <si>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</si>
  <si>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</si>
  <si>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</si>
  <si>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</si>
  <si>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</si>
  <si>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</si>
  <si>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</si>
  <si>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</si>
  <si>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</si>
  <si>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</si>
  <si>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</si>
  <si>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</si>
  <si>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</si>
  <si>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</si>
  <si>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</si>
  <si>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</si>
  <si>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</si>
  <si>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</si>
  <si>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</si>
  <si>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</si>
  <si>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</si>
  <si>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</si>
  <si>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</si>
  <si>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</si>
  <si>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</si>
  <si>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</si>
  <si>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</si>
  <si>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</si>
  <si>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</si>
  <si>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</si>
  <si>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</si>
  <si>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</si>
  <si>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</si>
  <si>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</si>
  <si>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</si>
  <si>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</si>
  <si>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</si>
  <si>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</si>
  <si>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</si>
  <si>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</si>
  <si>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</si>
  <si>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</si>
  <si>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</si>
  <si>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</si>
  <si>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</si>
  <si>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</si>
  <si>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</si>
  <si>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</si>
  <si>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</si>
  <si>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</si>
  <si>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</si>
  <si>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</si>
  <si>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</si>
  <si>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</si>
  <si>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</si>
  <si>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</si>
  <si>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</si>
  <si>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</si>
  <si>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</si>
  <si>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</si>
  <si>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</si>
  <si>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</si>
  <si>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</si>
  <si>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</si>
  <si>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</si>
  <si>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</si>
  <si>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</si>
  <si>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</si>
  <si>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</si>
  <si>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</si>
  <si>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</si>
  <si>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</si>
  <si>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</si>
  <si>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</si>
  <si>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</si>
  <si>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</si>
  <si>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</si>
  <si>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</si>
  <si>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</si>
  <si>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</si>
  <si>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</si>
  <si>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</si>
  <si>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</si>
  <si>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</si>
  <si>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</si>
  <si>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</si>
  <si>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</si>
  <si>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</si>
  <si>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</si>
  <si>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</si>
  <si>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</si>
  <si>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</si>
  <si>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</si>
  <si>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</si>
  <si>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</si>
  <si>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</si>
  <si>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</si>
  <si>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</si>
  <si>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</si>
  <si>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</si>
  <si>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</si>
  <si>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</si>
  <si>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</si>
  <si>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</si>
  <si>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</si>
  <si>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</si>
  <si>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</si>
  <si>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</si>
  <si>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</si>
  <si>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</si>
  <si>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</si>
  <si>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</si>
  <si>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</si>
  <si>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</si>
  <si>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</si>
  <si>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</si>
  <si>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</si>
  <si>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</si>
  <si>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</si>
  <si>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</si>
  <si>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</si>
  <si>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</si>
  <si>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</si>
  <si>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</si>
  <si>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</si>
  <si>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</si>
  <si>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</si>
  <si>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</si>
  <si>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</si>
  <si>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</si>
  <si>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</si>
  <si>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</si>
  <si>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</si>
  <si>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</si>
  <si>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</si>
  <si>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</si>
  <si>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</si>
  <si>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</si>
  <si>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</si>
  <si>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</si>
  <si>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</si>
  <si>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</si>
  <si>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</si>
  <si>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</si>
  <si>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</si>
  <si>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</si>
  <si>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</si>
  <si>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</si>
  <si>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</si>
  <si>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</si>
  <si>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</si>
  <si>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</si>
  <si>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</si>
  <si>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</si>
  <si>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</si>
  <si>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</si>
  <si>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</si>
  <si>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</si>
  <si>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</si>
  <si>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</si>
  <si>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</si>
  <si>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</si>
  <si>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</si>
  <si>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</si>
  <si>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</si>
  <si>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</si>
  <si>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</si>
  <si>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</si>
  <si>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</si>
  <si>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</si>
  <si>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</si>
  <si>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</si>
  <si>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</si>
  <si>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</si>
  <si>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</si>
  <si>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</si>
  <si>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</si>
  <si>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</si>
  <si>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</si>
  <si>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</si>
  <si>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</si>
  <si>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</si>
  <si>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</si>
  <si>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</si>
  <si>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</si>
  <si>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</si>
  <si>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</si>
  <si>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</si>
  <si>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</si>
  <si>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</si>
  <si>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</si>
  <si>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</si>
  <si>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</si>
  <si>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</si>
  <si>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</si>
  <si>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</si>
  <si>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</si>
  <si>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</si>
  <si>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</si>
  <si>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</si>
  <si>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</si>
  <si>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</si>
  <si>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</si>
  <si>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</si>
  <si>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</si>
  <si>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</si>
  <si>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</si>
  <si>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</si>
  <si>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</si>
  <si>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</si>
  <si>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</si>
  <si>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</si>
  <si>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</si>
  <si>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</si>
  <si>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</si>
  <si>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</si>
  <si>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</si>
  <si>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</si>
  <si>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</si>
  <si>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</si>
  <si>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</si>
  <si>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</si>
  <si>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</si>
  <si>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</si>
  <si>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</si>
  <si>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</si>
  <si>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</si>
  <si>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</si>
  <si>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</si>
  <si>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</si>
  <si>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</si>
  <si>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</si>
  <si>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</si>
  <si>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</si>
  <si>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</si>
  <si>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</si>
  <si>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</si>
  <si>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</si>
  <si>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</si>
  <si>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</si>
  <si>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</si>
  <si>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</si>
  <si>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</si>
  <si>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</si>
  <si>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</si>
  <si>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</si>
  <si>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</si>
  <si>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</si>
  <si>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</si>
  <si>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</si>
  <si>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</si>
  <si>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</si>
  <si>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</si>
  <si>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</si>
  <si>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</si>
  <si>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</si>
  <si>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</si>
  <si>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</si>
  <si>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</si>
  <si>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</si>
  <si>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</si>
  <si>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</si>
  <si>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</si>
  <si>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</si>
  <si>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</si>
  <si>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</si>
  <si>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</si>
  <si>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</si>
  <si>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</si>
  <si>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</si>
  <si>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</si>
  <si>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</si>
  <si>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</si>
  <si>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</si>
  <si>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</si>
  <si>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</si>
  <si>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</si>
  <si>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</si>
  <si>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</si>
  <si>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</si>
  <si>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</si>
  <si>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</si>
  <si>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</si>
  <si>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</si>
  <si>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</si>
  <si>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</si>
  <si>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</si>
  <si>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</si>
  <si>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</si>
  <si>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</si>
  <si>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</si>
  <si>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</si>
  <si>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</si>
  <si>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</si>
  <si>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</si>
  <si>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</si>
  <si>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</si>
  <si>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</si>
  <si>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</si>
  <si>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</si>
  <si>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</si>
  <si>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</si>
  <si>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</si>
  <si>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</si>
  <si>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</si>
  <si>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</si>
  <si>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</si>
  <si>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</si>
  <si>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</si>
  <si>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</si>
  <si>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</si>
  <si>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</si>
  <si>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</si>
  <si>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</si>
  <si>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</si>
  <si>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</si>
  <si>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</si>
  <si>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</si>
  <si>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</si>
  <si>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</si>
  <si>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</si>
  <si>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</si>
  <si>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</si>
  <si>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</si>
  <si>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</si>
  <si>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</si>
  <si>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</si>
  <si>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</si>
  <si>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</si>
  <si>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</si>
  <si>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</si>
  <si>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</si>
  <si>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</si>
  <si>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</si>
  <si>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</si>
  <si>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</si>
  <si>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</si>
  <si>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</si>
  <si>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</si>
  <si>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</si>
  <si>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</si>
  <si>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</si>
  <si>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</si>
  <si>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</si>
  <si>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</si>
  <si>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</si>
  <si>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</si>
  <si>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</si>
  <si>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</si>
  <si>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</si>
  <si>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</si>
  <si>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</si>
  <si>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</si>
  <si>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</si>
  <si>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</si>
  <si>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</si>
  <si>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</si>
  <si>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</si>
  <si>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</si>
  <si>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</si>
  <si>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</si>
  <si>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</si>
  <si>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</si>
  <si>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</si>
  <si>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</si>
  <si>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</si>
  <si>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</si>
  <si>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</si>
  <si>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</si>
  <si>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</si>
  <si>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</si>
  <si>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</si>
  <si>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</si>
  <si>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</si>
  <si>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</si>
  <si>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</si>
  <si>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</si>
  <si>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</si>
  <si>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</si>
  <si>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</si>
  <si>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</si>
  <si>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</si>
  <si>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</si>
  <si>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</si>
  <si>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</si>
  <si>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</si>
  <si>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</si>
  <si>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</si>
  <si>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</si>
  <si>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</si>
  <si>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</si>
  <si>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</si>
  <si>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</si>
  <si>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</si>
  <si>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</si>
  <si>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</si>
  <si>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</si>
  <si>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</si>
  <si>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</si>
  <si>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</si>
  <si>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</si>
  <si>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</si>
  <si>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</si>
  <si>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</si>
  <si>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</si>
  <si>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</si>
  <si>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</si>
  <si>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</si>
  <si>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</si>
  <si>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</si>
  <si>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</si>
  <si>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</si>
  <si>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</si>
  <si>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</si>
  <si>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</si>
  <si>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</si>
  <si>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</si>
  <si>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</si>
  <si>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</si>
  <si>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</si>
  <si>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</si>
  <si>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</si>
  <si>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</si>
  <si>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</si>
  <si>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</si>
  <si>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</si>
  <si>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</si>
  <si>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</si>
  <si>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</si>
  <si>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</si>
  <si>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</si>
  <si>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</si>
  <si>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</si>
  <si>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</si>
  <si>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</si>
  <si>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</si>
  <si>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</si>
  <si>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</si>
  <si>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</si>
  <si>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</si>
  <si>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</si>
  <si>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</si>
  <si>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</si>
  <si>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</si>
  <si>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</si>
  <si>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</si>
  <si>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</si>
  <si>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</si>
  <si>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</si>
  <si>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</si>
  <si>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</si>
  <si>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</si>
  <si>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</si>
  <si>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</si>
  <si>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</si>
  <si>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</si>
  <si>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</si>
  <si>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</si>
  <si>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</si>
  <si>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</si>
  <si>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</si>
  <si>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</si>
  <si>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</si>
  <si>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</si>
  <si>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</si>
  <si>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</si>
  <si>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</si>
  <si>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</si>
  <si>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</si>
  <si>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</si>
  <si>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</si>
  <si>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</si>
  <si>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</si>
  <si>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</si>
  <si>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</si>
  <si>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</si>
  <si>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</si>
  <si>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</si>
  <si>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</si>
  <si>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</si>
  <si>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</si>
  <si>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</si>
  <si>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</si>
  <si>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</si>
  <si>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</si>
  <si>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</si>
  <si>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</si>
  <si>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</si>
  <si>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</si>
  <si>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</si>
  <si>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</si>
  <si>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</si>
  <si>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</si>
  <si>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</si>
  <si>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</si>
  <si>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</si>
  <si>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</si>
  <si>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</si>
  <si>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</si>
  <si>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</si>
  <si>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</si>
  <si>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</si>
  <si>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</si>
  <si>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</si>
  <si>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</si>
  <si>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</si>
  <si>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</si>
  <si>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</si>
  <si>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</si>
  <si>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</si>
  <si>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</si>
  <si>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</si>
  <si>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</si>
  <si>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</si>
  <si>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</si>
  <si>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</si>
  <si>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</si>
  <si>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</si>
  <si>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</si>
  <si>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</si>
  <si>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</si>
  <si>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</si>
  <si>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</si>
  <si>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</si>
  <si>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</si>
  <si>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</si>
  <si>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</si>
  <si>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</si>
  <si>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</si>
  <si>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</si>
  <si>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</si>
  <si>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</si>
  <si>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</si>
  <si>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</si>
  <si>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</si>
  <si>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</si>
  <si>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</si>
  <si>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</si>
  <si>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</si>
  <si>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</si>
  <si>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</si>
  <si>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</si>
  <si>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</si>
  <si>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</si>
  <si>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</si>
  <si>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</si>
  <si>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</si>
  <si>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</si>
  <si>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</si>
  <si>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</si>
  <si>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</si>
  <si>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</si>
  <si>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</si>
  <si>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</si>
  <si>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</si>
  <si>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</si>
  <si>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</si>
  <si>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</si>
  <si>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</si>
  <si>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</si>
  <si>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</si>
  <si>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</si>
  <si>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</si>
  <si>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</si>
  <si>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</si>
  <si>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</si>
  <si>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</si>
  <si>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</si>
  <si>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</si>
  <si>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</si>
  <si>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</si>
  <si>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</si>
  <si>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</si>
  <si>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</si>
  <si>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</si>
  <si>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</si>
  <si>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</si>
  <si>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</si>
  <si>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</si>
  <si>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</si>
  <si>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</si>
  <si>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</si>
  <si>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</si>
  <si>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</si>
  <si>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</si>
  <si>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</si>
  <si>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</si>
  <si>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</si>
  <si>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</si>
  <si>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</si>
  <si>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</si>
  <si>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</si>
  <si>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</si>
  <si>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</si>
  <si>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</si>
  <si>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</si>
  <si>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</si>
  <si>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</si>
  <si>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</si>
  <si>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</si>
  <si>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</si>
  <si>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</si>
  <si>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</si>
  <si>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</si>
  <si>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</si>
  <si>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</si>
  <si>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</si>
  <si>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</si>
  <si>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</si>
  <si>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</si>
  <si>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</si>
  <si>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</si>
  <si>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</si>
  <si>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</si>
  <si>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</si>
  <si>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</si>
  <si>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</si>
  <si>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</si>
  <si>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</si>
  <si>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</si>
  <si>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</si>
  <si>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</si>
  <si>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</si>
  <si>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</si>
  <si>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</si>
  <si>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</si>
  <si>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</si>
  <si>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</si>
  <si>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</si>
  <si>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</si>
  <si>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</si>
  <si>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</si>
  <si>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</si>
  <si>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</si>
  <si>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</si>
  <si>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</si>
  <si>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</si>
  <si>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</si>
  <si>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</si>
  <si>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</si>
  <si>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</si>
  <si>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</si>
  <si>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</si>
  <si>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</si>
  <si>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</si>
  <si>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</si>
  <si>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</si>
  <si>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</si>
  <si>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</si>
  <si>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</si>
  <si>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</si>
  <si>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</si>
  <si>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</si>
  <si>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</si>
  <si>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</si>
  <si>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</si>
  <si>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</si>
  <si>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</si>
  <si>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</si>
  <si>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</si>
  <si>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</si>
  <si>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</si>
  <si>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</si>
  <si>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</si>
  <si>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</si>
  <si>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</si>
  <si>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</si>
  <si>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</si>
  <si>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</si>
  <si>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</si>
  <si>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</si>
  <si>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</si>
  <si>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</si>
  <si>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</si>
  <si>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</si>
  <si>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</si>
  <si>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</si>
  <si>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</si>
  <si>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</si>
  <si>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</si>
  <si>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</si>
  <si>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</si>
  <si>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</si>
  <si>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</si>
  <si>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</si>
  <si>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</si>
  <si>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</si>
  <si>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</si>
  <si>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</si>
  <si>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</si>
  <si>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</si>
  <si>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</si>
  <si>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</si>
  <si>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</si>
  <si>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</si>
  <si>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</si>
  <si>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</si>
  <si>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</si>
  <si>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</si>
  <si>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</si>
  <si>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</si>
  <si>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</si>
  <si>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</si>
  <si>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</si>
  <si>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</si>
  <si>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</si>
  <si>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</si>
  <si>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</si>
  <si>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</si>
  <si>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</si>
  <si>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</si>
  <si>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</si>
  <si>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</si>
  <si>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</si>
  <si>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</si>
  <si>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</si>
  <si>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</si>
  <si>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</si>
  <si>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</si>
  <si>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</si>
  <si>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</si>
  <si>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</si>
  <si>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</si>
  <si>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</si>
  <si>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</si>
  <si>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</si>
  <si>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</si>
  <si>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</si>
  <si>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</si>
  <si>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</si>
  <si>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</si>
  <si>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</si>
  <si>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</si>
  <si>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</si>
  <si>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</si>
  <si>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</si>
  <si>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</si>
  <si>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</si>
  <si>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</si>
  <si>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</si>
  <si>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</si>
  <si>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</si>
  <si>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</si>
  <si>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</si>
  <si>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</si>
  <si>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</si>
  <si>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</si>
  <si>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</si>
  <si>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</si>
  <si>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</si>
  <si>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</si>
  <si>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</si>
  <si>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</si>
  <si>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</si>
  <si>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</si>
  <si>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</si>
  <si>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</si>
  <si>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</si>
  <si>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</si>
  <si>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</si>
  <si>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</si>
  <si>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</si>
  <si>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</si>
  <si>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</si>
  <si>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</si>
  <si>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</si>
  <si>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</si>
  <si>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</si>
  <si>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</si>
  <si>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</si>
  <si>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</si>
  <si>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</si>
  <si>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</si>
  <si>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</si>
  <si>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</si>
  <si>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</si>
  <si>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</si>
  <si>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</si>
  <si>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</si>
  <si>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</si>
  <si>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</si>
  <si>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</si>
  <si>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</si>
  <si>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</si>
  <si>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</si>
  <si>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</si>
  <si>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</si>
  <si>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</si>
  <si>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</si>
  <si>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</si>
  <si>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</si>
  <si>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</si>
  <si>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</si>
  <si>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</si>
  <si>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</si>
  <si>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</si>
  <si>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</si>
  <si>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</si>
  <si>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</si>
  <si>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</si>
  <si>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</si>
  <si>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</si>
  <si>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</si>
  <si>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</si>
  <si>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</si>
  <si>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</si>
  <si>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</si>
  <si>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</si>
  <si>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</si>
  <si>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</si>
  <si>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</si>
  <si>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</si>
  <si>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</si>
  <si>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</si>
  <si>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</si>
  <si>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</si>
  <si>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</si>
  <si>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</si>
  <si>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</si>
  <si>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</si>
  <si>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</si>
  <si>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</si>
  <si>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</si>
  <si>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</si>
  <si>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</si>
  <si>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</si>
  <si>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</si>
  <si>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</si>
  <si>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</si>
  <si>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</si>
  <si>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</si>
  <si>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</si>
  <si>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</si>
  <si>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</si>
  <si>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</si>
  <si>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</si>
  <si>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</si>
  <si>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</si>
  <si>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</si>
  <si>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</si>
  <si>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</si>
  <si>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</si>
  <si>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</si>
  <si>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</si>
  <si>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</si>
  <si>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</si>
  <si>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</si>
  <si>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</si>
  <si>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</si>
  <si>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</si>
  <si>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</si>
  <si>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</si>
  <si>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</si>
  <si>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</si>
  <si>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</si>
  <si>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</si>
  <si>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</si>
  <si>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</si>
  <si>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</si>
  <si>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</si>
  <si>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</si>
  <si>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</si>
  <si>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</si>
  <si>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</si>
  <si>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</si>
  <si>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</si>
  <si>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</si>
  <si>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</si>
  <si>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</si>
  <si>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</si>
  <si>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</si>
  <si>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</si>
  <si>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</si>
  <si>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</si>
  <si>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</si>
  <si>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</si>
  <si>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</si>
  <si>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</si>
  <si>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</si>
  <si>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</si>
  <si>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</si>
  <si>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</si>
  <si>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</si>
  <si>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</si>
  <si>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</si>
  <si>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</si>
  <si>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</si>
  <si>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</si>
  <si>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</si>
  <si>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</si>
  <si>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</si>
  <si>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</si>
  <si>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</si>
  <si>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</si>
  <si>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</si>
  <si>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</si>
  <si>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</si>
  <si>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</si>
  <si>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</si>
  <si>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</si>
  <si>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</si>
  <si>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</si>
  <si>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</si>
  <si>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</si>
  <si>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</si>
  <si>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</si>
  <si>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</si>
  <si>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</si>
  <si>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</si>
  <si>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</si>
  <si>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</si>
  <si>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</si>
  <si>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</si>
  <si>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</si>
  <si>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</si>
  <si>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</si>
  <si>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</si>
  <si>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</si>
  <si>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</si>
  <si>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</si>
  <si>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</si>
  <si>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</si>
  <si>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</si>
  <si>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</si>
  <si>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</si>
  <si>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</si>
  <si>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</si>
  <si>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</si>
  <si>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</si>
  <si>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</si>
  <si>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</si>
  <si>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</si>
  <si>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</si>
  <si>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</si>
  <si>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</si>
  <si>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</si>
  <si>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</si>
  <si>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</si>
  <si>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</si>
  <si>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</si>
  <si>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</si>
  <si>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</si>
  <si>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</si>
  <si>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</si>
  <si>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</si>
  <si>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</si>
  <si>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</si>
  <si>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</si>
  <si>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</si>
  <si>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</si>
  <si>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</si>
  <si>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</si>
  <si>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</si>
  <si>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</si>
  <si>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</si>
  <si>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</si>
  <si>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</si>
  <si>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</si>
  <si>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</si>
  <si>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</si>
  <si>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</si>
  <si>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</si>
  <si>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</si>
  <si>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</si>
  <si>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</si>
  <si>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</si>
  <si>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</si>
  <si>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</si>
  <si>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</si>
  <si>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</si>
  <si>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</si>
  <si>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</si>
  <si>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</si>
  <si>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</si>
  <si>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</si>
  <si>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</si>
  <si>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</si>
  <si>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</si>
  <si>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</si>
  <si>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</si>
  <si>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</si>
  <si>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</si>
  <si>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</si>
  <si>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</si>
  <si>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</si>
  <si>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</si>
  <si>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</si>
  <si>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</si>
  <si>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</si>
  <si>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</si>
  <si>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</si>
  <si>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</si>
  <si>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</si>
  <si>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</si>
  <si>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</si>
  <si>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</si>
  <si>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</si>
  <si>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</si>
  <si>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</si>
  <si>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</si>
  <si>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</si>
  <si>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</si>
  <si>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</si>
  <si>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</si>
  <si>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</si>
  <si>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</si>
  <si>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</si>
  <si>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</si>
  <si>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</si>
  <si>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</si>
  <si>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</si>
  <si>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</si>
  <si>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</si>
  <si>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</si>
  <si>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</si>
  <si>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</si>
  <si>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</si>
  <si>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</si>
  <si>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</si>
  <si>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</si>
  <si>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</si>
  <si>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</si>
  <si>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</si>
  <si>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</si>
  <si>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</si>
  <si>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</si>
  <si>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</si>
  <si>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</si>
  <si>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</si>
  <si>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</si>
  <si>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</si>
  <si>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</si>
  <si>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</si>
  <si>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</si>
  <si>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</si>
  <si>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</si>
  <si>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</si>
  <si>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</si>
  <si>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</si>
  <si>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</si>
  <si>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</si>
  <si>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</si>
  <si>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</si>
  <si>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</si>
  <si>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</si>
  <si>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</si>
  <si>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</si>
  <si>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</si>
  <si>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</si>
  <si>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</si>
  <si>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</si>
  <si>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</si>
  <si>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</si>
  <si>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</si>
  <si>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</si>
  <si>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</si>
  <si>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</si>
  <si>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</si>
  <si>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</si>
  <si>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</si>
  <si>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</si>
  <si>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</si>
  <si>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</si>
  <si>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</si>
  <si>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</si>
  <si>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</si>
  <si>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</si>
  <si>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</si>
  <si>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</si>
  <si>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</si>
  <si>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</si>
  <si>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</si>
  <si>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</si>
  <si>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</si>
  <si>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</si>
  <si>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</si>
  <si>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</si>
  <si>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</si>
  <si>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</si>
  <si>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</si>
  <si>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</si>
  <si>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</si>
  <si>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</si>
  <si>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</si>
  <si>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</si>
  <si>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</si>
  <si>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</si>
  <si>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</si>
  <si>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</si>
  <si>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</si>
  <si>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</si>
  <si>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</si>
  <si>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</si>
  <si>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</si>
  <si>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</si>
  <si>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</si>
  <si>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</si>
  <si>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</si>
  <si>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</si>
  <si>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</si>
  <si>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</si>
  <si>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</si>
  <si>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</si>
  <si>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</si>
  <si>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</si>
  <si>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</si>
  <si>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</si>
  <si>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</si>
  <si>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</si>
  <si>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</si>
  <si>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</si>
  <si>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</si>
  <si>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</si>
  <si>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</si>
  <si>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</si>
  <si>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</si>
  <si>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</si>
  <si>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</si>
  <si>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</si>
  <si>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</si>
  <si>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</si>
  <si>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</si>
  <si>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</si>
  <si>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</si>
  <si>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</si>
  <si>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</si>
  <si>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</si>
  <si>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</si>
  <si>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</si>
  <si>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</si>
  <si>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</si>
  <si>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</si>
  <si>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</si>
  <si>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</si>
  <si>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</si>
  <si>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</si>
  <si>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</si>
  <si>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</si>
  <si>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</si>
  <si>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</si>
  <si>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</si>
  <si>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</si>
  <si>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</si>
  <si>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</si>
  <si>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</si>
  <si>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</si>
  <si>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</si>
  <si>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</si>
  <si>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</si>
  <si>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</si>
  <si>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</si>
  <si>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</si>
  <si>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</si>
  <si>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</si>
  <si>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</si>
  <si>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</si>
  <si>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</si>
  <si>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</si>
  <si>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</si>
  <si>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</si>
  <si>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</si>
  <si>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</si>
  <si>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</si>
  <si>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</si>
  <si>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</si>
  <si>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</si>
  <si>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</si>
  <si>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</si>
  <si>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</si>
  <si>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</si>
  <si>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</si>
  <si>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</si>
  <si>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</si>
  <si>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</si>
  <si>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</si>
  <si>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</si>
  <si>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</si>
  <si>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</si>
  <si>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</si>
  <si>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</si>
  <si>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</si>
  <si>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</si>
  <si>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</si>
  <si>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</si>
  <si>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</si>
  <si>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</si>
  <si>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</si>
  <si>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</si>
  <si>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</si>
  <si>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</si>
  <si>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</si>
  <si>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</si>
  <si>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</si>
  <si>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</si>
  <si>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</si>
  <si>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</si>
  <si>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</si>
  <si>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</si>
  <si>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</si>
  <si>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</si>
  <si>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</si>
  <si>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</si>
  <si>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</si>
  <si>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</si>
  <si>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</si>
  <si>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</si>
  <si>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</si>
  <si>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</si>
  <si>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</si>
  <si>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</si>
  <si>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</si>
  <si>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</si>
  <si>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</si>
  <si>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</si>
  <si>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</si>
  <si>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</si>
  <si>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</si>
  <si>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</si>
  <si>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</si>
  <si>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</si>
  <si>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</si>
  <si>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</si>
  <si>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</si>
  <si>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</si>
  <si>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</si>
  <si>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</si>
  <si>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</si>
  <si>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</si>
  <si>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</si>
  <si>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</si>
  <si>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</si>
  <si>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</si>
  <si>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</si>
  <si>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</si>
  <si>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</si>
  <si>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</si>
  <si>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</si>
  <si>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</si>
  <si>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</si>
  <si>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</si>
  <si>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</si>
  <si>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</si>
  <si>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</si>
  <si>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</si>
  <si>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</si>
  <si>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</si>
  <si>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</si>
  <si>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</si>
  <si>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</si>
  <si>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</si>
  <si>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</si>
  <si>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</si>
  <si>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</si>
  <si>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</si>
  <si>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</si>
  <si>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</si>
  <si>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</si>
  <si>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</si>
  <si>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</si>
  <si>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</si>
  <si>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</si>
  <si>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</si>
  <si>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</si>
  <si>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</si>
  <si>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</si>
  <si>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</si>
  <si>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</si>
  <si>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</si>
  <si>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</si>
  <si>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</si>
  <si>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</si>
  <si>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</si>
  <si>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</si>
  <si>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</si>
  <si>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</si>
  <si>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</si>
  <si>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</si>
  <si>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</si>
  <si>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</si>
  <si>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</si>
  <si>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</si>
  <si>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</si>
  <si>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</si>
  <si>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</si>
  <si>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</si>
  <si>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</si>
  <si>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</si>
  <si>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</si>
  <si>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</si>
  <si>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</si>
  <si>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</si>
  <si>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</si>
  <si>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</si>
  <si>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</si>
  <si>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</si>
  <si>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</si>
  <si>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</si>
  <si>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</si>
  <si>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</si>
  <si>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</si>
  <si>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</si>
  <si>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</si>
  <si>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</si>
  <si>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</si>
  <si>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</si>
  <si>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</si>
  <si>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</si>
  <si>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</si>
  <si>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</si>
  <si>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</si>
  <si>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</si>
  <si>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</si>
  <si>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</si>
  <si>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</si>
  <si>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</si>
  <si>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</si>
  <si>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</si>
  <si>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</si>
  <si>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</si>
  <si>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</si>
  <si>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</si>
  <si>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</si>
  <si>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</si>
  <si>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</si>
  <si>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</si>
  <si>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</si>
  <si>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</si>
  <si>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</si>
  <si>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</si>
  <si>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</si>
  <si>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</si>
  <si>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</si>
  <si>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</si>
  <si>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</si>
  <si>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</si>
  <si>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</si>
  <si>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</si>
  <si>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</si>
  <si>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</si>
  <si>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</si>
  <si>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</si>
  <si>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</si>
  <si>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</si>
  <si>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</si>
  <si>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</si>
  <si>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</si>
  <si>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</si>
  <si>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</si>
  <si>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</si>
  <si>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</si>
  <si>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</si>
  <si>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</si>
  <si>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</si>
  <si>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</si>
  <si>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</si>
  <si>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</si>
  <si>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</si>
  <si>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</si>
  <si>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</si>
  <si>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</si>
  <si>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</si>
  <si>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</si>
  <si>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</si>
  <si>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</si>
  <si>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</si>
  <si>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</si>
  <si>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</si>
  <si>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</si>
  <si>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</si>
  <si>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</si>
  <si>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</si>
  <si>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</si>
  <si>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</si>
  <si>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</si>
  <si>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</si>
  <si>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</si>
  <si>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</si>
  <si>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</si>
  <si>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</si>
  <si>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</si>
  <si>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</si>
  <si>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</si>
  <si>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</si>
  <si>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</si>
  <si>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</si>
  <si>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</si>
  <si>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</si>
  <si>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</si>
  <si>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</si>
  <si>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</si>
  <si>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</si>
  <si>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</si>
  <si>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</si>
  <si>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</si>
  <si>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</si>
  <si>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</si>
  <si>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</si>
  <si>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</si>
  <si>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</si>
  <si>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</si>
  <si>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</si>
  <si>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</si>
  <si>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</si>
  <si>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</si>
  <si>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</si>
  <si>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</si>
  <si>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</si>
  <si>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</si>
  <si>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</si>
  <si>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</si>
  <si>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</si>
  <si>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</si>
  <si>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</si>
  <si>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</si>
  <si>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</si>
  <si>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</si>
  <si>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</si>
  <si>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</si>
  <si>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</si>
  <si>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</si>
  <si>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</si>
  <si>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</si>
  <si>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</si>
  <si>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</si>
  <si>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</si>
  <si>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</si>
  <si>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</si>
  <si>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</si>
  <si>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</si>
  <si>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</si>
  <si>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</si>
  <si>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</si>
  <si>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</si>
  <si>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</si>
  <si>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</si>
  <si>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</si>
  <si>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</si>
  <si>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</si>
  <si>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</si>
  <si>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</si>
  <si>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</si>
  <si>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</si>
  <si>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</si>
  <si>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</si>
  <si>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</si>
  <si>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</si>
  <si>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</si>
  <si>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</si>
  <si>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</si>
  <si>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</si>
  <si>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</si>
  <si>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</si>
  <si>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</si>
  <si>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</si>
  <si>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</si>
  <si>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</si>
  <si>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</si>
  <si>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</si>
  <si>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</si>
  <si>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</si>
  <si>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</si>
  <si>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</si>
  <si>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</si>
  <si>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</si>
  <si>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</si>
  <si>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</si>
  <si>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</si>
  <si>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</si>
  <si>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</si>
  <si>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</si>
  <si>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</si>
  <si>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</si>
  <si>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</si>
  <si>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</si>
  <si>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</si>
  <si>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</si>
  <si>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</si>
  <si>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</si>
  <si>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</si>
  <si>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</si>
  <si>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</si>
  <si>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</si>
  <si>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</si>
  <si>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</si>
  <si>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</si>
  <si>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</si>
  <si>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</si>
  <si>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</si>
  <si>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</si>
  <si>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</si>
  <si>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</si>
  <si>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</si>
  <si>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</si>
  <si>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</si>
  <si>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</si>
  <si>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</si>
  <si>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</si>
  <si>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</si>
  <si>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</si>
  <si>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</si>
  <si>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</si>
  <si>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</si>
  <si>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</si>
  <si>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</si>
  <si>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</si>
  <si>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</si>
  <si>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</si>
  <si>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</si>
  <si>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</si>
  <si>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</si>
  <si>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</si>
  <si>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</si>
  <si>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</si>
  <si>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</si>
  <si>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</si>
  <si>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</si>
  <si>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</si>
  <si>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</si>
  <si>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</si>
  <si>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</si>
  <si>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</si>
  <si>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</si>
  <si>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</si>
  <si>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</si>
  <si>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</si>
  <si>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</si>
  <si>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</si>
  <si>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</si>
  <si>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</si>
  <si>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</si>
  <si>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</si>
  <si>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</si>
  <si>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</si>
  <si>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</si>
  <si>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</si>
  <si>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</si>
  <si>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</si>
  <si>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</si>
  <si>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</si>
  <si>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</si>
  <si>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</si>
  <si>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</si>
  <si>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</si>
  <si>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</si>
  <si>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</si>
  <si>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</si>
  <si>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</si>
  <si>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</si>
  <si>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</si>
  <si>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</si>
  <si>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</si>
  <si>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</si>
  <si>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</si>
  <si>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</si>
  <si>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</si>
  <si>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</si>
  <si>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</si>
  <si>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</si>
  <si>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</si>
  <si>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</si>
  <si>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</si>
  <si>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</si>
  <si>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</si>
  <si>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</si>
  <si>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</si>
  <si>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</si>
  <si>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</si>
  <si>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</si>
  <si>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</si>
  <si>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</si>
  <si>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</si>
  <si>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</si>
  <si>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</si>
  <si>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</si>
  <si>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</si>
  <si>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</si>
  <si>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</si>
  <si>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</si>
  <si>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</si>
  <si>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</si>
  <si>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</si>
  <si>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</si>
  <si>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</si>
  <si>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</si>
  <si>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</si>
  <si>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</si>
  <si>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</si>
  <si>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</si>
  <si>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</si>
  <si>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</si>
  <si>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</si>
  <si>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</si>
  <si>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</si>
  <si>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</si>
  <si>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</si>
  <si>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</si>
  <si>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</si>
  <si>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</si>
  <si>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</si>
  <si>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</si>
  <si>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</si>
  <si>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</si>
  <si>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</si>
  <si>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</si>
  <si>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</si>
  <si>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</si>
  <si>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</si>
  <si>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</si>
  <si>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</si>
  <si>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</si>
  <si>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</si>
  <si>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</si>
  <si>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</si>
  <si>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</si>
  <si>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</si>
  <si>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</si>
  <si>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</si>
  <si>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</si>
  <si>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</si>
  <si>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</si>
  <si>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</si>
  <si>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</si>
  <si>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</si>
  <si>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</si>
  <si>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</si>
  <si>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</si>
  <si>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</si>
  <si>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</si>
  <si>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</si>
  <si>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</si>
  <si>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</si>
  <si>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</si>
  <si>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</si>
  <si>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</si>
  <si>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</si>
  <si>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</si>
  <si>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</si>
  <si>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</si>
  <si>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</si>
  <si>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</si>
  <si>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</si>
  <si>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</si>
  <si>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</si>
  <si>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</si>
  <si>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</si>
  <si>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</si>
  <si>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</si>
  <si>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</si>
  <si>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</si>
  <si>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</si>
  <si>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</si>
  <si>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</si>
  <si>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</si>
  <si>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</si>
  <si>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</si>
  <si>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</si>
  <si>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</si>
  <si>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</si>
  <si>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</si>
  <si>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</si>
  <si>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</si>
  <si>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</si>
  <si>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</si>
  <si>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</si>
  <si>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</si>
  <si>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</si>
  <si>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</si>
  <si>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</si>
  <si>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</si>
  <si>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</si>
  <si>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</si>
  <si>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</si>
  <si>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</si>
  <si>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</si>
  <si>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</si>
  <si>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</si>
  <si>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</si>
  <si>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</si>
  <si>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</si>
  <si>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</si>
  <si>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</si>
  <si>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</si>
  <si>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</si>
  <si>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</si>
  <si>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</si>
  <si>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</si>
  <si>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</si>
  <si>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</si>
  <si>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</si>
  <si>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</si>
  <si>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</si>
  <si>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</si>
  <si>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</si>
  <si>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</si>
  <si>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</si>
  <si>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</si>
  <si>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</si>
  <si>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</si>
  <si>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</si>
  <si>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</si>
  <si>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</si>
  <si>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</si>
  <si>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</si>
  <si>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</si>
  <si>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</si>
  <si>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</si>
  <si>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</si>
  <si>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</si>
  <si>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</si>
  <si>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</si>
  <si>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</si>
  <si>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</si>
  <si>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</si>
  <si>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</si>
  <si>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</si>
  <si>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</si>
  <si>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</si>
  <si>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</si>
  <si>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</si>
  <si>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</si>
  <si>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</si>
  <si>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</si>
  <si>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</si>
  <si>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</si>
  <si>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</si>
  <si>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</si>
  <si>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</si>
  <si>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</si>
  <si>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</si>
  <si>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</si>
  <si>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</si>
  <si>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</si>
  <si>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</si>
  <si>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</si>
  <si>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</si>
  <si>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</si>
  <si>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</si>
  <si>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</si>
  <si>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</si>
  <si>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</si>
  <si>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</si>
  <si>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</si>
  <si>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</si>
  <si>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</si>
  <si>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</si>
  <si>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</si>
  <si>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</si>
  <si>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</si>
  <si>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</si>
  <si>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</si>
  <si>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</si>
  <si>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</si>
  <si>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</si>
  <si>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</si>
  <si>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</si>
  <si>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</si>
  <si>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</si>
  <si>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</si>
  <si>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</si>
  <si>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</si>
  <si>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</si>
  <si>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</si>
  <si>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</si>
  <si>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</si>
  <si>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</si>
  <si>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</si>
  <si>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</si>
  <si>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</si>
  <si>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</si>
  <si>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</si>
  <si>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</si>
  <si>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</si>
  <si>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</si>
  <si>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</si>
  <si>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</si>
  <si>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</si>
  <si>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</si>
  <si>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</si>
  <si>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</si>
  <si>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</si>
  <si>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</si>
  <si>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</si>
  <si>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</si>
  <si>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</si>
  <si>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</si>
  <si>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</si>
  <si>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</si>
  <si>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</si>
  <si>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</si>
  <si>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</si>
  <si>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</si>
  <si>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</si>
  <si>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</si>
  <si>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</si>
  <si>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</si>
  <si>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</si>
  <si>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</si>
  <si>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</si>
  <si>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</si>
  <si>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</si>
  <si>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</si>
  <si>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</si>
  <si>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</si>
  <si>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</si>
  <si>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</si>
  <si>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</si>
  <si>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</si>
  <si>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</si>
  <si>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</si>
  <si>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</si>
  <si>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</si>
  <si>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</si>
  <si>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</si>
  <si>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</si>
  <si>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</si>
  <si>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</si>
  <si>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</si>
  <si>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</si>
  <si>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</si>
  <si>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</si>
  <si>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</si>
  <si>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</si>
  <si>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</si>
  <si>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</si>
  <si>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</si>
  <si>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</si>
  <si>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</si>
  <si>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</si>
  <si>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</si>
  <si>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</si>
  <si>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</si>
  <si>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</si>
  <si>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</si>
  <si>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</si>
  <si>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</si>
  <si>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</si>
  <si>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</si>
  <si>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</si>
  <si>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</si>
  <si>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</si>
  <si>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</si>
  <si>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</si>
  <si>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</si>
  <si>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</si>
  <si>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</si>
  <si>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</si>
  <si>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</si>
  <si>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</si>
  <si>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</si>
  <si>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</si>
  <si>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</si>
  <si>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</si>
  <si>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</si>
  <si>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</si>
  <si>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</si>
  <si>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</si>
  <si>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</si>
  <si>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</si>
  <si>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</si>
  <si>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</si>
  <si>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</si>
  <si>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</si>
  <si>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</si>
  <si>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</si>
  <si>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</si>
  <si>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</si>
  <si>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</si>
  <si>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</si>
  <si>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</si>
  <si>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</si>
  <si>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</si>
  <si>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</si>
  <si>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</si>
  <si>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</si>
  <si>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</si>
  <si>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</si>
  <si>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</si>
  <si>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</si>
  <si>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</si>
  <si>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</si>
  <si>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</si>
  <si>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</si>
  <si>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</si>
  <si>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</si>
  <si>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</si>
  <si>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</si>
  <si>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</si>
  <si>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</si>
  <si>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</si>
  <si>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</si>
  <si>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</si>
  <si>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</si>
  <si>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</si>
  <si>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</si>
  <si>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</si>
  <si>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</si>
  <si>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</si>
  <si>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</si>
  <si>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</si>
  <si>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</si>
  <si>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</si>
  <si>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</si>
  <si>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</si>
  <si>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</si>
  <si>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</si>
  <si>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</si>
  <si>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</si>
  <si>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</si>
  <si>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</si>
  <si>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</si>
  <si>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</si>
  <si>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</si>
  <si>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</si>
  <si>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</si>
  <si>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</si>
  <si>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</si>
  <si>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</si>
  <si>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</si>
  <si>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</si>
  <si>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</si>
  <si>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</si>
  <si>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</si>
  <si>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</si>
  <si>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</si>
  <si>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</si>
  <si>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</si>
  <si>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</si>
  <si>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</si>
  <si>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</si>
  <si>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</si>
  <si>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</si>
  <si>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</si>
  <si>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</si>
  <si>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</si>
  <si>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</si>
  <si>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</si>
  <si>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</si>
  <si>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</si>
  <si>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</si>
  <si>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</si>
  <si>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</si>
  <si>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</si>
  <si>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</si>
  <si>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</si>
  <si>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</si>
  <si>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</si>
  <si>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</si>
  <si>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</si>
  <si>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</si>
  <si>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</si>
  <si>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</si>
  <si>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</si>
  <si>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</si>
  <si>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</si>
  <si>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</si>
  <si>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</si>
  <si>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</si>
  <si>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</si>
  <si>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</si>
  <si>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</si>
  <si>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</si>
  <si>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</si>
  <si>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</si>
  <si>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</si>
  <si>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</si>
  <si>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</si>
  <si>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</si>
  <si>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</si>
  <si>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</si>
  <si>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</si>
  <si>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</si>
  <si>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</si>
  <si>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</si>
  <si>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</si>
  <si>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</si>
  <si>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</si>
  <si>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</si>
  <si>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</si>
  <si>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</si>
  <si>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</si>
  <si>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</si>
  <si>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</si>
  <si>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</si>
  <si>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</si>
  <si>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</si>
  <si>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</si>
  <si>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</si>
  <si>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</si>
  <si>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</si>
  <si>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</si>
  <si>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</si>
  <si>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</si>
  <si>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</si>
  <si>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</si>
  <si>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</si>
  <si>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</si>
  <si>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</si>
  <si>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</si>
  <si>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</si>
  <si>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</si>
  <si>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</si>
  <si>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</si>
  <si>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</si>
  <si>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</si>
  <si>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</si>
  <si>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</si>
  <si>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</si>
  <si>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</si>
  <si>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</si>
  <si>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</si>
  <si>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</si>
  <si>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</si>
  <si>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</si>
  <si>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</si>
  <si>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</si>
  <si>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</si>
  <si>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</si>
  <si>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</si>
  <si>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</si>
  <si>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</si>
  <si>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</si>
  <si>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</si>
  <si>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</si>
  <si>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</si>
  <si>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</si>
  <si>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</si>
  <si>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</si>
  <si>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</si>
  <si>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</si>
  <si>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</si>
  <si>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</si>
  <si>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</si>
  <si>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</si>
  <si>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</si>
  <si>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</si>
  <si>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</si>
  <si>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</si>
  <si>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</si>
  <si>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</si>
  <si>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</si>
  <si>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</si>
  <si>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</si>
  <si>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</si>
  <si>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</si>
  <si>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</si>
  <si>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</si>
  <si>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</si>
  <si>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</si>
  <si>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</si>
  <si>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</si>
  <si>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</si>
  <si>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</si>
  <si>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</si>
  <si>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</si>
  <si>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</si>
  <si>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</si>
  <si>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</si>
  <si>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</si>
  <si>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</si>
  <si>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</si>
  <si>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</si>
  <si>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</si>
  <si>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</si>
  <si>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</si>
  <si>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</si>
  <si>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</si>
  <si>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</si>
  <si>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</si>
  <si>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</si>
  <si>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</si>
  <si>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</si>
  <si>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</si>
  <si>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</si>
  <si>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</si>
  <si>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</si>
  <si>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</si>
  <si>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</si>
  <si>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</si>
  <si>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</si>
  <si>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</si>
  <si>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</si>
  <si>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</si>
  <si>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</si>
  <si>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</si>
  <si>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</si>
  <si>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</si>
  <si>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</si>
  <si>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</si>
  <si>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</si>
  <si>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</si>
  <si>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</si>
  <si>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</si>
  <si>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</si>
  <si>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</si>
  <si>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</si>
  <si>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</si>
  <si>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</si>
  <si>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</si>
  <si>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</si>
  <si>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</si>
  <si>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</si>
  <si>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</si>
  <si>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</si>
  <si>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</si>
  <si>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</si>
  <si>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</si>
  <si>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</si>
  <si>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</si>
  <si>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</si>
  <si>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</si>
  <si>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</si>
  <si>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</si>
  <si>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</si>
  <si>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</si>
  <si>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</si>
  <si>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</si>
  <si>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</si>
  <si>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</si>
  <si>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</si>
  <si>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</si>
  <si>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</si>
  <si>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</si>
  <si>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</si>
  <si>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</si>
  <si>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</si>
  <si>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</si>
  <si>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</si>
  <si>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</si>
  <si>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</si>
  <si>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</si>
  <si>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</si>
  <si>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</si>
  <si>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</si>
  <si>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</si>
  <si>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</si>
  <si>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</si>
  <si>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</si>
  <si>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</si>
  <si>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</si>
  <si>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</si>
  <si>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</si>
  <si>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</si>
  <si>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</si>
  <si>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</si>
  <si>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</si>
  <si>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</si>
  <si>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</si>
  <si>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</si>
  <si>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</si>
  <si>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</si>
  <si>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</si>
  <si>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</si>
  <si>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</si>
  <si>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</si>
  <si>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</si>
  <si>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</si>
  <si>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</si>
  <si>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</si>
  <si>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</si>
  <si>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</si>
  <si>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</si>
  <si>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</si>
  <si>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</si>
  <si>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</si>
  <si>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</si>
  <si>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</si>
  <si>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</si>
  <si>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</si>
  <si>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</si>
  <si>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</si>
  <si>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</si>
  <si>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</si>
  <si>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</si>
  <si>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</si>
  <si>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</si>
  <si>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</si>
  <si>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</si>
  <si>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</si>
  <si>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</si>
  <si>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</si>
  <si>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</si>
  <si>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</si>
  <si>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</si>
  <si>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</si>
  <si>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</si>
  <si>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</si>
  <si>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</si>
  <si>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</si>
  <si>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</si>
  <si>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</si>
  <si>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</si>
  <si>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</si>
  <si>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</si>
  <si>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</si>
  <si>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</si>
  <si>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</si>
  <si>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</si>
  <si>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</si>
  <si>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</si>
  <si>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</si>
  <si>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</si>
  <si>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</si>
  <si>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</si>
  <si>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</si>
  <si>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</si>
  <si>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</si>
  <si>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</si>
  <si>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</si>
  <si>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</si>
  <si>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</si>
  <si>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</si>
  <si>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</si>
  <si>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</si>
  <si>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</si>
  <si>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</si>
  <si>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</si>
  <si>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</si>
  <si>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</si>
  <si>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</si>
  <si>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</si>
  <si>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</si>
  <si>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</si>
  <si>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</si>
  <si>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</si>
  <si>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</si>
  <si>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</si>
  <si>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</si>
  <si>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</si>
  <si>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</si>
  <si>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</si>
  <si>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</si>
  <si>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</si>
  <si>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</si>
  <si>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</si>
  <si>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</si>
  <si>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</si>
  <si>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</si>
  <si>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</si>
  <si>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</si>
  <si>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</si>
  <si>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</si>
  <si>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</si>
  <si>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</si>
  <si>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</si>
  <si>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</si>
  <si>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</si>
  <si>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</si>
  <si>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</si>
  <si>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</si>
  <si>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</si>
  <si>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</si>
  <si>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</si>
  <si>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</si>
  <si>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</si>
  <si>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</si>
  <si>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</si>
  <si>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</si>
  <si>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</si>
  <si>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</si>
  <si>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</si>
  <si>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</si>
  <si>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</si>
  <si>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</si>
  <si>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</si>
  <si>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</si>
  <si>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</si>
  <si>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</si>
  <si>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</si>
  <si>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</si>
  <si>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</si>
  <si>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</si>
  <si>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</si>
  <si>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</si>
  <si>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</si>
  <si>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</si>
  <si>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</si>
  <si>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</si>
  <si>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</si>
  <si>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</si>
  <si>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</si>
  <si>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</si>
  <si>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</si>
  <si>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</si>
  <si>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</si>
  <si>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</si>
  <si>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</si>
  <si>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</si>
  <si>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</si>
  <si>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</si>
  <si>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</si>
  <si>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</si>
  <si>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</si>
  <si>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</si>
  <si>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</si>
  <si>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</si>
  <si>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</si>
  <si>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</si>
  <si>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</si>
  <si>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</si>
  <si>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</si>
  <si>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</si>
  <si>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</si>
  <si>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</si>
  <si>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</si>
  <si>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</si>
  <si>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</si>
  <si>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</si>
  <si>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</si>
  <si>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</si>
  <si>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</si>
  <si>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</si>
  <si>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</si>
  <si>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</si>
  <si>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</si>
  <si>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</si>
  <si>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</si>
  <si>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</si>
  <si>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</si>
  <si>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</si>
  <si>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</si>
  <si>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</si>
  <si>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</si>
  <si>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</si>
  <si>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</si>
  <si>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</si>
  <si>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</si>
  <si>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</si>
  <si>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</si>
  <si>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</si>
  <si>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</si>
  <si>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</si>
  <si>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</si>
  <si>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</si>
  <si>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</si>
  <si>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</si>
  <si>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</si>
  <si>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</si>
  <si>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</si>
  <si>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</si>
  <si>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</si>
  <si>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</si>
  <si>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</si>
  <si>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</si>
  <si>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</si>
  <si>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</si>
  <si>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</si>
  <si>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</si>
  <si>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</si>
  <si>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</si>
  <si>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</si>
  <si>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</si>
  <si>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</si>
  <si>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</si>
  <si>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</si>
  <si>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</si>
  <si>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</si>
  <si>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</si>
  <si>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</si>
  <si>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</si>
  <si>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</si>
  <si>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</si>
  <si>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</si>
  <si>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</si>
  <si>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</si>
  <si>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</si>
  <si>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</si>
  <si>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</si>
  <si>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</si>
  <si>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</si>
  <si>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</si>
  <si>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</si>
  <si>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</si>
  <si>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</si>
  <si>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</si>
  <si>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</si>
  <si>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</si>
  <si>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</si>
  <si>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</si>
  <si>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</si>
  <si>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</si>
  <si>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</si>
  <si>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</si>
  <si>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</si>
  <si>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</si>
  <si>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</si>
  <si>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</si>
  <si>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</si>
  <si>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</si>
  <si>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</si>
  <si>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</si>
  <si>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</si>
  <si>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</si>
  <si>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</si>
  <si>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</si>
  <si>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</si>
  <si>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</si>
  <si>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</si>
  <si>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</si>
  <si>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</si>
  <si>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</si>
  <si>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</si>
  <si>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</si>
  <si>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</si>
  <si>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</si>
  <si>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</si>
  <si>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</si>
  <si>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</si>
  <si>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</si>
  <si>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</si>
  <si>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</si>
  <si>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</si>
  <si>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</si>
  <si>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</si>
  <si>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</si>
  <si>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</si>
  <si>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</si>
  <si>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</si>
  <si>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</si>
  <si>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</si>
  <si>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</si>
  <si>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</si>
  <si>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</si>
  <si>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</si>
  <si>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</si>
  <si>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</si>
  <si>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</si>
  <si>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</si>
  <si>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</si>
  <si>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</si>
  <si>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</si>
  <si>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</si>
  <si>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</si>
  <si>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</si>
  <si>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</si>
  <si>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</si>
  <si>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</si>
  <si>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</si>
  <si>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</si>
  <si>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</si>
  <si>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</si>
  <si>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</si>
  <si>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</si>
  <si>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</si>
  <si>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</si>
  <si>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</si>
  <si>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</si>
  <si>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</si>
  <si>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</si>
  <si>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</si>
  <si>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</si>
  <si>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</si>
  <si>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</si>
  <si>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</si>
  <si>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</si>
  <si>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</si>
  <si>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</si>
  <si>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</si>
  <si>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</si>
  <si>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</si>
  <si>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</si>
  <si>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</si>
  <si>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</si>
  <si>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</si>
  <si>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</si>
  <si>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</si>
  <si>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</si>
  <si>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</si>
  <si>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</si>
  <si>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</si>
  <si>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</si>
  <si>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</si>
  <si>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</si>
  <si>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</si>
  <si>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</si>
  <si>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</si>
  <si>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</si>
  <si>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</si>
  <si>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</si>
  <si>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</si>
  <si>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</si>
  <si>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</si>
  <si>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</si>
  <si>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</si>
  <si>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</si>
  <si>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</si>
  <si>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</si>
  <si>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</si>
  <si>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</si>
  <si>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</si>
  <si>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</si>
  <si>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</si>
  <si>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</si>
  <si>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</si>
  <si>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</si>
  <si>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</si>
  <si>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</si>
  <si>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</si>
  <si>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</si>
  <si>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</si>
  <si>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</si>
  <si>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</si>
  <si>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</si>
  <si>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</si>
  <si>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</si>
  <si>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</si>
  <si>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</si>
  <si>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</si>
  <si>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</si>
  <si>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</si>
  <si>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</si>
  <si>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</si>
  <si>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</si>
  <si>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</si>
  <si>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</si>
  <si>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</si>
  <si>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</si>
  <si>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</si>
  <si>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</si>
  <si>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</si>
  <si>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</si>
  <si>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</si>
  <si>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</si>
  <si>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</si>
  <si>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</si>
  <si>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</si>
  <si>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</si>
  <si>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</si>
  <si>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</si>
  <si>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</si>
  <si>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</si>
  <si>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</si>
  <si>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</si>
  <si>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</si>
  <si>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</si>
  <si>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</si>
  <si>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</si>
  <si>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</si>
  <si>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</si>
  <si>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</si>
  <si>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</si>
  <si>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</si>
  <si>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</si>
  <si>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</si>
  <si>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</si>
  <si>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</si>
  <si>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</si>
  <si>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</si>
  <si>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</si>
  <si>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</si>
  <si>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</si>
  <si>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</si>
  <si>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</si>
  <si>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</si>
  <si>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</si>
  <si>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</si>
  <si>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</si>
  <si>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</si>
  <si>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</si>
  <si>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</si>
  <si>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</si>
  <si>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</si>
  <si>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</si>
  <si>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</si>
  <si>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</si>
  <si>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</si>
  <si>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</si>
  <si>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</si>
  <si>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</si>
  <si>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</si>
  <si>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</si>
  <si>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</si>
  <si>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</si>
  <si>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</si>
  <si>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</si>
  <si>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</si>
  <si>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</si>
  <si>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</si>
  <si>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</si>
  <si>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</si>
  <si>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</si>
  <si>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</si>
  <si>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</si>
  <si>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</si>
  <si>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</si>
  <si>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</si>
  <si>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</si>
  <si>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</si>
  <si>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</si>
  <si>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</si>
  <si>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</si>
  <si>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</si>
  <si>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</si>
  <si>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</si>
  <si>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</si>
  <si>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</si>
  <si>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</si>
  <si>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</si>
  <si>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</si>
  <si>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</si>
  <si>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</si>
  <si>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</si>
  <si>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</si>
  <si>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</si>
  <si>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</si>
  <si>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</si>
  <si>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</si>
  <si>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</si>
  <si>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</si>
  <si>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</si>
  <si>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</si>
  <si>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</si>
  <si>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</si>
  <si>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</si>
  <si>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</si>
  <si>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</si>
  <si>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</si>
  <si>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</si>
  <si>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</si>
  <si>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</si>
  <si>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</si>
  <si>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</si>
  <si>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</si>
  <si>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</si>
  <si>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</si>
  <si>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</si>
  <si>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</si>
  <si>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</si>
  <si>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</si>
  <si>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</si>
  <si>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</si>
  <si>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</si>
  <si>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</si>
  <si>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</si>
  <si>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</si>
  <si>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</si>
  <si>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</si>
  <si>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</si>
  <si>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</si>
  <si>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</si>
  <si>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</si>
  <si>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</si>
  <si>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</si>
  <si>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</si>
  <si>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</si>
  <si>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</si>
  <si>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</si>
  <si>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</si>
  <si>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</si>
  <si>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</si>
  <si>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</si>
  <si>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</si>
  <si>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</si>
  <si>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</si>
  <si>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</si>
  <si>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</si>
  <si>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</si>
  <si>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</si>
  <si>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</si>
  <si>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</si>
  <si>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</si>
  <si>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</si>
  <si>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</si>
  <si>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</si>
  <si>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</si>
  <si>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</si>
  <si>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</si>
  <si>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</si>
  <si>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</si>
  <si>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</si>
  <si>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</si>
  <si>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</si>
  <si>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</si>
  <si>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</si>
  <si>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</si>
  <si>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</si>
  <si>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</si>
  <si>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</si>
  <si>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</si>
  <si>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</si>
  <si>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</si>
  <si>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</si>
  <si>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</si>
  <si>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</si>
  <si>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</si>
  <si>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</si>
  <si>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</si>
  <si>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</si>
  <si>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</si>
  <si>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</si>
  <si>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</si>
  <si>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</si>
  <si>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</si>
  <si>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</si>
  <si>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</si>
  <si>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</si>
  <si>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</si>
  <si>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</si>
  <si>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</si>
  <si>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</si>
  <si>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</si>
  <si>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</si>
  <si>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</si>
  <si>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</si>
  <si>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</si>
  <si>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</si>
  <si>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</si>
  <si>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</si>
  <si>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</si>
  <si>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</si>
  <si>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</si>
  <si>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</si>
  <si>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</si>
  <si>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</si>
  <si>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</si>
  <si>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</si>
  <si>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</si>
  <si>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</si>
  <si>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</si>
  <si>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</si>
  <si>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</si>
  <si>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</si>
  <si>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</si>
  <si>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</si>
  <si>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</si>
  <si>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</si>
  <si>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</si>
  <si>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</si>
  <si>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</si>
  <si>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</si>
  <si>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</si>
  <si>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</si>
  <si>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</si>
  <si>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</si>
  <si>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</si>
  <si>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</si>
  <si>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</si>
  <si>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</si>
  <si>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</si>
  <si>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</si>
  <si>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</si>
  <si>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</si>
  <si>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</si>
  <si>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</si>
  <si>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</si>
  <si>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</si>
  <si>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</si>
  <si>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</si>
  <si>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</si>
  <si>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</si>
  <si>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</si>
  <si>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</si>
  <si>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</si>
  <si>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</si>
  <si>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</si>
  <si>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</si>
  <si>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</si>
  <si>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</si>
  <si>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</si>
  <si>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</si>
  <si>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</si>
  <si>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</si>
  <si>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</si>
  <si>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</si>
  <si>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</si>
  <si>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</si>
  <si>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</si>
  <si>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</si>
  <si>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</si>
  <si>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</si>
  <si>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</si>
  <si>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</si>
  <si>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</si>
  <si>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</si>
  <si>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</si>
  <si>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</si>
  <si>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</si>
  <si>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</si>
  <si>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</si>
  <si>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</si>
  <si>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</si>
  <si>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</si>
  <si>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</si>
  <si>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</si>
  <si>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</si>
  <si>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</si>
  <si>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</si>
  <si>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</si>
  <si>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</si>
  <si>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</si>
  <si>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</si>
  <si>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</si>
  <si>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</si>
  <si>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</si>
  <si>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</si>
  <si>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</si>
  <si>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</si>
  <si>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</si>
  <si>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</si>
  <si>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</si>
  <si>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</si>
  <si>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</si>
  <si>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</si>
  <si>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</si>
  <si>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</si>
  <si>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</si>
  <si>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</si>
  <si>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</si>
  <si>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</si>
  <si>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</si>
  <si>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</si>
  <si>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</si>
  <si>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</si>
  <si>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</si>
  <si>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</si>
  <si>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</si>
  <si>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</si>
  <si>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</si>
  <si>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</si>
  <si>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</si>
  <si>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</si>
  <si>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</si>
  <si>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</si>
  <si>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</si>
  <si>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</si>
  <si>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</si>
  <si>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</si>
  <si>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</si>
  <si>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</si>
  <si>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</si>
  <si>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</si>
  <si>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</si>
  <si>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</si>
  <si>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</si>
  <si>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</si>
  <si>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</si>
  <si>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</si>
  <si>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</si>
  <si>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</si>
  <si>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</si>
  <si>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</si>
  <si>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</si>
  <si>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</si>
  <si>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</si>
  <si>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</si>
  <si>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</si>
  <si>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</si>
  <si>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</si>
  <si>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</si>
  <si>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</si>
  <si>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</si>
  <si>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</si>
  <si>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</si>
  <si>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</si>
  <si>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</si>
  <si>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</si>
  <si>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</si>
  <si>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</si>
  <si>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</si>
  <si>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</si>
  <si>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</si>
  <si>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</si>
  <si>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</si>
  <si>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</si>
  <si>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</si>
  <si>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</si>
  <si>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</si>
  <si>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</si>
  <si>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</si>
  <si>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</si>
  <si>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</si>
  <si>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</si>
  <si>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</si>
  <si>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</si>
  <si>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</si>
  <si>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</si>
  <si>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</si>
  <si>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</si>
  <si>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</si>
  <si>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</si>
  <si>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</si>
  <si>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</si>
  <si>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</si>
  <si>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</si>
  <si>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</si>
  <si>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</si>
  <si>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</si>
  <si>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</si>
  <si>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</si>
  <si>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</si>
  <si>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</si>
  <si>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</si>
  <si>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</si>
  <si>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</si>
  <si>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</si>
  <si>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</si>
  <si>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</si>
  <si>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</si>
  <si>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</si>
  <si>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</si>
  <si>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</si>
  <si>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</si>
  <si>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</si>
  <si>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</si>
  <si>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</si>
  <si>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</si>
  <si>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</si>
  <si>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</si>
  <si>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</si>
  <si>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</si>
  <si>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</si>
  <si>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</si>
  <si>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</si>
  <si>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</si>
  <si>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</si>
  <si>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</si>
  <si>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</si>
  <si>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</si>
  <si>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</si>
  <si>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</si>
  <si>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</si>
  <si>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</si>
  <si>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</si>
  <si>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</si>
  <si>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</si>
  <si>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</si>
  <si>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</si>
  <si>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</si>
  <si>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</si>
  <si>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</si>
  <si>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</si>
  <si>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</si>
  <si>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</si>
  <si>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</si>
  <si>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</si>
  <si>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</si>
  <si>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</si>
  <si>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</si>
  <si>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</si>
  <si>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</si>
  <si>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</si>
  <si>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</si>
  <si>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</si>
  <si>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</si>
  <si>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</si>
  <si>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</si>
  <si>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</si>
  <si>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</si>
  <si>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</si>
  <si>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</si>
  <si>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</si>
  <si>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</si>
  <si>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</si>
  <si>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</si>
  <si>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</si>
  <si>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</si>
  <si>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</si>
  <si>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</si>
  <si>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</si>
  <si>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</si>
  <si>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</si>
  <si>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</si>
  <si>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</si>
  <si>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</si>
  <si>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</si>
  <si>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</si>
  <si>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</si>
  <si>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</si>
  <si>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</si>
  <si>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</si>
  <si>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</si>
  <si>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</si>
  <si>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</si>
  <si>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</si>
  <si>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</si>
  <si>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</si>
  <si>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</si>
  <si>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</si>
  <si>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</si>
  <si>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</si>
  <si>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</si>
  <si>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</si>
  <si>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</si>
  <si>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</si>
  <si>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</si>
  <si>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</si>
  <si>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</si>
  <si>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</si>
  <si>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</si>
  <si>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</si>
  <si>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</si>
  <si>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</si>
  <si>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</si>
  <si>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</si>
  <si>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</si>
  <si>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</si>
  <si>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</si>
  <si>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</si>
  <si>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</si>
  <si>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</si>
  <si>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</si>
  <si>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</si>
  <si>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</si>
  <si>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</si>
  <si>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</si>
  <si>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</si>
  <si>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</si>
  <si>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</si>
  <si>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</si>
  <si>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</si>
  <si>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</si>
  <si>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</si>
  <si>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</si>
  <si>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</si>
  <si>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</si>
  <si>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</si>
  <si>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</si>
  <si>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</si>
  <si>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</si>
  <si>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</si>
  <si>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</si>
  <si>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</si>
  <si>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</si>
  <si>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</si>
  <si>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</si>
  <si>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</si>
  <si>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</si>
  <si>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</si>
  <si>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</si>
  <si>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</si>
  <si>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</si>
  <si>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</si>
  <si>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</si>
  <si>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</si>
  <si>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</si>
  <si>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</si>
  <si>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</si>
  <si>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</si>
  <si>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</si>
  <si>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</si>
  <si>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</si>
  <si>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</si>
  <si>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</si>
  <si>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</si>
  <si>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</si>
  <si>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</si>
  <si>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</si>
  <si>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</si>
  <si>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</si>
  <si>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</si>
  <si>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</si>
  <si>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</si>
  <si>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</si>
  <si>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</si>
  <si>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</si>
  <si>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</si>
  <si>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</si>
  <si>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</si>
  <si>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</si>
  <si>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</si>
  <si>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</si>
  <si>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</si>
  <si>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</si>
  <si>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</si>
  <si>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</si>
  <si>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</si>
  <si>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</si>
  <si>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</si>
  <si>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</si>
  <si>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</si>
  <si>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</si>
  <si>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</si>
  <si>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</si>
  <si>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</si>
  <si>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</si>
  <si>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</si>
  <si>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</si>
  <si>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</si>
  <si>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</si>
  <si>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</si>
  <si>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</si>
  <si>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</si>
  <si>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</si>
  <si>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</si>
  <si>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</si>
  <si>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</si>
  <si>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</si>
  <si>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</si>
  <si>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</si>
  <si>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</si>
  <si>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</si>
  <si>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</si>
  <si>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</si>
  <si>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</si>
  <si>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</si>
  <si>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</si>
  <si>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</si>
  <si>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</si>
  <si>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</si>
  <si>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</si>
  <si>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</si>
  <si>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</si>
  <si>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</si>
  <si>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</si>
  <si>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</si>
  <si>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</si>
  <si>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</si>
  <si>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</si>
  <si>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</si>
  <si>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</si>
  <si>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</si>
  <si>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</si>
  <si>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</si>
  <si>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</si>
  <si>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</si>
  <si>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</si>
  <si>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</si>
  <si>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</si>
  <si>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</si>
  <si>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</si>
  <si>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</si>
  <si>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</si>
  <si>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</si>
  <si>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</si>
  <si>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</si>
  <si>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</si>
  <si>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</si>
  <si>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</si>
  <si>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</si>
  <si>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</si>
  <si>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</si>
  <si>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</si>
  <si>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</si>
  <si>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</si>
  <si>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</si>
  <si>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</si>
  <si>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</si>
  <si>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</si>
  <si>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</si>
  <si>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</si>
  <si>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</si>
  <si>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</si>
  <si>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</si>
  <si>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</si>
  <si>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</si>
  <si>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</si>
  <si>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</si>
  <si>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</si>
  <si>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</si>
  <si>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</si>
  <si>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</si>
  <si>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</si>
  <si>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</si>
  <si>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</si>
  <si>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</si>
  <si>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</si>
  <si>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</si>
  <si>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</si>
  <si>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</si>
  <si>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</si>
  <si>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</si>
  <si>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</si>
  <si>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</si>
  <si>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</si>
  <si>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</si>
  <si>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</si>
  <si>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</si>
  <si>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</si>
  <si>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</si>
  <si>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</si>
  <si>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</si>
  <si>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</si>
  <si>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</si>
  <si>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</si>
  <si>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</si>
  <si>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</si>
  <si>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</si>
  <si>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</si>
  <si>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</si>
  <si>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</si>
  <si>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</si>
  <si>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</si>
  <si>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</si>
  <si>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</si>
  <si>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</si>
  <si>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</si>
  <si>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</si>
  <si>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</si>
  <si>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</si>
  <si>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</si>
  <si>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</si>
  <si>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</si>
  <si>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</si>
  <si>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</si>
  <si>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</si>
  <si>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</si>
  <si>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</si>
  <si>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</si>
  <si>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</si>
  <si>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</si>
  <si>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</si>
  <si>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</si>
  <si>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</si>
  <si>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</si>
  <si>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</si>
  <si>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</si>
  <si>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</si>
  <si>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</si>
  <si>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</si>
  <si>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</si>
  <si>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</si>
  <si>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</si>
  <si>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</si>
  <si>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</si>
  <si>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</si>
  <si>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</si>
  <si>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</si>
  <si>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</si>
  <si>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</si>
  <si>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</si>
  <si>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</si>
  <si>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</si>
  <si>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</si>
  <si>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</si>
  <si>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</si>
  <si>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</si>
  <si>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</si>
  <si>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</si>
  <si>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</si>
  <si>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</si>
  <si>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</si>
  <si>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</si>
  <si>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</si>
  <si>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</si>
  <si>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</si>
  <si>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</si>
  <si>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</si>
  <si>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</si>
  <si>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</si>
  <si>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</si>
  <si>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</si>
  <si>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</si>
  <si>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</si>
  <si>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</si>
  <si>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</si>
  <si>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</si>
  <si>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</si>
  <si>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</si>
  <si>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</si>
  <si>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</si>
  <si>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</si>
  <si>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</si>
  <si>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</si>
  <si>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</si>
  <si>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</si>
  <si>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</si>
  <si>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</si>
  <si>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</si>
  <si>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</si>
  <si>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</si>
  <si>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</si>
  <si>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</si>
  <si>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</si>
  <si>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</si>
  <si>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</si>
  <si>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</si>
  <si>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</si>
  <si>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</si>
  <si>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</si>
  <si>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</si>
  <si>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</si>
  <si>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</si>
  <si>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</si>
  <si>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</si>
  <si>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</si>
  <si>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</si>
  <si>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</si>
  <si>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</si>
  <si>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</si>
  <si>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</si>
  <si>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</si>
  <si>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</si>
  <si>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</si>
  <si>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</si>
  <si>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</si>
  <si>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</si>
  <si>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</si>
  <si>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</si>
  <si>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</si>
  <si>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</si>
  <si>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</si>
  <si>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</si>
  <si>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</si>
  <si>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</si>
  <si>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</si>
  <si>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</si>
  <si>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</si>
  <si>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</si>
  <si>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</si>
  <si>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</si>
  <si>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</si>
  <si>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</si>
  <si>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</si>
  <si>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</si>
  <si>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</si>
  <si>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</si>
  <si>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</si>
  <si>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</si>
  <si>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</si>
  <si>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</si>
  <si>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</si>
  <si>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</si>
  <si>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</si>
  <si>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</si>
  <si>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</si>
  <si>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</si>
  <si>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</si>
  <si>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</si>
  <si>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</si>
  <si>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</si>
  <si>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</si>
  <si>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</si>
  <si>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</si>
  <si>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</si>
  <si>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</si>
  <si>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</si>
  <si>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</si>
  <si>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</si>
  <si>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</si>
  <si>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</si>
  <si>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</si>
  <si>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</si>
  <si>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</si>
  <si>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</si>
  <si>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</si>
  <si>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</si>
  <si>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</si>
  <si>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</si>
  <si>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</si>
  <si>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</si>
  <si>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</si>
  <si>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</si>
  <si>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</si>
  <si>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</si>
  <si>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</si>
  <si>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</si>
  <si>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</si>
  <si>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</si>
  <si>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</si>
  <si>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</si>
  <si>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</si>
  <si>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</si>
  <si>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</si>
  <si>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</si>
  <si>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</si>
  <si>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</si>
  <si>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</si>
  <si>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</si>
  <si>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</si>
  <si>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</si>
  <si>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</si>
  <si>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</si>
  <si>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</si>
  <si>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</si>
  <si>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</si>
  <si>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</si>
  <si>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</si>
  <si>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</si>
  <si>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</si>
  <si>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</si>
  <si>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</si>
  <si>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</si>
  <si>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</si>
  <si>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</si>
  <si>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</si>
  <si>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</si>
  <si>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</si>
  <si>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</si>
  <si>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</si>
  <si>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</si>
  <si>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</si>
  <si>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</si>
  <si>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</si>
  <si>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</si>
  <si>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</si>
  <si>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</si>
  <si>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</si>
  <si>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</si>
  <si>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</si>
  <si>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</si>
  <si>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</si>
  <si>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</si>
  <si>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</si>
  <si>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</si>
  <si>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</si>
  <si>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</si>
  <si>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</si>
  <si>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</si>
  <si>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</si>
  <si>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</si>
  <si>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</si>
  <si>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</si>
  <si>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</si>
  <si>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</si>
  <si>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</si>
  <si>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</si>
  <si>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</si>
  <si>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</si>
  <si>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</si>
  <si>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</si>
  <si>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</si>
  <si>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</si>
  <si>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</si>
  <si>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</si>
  <si>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</si>
  <si>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</si>
  <si>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</si>
  <si>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</si>
  <si>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</si>
  <si>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</si>
  <si>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</si>
  <si>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</si>
  <si>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</si>
  <si>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</si>
  <si>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</si>
  <si>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</si>
  <si>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</si>
  <si>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</si>
  <si>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</si>
  <si>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</si>
  <si>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</si>
  <si>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</si>
  <si>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</si>
  <si>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</si>
  <si>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</si>
  <si>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</si>
  <si>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</si>
  <si>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</si>
  <si>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</si>
  <si>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</si>
  <si>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</si>
  <si>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</si>
  <si>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</si>
  <si>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</si>
  <si>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</si>
  <si>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</si>
  <si>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</si>
  <si>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</si>
  <si>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</si>
  <si>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</si>
  <si>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</si>
  <si>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</si>
  <si>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</si>
  <si>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</si>
  <si>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</si>
  <si>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</si>
  <si>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</si>
  <si>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</si>
  <si>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</si>
  <si>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</si>
  <si>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</si>
  <si>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</si>
  <si>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</si>
  <si>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</si>
  <si>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</si>
  <si>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</si>
  <si>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</si>
  <si>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</si>
  <si>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</si>
  <si>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</si>
  <si>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</si>
  <si>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</si>
  <si>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</si>
  <si>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</si>
  <si>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</si>
  <si>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</si>
  <si>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</si>
  <si>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</si>
  <si>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</si>
  <si>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</si>
  <si>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</si>
  <si>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</si>
  <si>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</si>
  <si>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</si>
  <si>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</si>
  <si>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</si>
  <si>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</si>
  <si>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</si>
  <si>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</si>
  <si>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</si>
  <si>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</si>
  <si>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</si>
  <si>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</si>
  <si>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</si>
  <si>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</si>
  <si>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</si>
  <si>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</si>
  <si>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</si>
  <si>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</si>
  <si>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</si>
  <si>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</si>
  <si>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</si>
  <si>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</si>
  <si>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</si>
  <si>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</si>
  <si>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</si>
  <si>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</si>
  <si>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</si>
  <si>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</si>
  <si>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</si>
  <si>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</si>
  <si>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</si>
  <si>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</si>
  <si>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</si>
  <si>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</si>
  <si>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</si>
  <si>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</si>
  <si>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</si>
  <si>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</si>
  <si>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</si>
  <si>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</si>
  <si>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</si>
  <si>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</si>
  <si>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</si>
  <si>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</si>
  <si>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</si>
  <si>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</si>
  <si>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</si>
  <si>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</si>
  <si>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</si>
  <si>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</si>
  <si>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</si>
  <si>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</si>
  <si>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</si>
  <si>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</si>
  <si>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</si>
  <si>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</si>
  <si>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</si>
  <si>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</si>
  <si>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</si>
  <si>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</si>
  <si>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</si>
  <si>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</si>
  <si>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</si>
  <si>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</si>
  <si>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</si>
  <si>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</si>
  <si>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</si>
  <si>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</si>
  <si>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</si>
  <si>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</si>
  <si>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</si>
  <si>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</si>
  <si>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</si>
  <si>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</si>
  <si>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</si>
  <si>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</si>
  <si>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</si>
  <si>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</si>
  <si>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</si>
  <si>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</si>
  <si>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</si>
  <si>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</si>
  <si>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</si>
  <si>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</si>
  <si>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</si>
  <si>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</si>
  <si>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</si>
  <si>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</si>
  <si>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</si>
  <si>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</si>
  <si>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</si>
  <si>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</si>
  <si>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</si>
  <si>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</si>
  <si>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</si>
  <si>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</si>
  <si>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</si>
  <si>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</si>
  <si>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</si>
  <si>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</si>
  <si>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</si>
  <si>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</si>
  <si>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</si>
  <si>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</si>
  <si>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</si>
  <si>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</si>
  <si>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</si>
  <si>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</si>
  <si>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</si>
  <si>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</si>
  <si>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</si>
  <si>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</si>
  <si>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</si>
  <si>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</si>
  <si>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</si>
  <si>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</si>
  <si>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</si>
  <si>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</si>
  <si>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</si>
  <si>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</si>
  <si>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</si>
  <si>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</si>
  <si>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</si>
  <si>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</si>
  <si>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</si>
  <si>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</si>
  <si>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</si>
  <si>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</si>
  <si>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</si>
  <si>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</si>
  <si>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</si>
  <si>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</si>
  <si>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</si>
  <si>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</si>
  <si>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</si>
  <si>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</si>
  <si>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</si>
  <si>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</si>
  <si>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</si>
  <si>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</si>
  <si>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</si>
  <si>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</si>
  <si>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</si>
  <si>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</si>
  <si>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</si>
  <si>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</si>
  <si>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</si>
  <si>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</si>
  <si>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</si>
  <si>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</si>
  <si>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</si>
  <si>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</si>
  <si>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</si>
  <si>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</si>
  <si>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</si>
  <si>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</si>
  <si>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</si>
  <si>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</si>
  <si>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</si>
  <si>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</si>
  <si>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</si>
  <si>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</si>
  <si>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</si>
  <si>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</si>
  <si>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</si>
  <si>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</si>
  <si>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</si>
  <si>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</si>
  <si>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</si>
  <si>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</si>
  <si>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</si>
  <si>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</si>
  <si>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</si>
  <si>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</si>
  <si>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</si>
  <si>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</si>
  <si>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</si>
  <si>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</si>
  <si>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</si>
  <si>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</si>
  <si>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</si>
  <si>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</si>
  <si>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</si>
  <si>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</si>
  <si>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</si>
  <si>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</si>
  <si>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</si>
  <si>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</si>
  <si>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</si>
  <si>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</si>
  <si>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</si>
  <si>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</si>
  <si>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</si>
  <si>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</si>
  <si>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</si>
  <si>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</si>
  <si>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</si>
  <si>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</si>
  <si>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</si>
  <si>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</si>
  <si>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</si>
  <si>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</si>
  <si>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</si>
  <si>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</si>
  <si>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</si>
  <si>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</si>
  <si>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</si>
  <si>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</si>
  <si>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</si>
  <si>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</si>
  <si>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</si>
  <si>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</si>
  <si>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</si>
  <si>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</si>
  <si>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</si>
  <si>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</si>
  <si>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</si>
  <si>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</si>
  <si>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</si>
  <si>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</si>
  <si>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</si>
  <si>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</si>
  <si>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</si>
  <si>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</si>
  <si>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</si>
  <si>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</si>
  <si>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</si>
  <si>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</si>
  <si>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</si>
  <si>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</si>
  <si>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</si>
  <si>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</si>
  <si>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</si>
  <si>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</si>
  <si>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</si>
  <si>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</si>
  <si>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</si>
  <si>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</si>
  <si>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</si>
  <si>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</si>
  <si>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</si>
  <si>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</si>
  <si>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</si>
  <si>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</si>
  <si>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</si>
  <si>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</si>
  <si>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</si>
  <si>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</si>
  <si>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</si>
  <si>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</si>
  <si>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</si>
  <si>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</si>
  <si>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</si>
  <si>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</si>
  <si>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</si>
  <si>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</si>
  <si>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</si>
  <si>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</si>
  <si>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</si>
  <si>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</si>
  <si>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</si>
  <si>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</si>
  <si>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</si>
  <si>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</si>
  <si>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</si>
  <si>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</si>
  <si>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</si>
  <si>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</si>
  <si>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</si>
  <si>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</si>
  <si>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</si>
  <si>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</si>
  <si>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</si>
  <si>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</si>
  <si>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</si>
  <si>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</si>
  <si>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</si>
  <si>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</si>
  <si>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</si>
  <si>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</si>
  <si>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</si>
  <si>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</si>
  <si>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</si>
  <si>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</si>
  <si>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</si>
  <si>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</si>
  <si>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</si>
  <si>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</si>
  <si>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</si>
  <si>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</si>
  <si>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</si>
  <si>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</si>
  <si>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</si>
  <si>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</si>
  <si>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</si>
  <si>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</si>
  <si>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</si>
  <si>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</si>
  <si>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</si>
  <si>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</si>
  <si>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</si>
  <si>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</si>
  <si>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</si>
  <si>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</si>
  <si>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</si>
  <si>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</si>
  <si>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</si>
  <si>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</si>
  <si>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</si>
  <si>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</si>
  <si>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</si>
  <si>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</si>
  <si>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</si>
  <si>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</si>
  <si>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</si>
  <si>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</si>
  <si>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</si>
  <si>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</si>
  <si>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</si>
  <si>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</si>
  <si>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</si>
  <si>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</si>
  <si>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</si>
  <si>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</si>
  <si>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</si>
  <si>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</si>
  <si>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</si>
  <si>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</si>
  <si>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</si>
  <si>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</si>
  <si>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</si>
  <si>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</si>
  <si>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</si>
  <si>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</si>
  <si>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</si>
  <si>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</si>
  <si>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</si>
  <si>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</si>
  <si>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</si>
  <si>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</si>
  <si>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</si>
  <si>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</si>
  <si>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</si>
  <si>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</si>
  <si>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</si>
  <si>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</si>
  <si>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</si>
  <si>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</si>
  <si>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</si>
  <si>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</si>
  <si>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</si>
  <si>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</si>
  <si>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</si>
  <si>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</si>
  <si>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</si>
  <si>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</si>
  <si>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</si>
  <si>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</si>
  <si>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</si>
  <si>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</si>
  <si>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</si>
  <si>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</si>
  <si>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</si>
  <si>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</si>
  <si>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</si>
  <si>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</si>
  <si>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</si>
  <si>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</si>
  <si>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</si>
  <si>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</si>
  <si>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</si>
  <si>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</si>
  <si>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</si>
  <si>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</si>
  <si>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</si>
  <si>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</si>
  <si>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</si>
  <si>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</si>
  <si>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</si>
  <si>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</si>
  <si>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</si>
  <si>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</si>
  <si>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</si>
  <si>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</si>
  <si>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</si>
  <si>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</si>
  <si>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</si>
  <si>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</si>
  <si>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</si>
  <si>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</si>
  <si>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</si>
  <si>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</si>
  <si>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</si>
  <si>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</si>
  <si>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</si>
  <si>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</si>
  <si>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</si>
  <si>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</si>
  <si>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</si>
  <si>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</si>
  <si>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</si>
  <si>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</si>
  <si>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</si>
  <si>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</si>
  <si>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</si>
  <si>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</si>
  <si>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</si>
  <si>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</si>
  <si>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</si>
  <si>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</si>
  <si>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</si>
  <si>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</si>
  <si>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</si>
  <si>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</si>
  <si>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</si>
  <si>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</si>
  <si>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</si>
  <si>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</si>
  <si>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</si>
  <si>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</si>
  <si>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</si>
  <si>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</si>
  <si>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</si>
  <si>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</si>
  <si>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</si>
  <si>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</si>
  <si>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</si>
  <si>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</si>
  <si>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</si>
  <si>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</si>
  <si>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</si>
  <si>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</si>
  <si>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</si>
  <si>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</si>
  <si>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</si>
  <si>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</si>
  <si>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</si>
  <si>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</si>
  <si>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</si>
  <si>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</si>
  <si>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</si>
  <si>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</si>
  <si>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</si>
  <si>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</si>
  <si>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</si>
  <si>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</si>
  <si>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</si>
  <si>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</si>
  <si>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</si>
  <si>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</si>
  <si>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</si>
  <si>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</si>
  <si>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</si>
  <si>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</si>
  <si>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</si>
  <si>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</si>
  <si>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</si>
  <si>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</si>
  <si>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</si>
  <si>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</si>
  <si>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</si>
  <si>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</si>
  <si>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</si>
  <si>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</si>
  <si>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</si>
  <si>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</si>
  <si>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</si>
  <si>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</si>
  <si>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</si>
  <si>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</si>
  <si>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</si>
  <si>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</si>
  <si>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</si>
  <si>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</si>
  <si>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</si>
  <si>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</si>
  <si>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</si>
  <si>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</si>
  <si>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</si>
  <si>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</si>
  <si>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</si>
  <si>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</si>
  <si>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</si>
  <si>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</si>
  <si>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</si>
  <si>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</si>
  <si>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</si>
  <si>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</si>
  <si>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</si>
  <si>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</si>
  <si>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</si>
  <si>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</si>
  <si>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</si>
  <si>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</si>
  <si>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</si>
  <si>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</si>
  <si>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</si>
  <si>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</si>
  <si>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</si>
  <si>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</si>
  <si>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</si>
  <si>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</si>
  <si>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</si>
  <si>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</si>
  <si>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</si>
  <si>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</si>
  <si>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</si>
  <si>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</si>
  <si>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</si>
  <si>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</si>
  <si>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</si>
  <si>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</si>
  <si>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</si>
  <si>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</si>
  <si>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</si>
  <si>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</si>
  <si>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</si>
  <si>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</si>
  <si>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</si>
  <si>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</si>
  <si>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</si>
  <si>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</si>
  <si>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</si>
  <si>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</si>
  <si>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</si>
  <si>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</si>
  <si>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</si>
  <si>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</si>
  <si>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</si>
  <si>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</si>
  <si>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</si>
  <si>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</si>
  <si>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</si>
  <si>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</si>
  <si>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</si>
  <si>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</si>
  <si>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</si>
  <si>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</si>
  <si>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</si>
  <si>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</si>
  <si>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</si>
  <si>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</si>
  <si>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</si>
  <si>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</si>
  <si>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</si>
  <si>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</si>
  <si>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</si>
  <si>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</si>
  <si>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</si>
  <si>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</si>
  <si>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</si>
  <si>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</si>
  <si>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</si>
  <si>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</si>
  <si>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</si>
  <si>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</si>
  <si>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</si>
  <si>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</si>
  <si>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</si>
  <si>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</si>
  <si>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</si>
  <si>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</si>
  <si>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</si>
  <si>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</si>
  <si>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</si>
  <si>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</si>
  <si>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</si>
  <si>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</si>
  <si>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</si>
  <si>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</si>
  <si>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</si>
  <si>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</si>
  <si>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</si>
  <si>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</si>
  <si>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</si>
  <si>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</si>
  <si>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</si>
  <si>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</si>
  <si>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</si>
  <si>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</si>
  <si>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</si>
  <si>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</si>
  <si>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</si>
  <si>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</si>
  <si>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</si>
  <si>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</si>
  <si>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</si>
  <si>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</si>
  <si>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</si>
  <si>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</si>
  <si>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</si>
  <si>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</si>
  <si>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</si>
  <si>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</si>
  <si>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</si>
  <si>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</si>
  <si>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</si>
  <si>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</si>
  <si>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</si>
  <si>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</si>
  <si>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</si>
  <si>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</si>
  <si>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</si>
  <si>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</si>
  <si>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</si>
  <si>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</si>
  <si>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</si>
  <si>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</si>
  <si>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</si>
  <si>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</si>
  <si>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</si>
  <si>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</si>
  <si>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</si>
  <si>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</si>
  <si>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</si>
  <si>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</si>
  <si>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</si>
  <si>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</si>
  <si>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</si>
  <si>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</si>
  <si>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</si>
  <si>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</si>
  <si>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</si>
  <si>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</si>
  <si>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</si>
  <si>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</si>
  <si>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</si>
  <si>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</si>
  <si>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</si>
  <si>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</si>
  <si>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</si>
  <si>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</si>
  <si>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</si>
  <si>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</si>
  <si>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</si>
  <si>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</si>
  <si>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</si>
  <si>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</si>
  <si>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</si>
  <si>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</si>
  <si>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</si>
  <si>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</si>
  <si>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</si>
  <si>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</si>
  <si>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</si>
  <si>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</si>
  <si>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</si>
  <si>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</si>
  <si>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</si>
  <si>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</si>
  <si>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</si>
  <si>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</si>
  <si>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</si>
  <si>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</si>
  <si>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</si>
  <si>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</si>
  <si>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</si>
  <si>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</si>
  <si>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</si>
  <si>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</si>
  <si>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</si>
  <si>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</si>
  <si>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</si>
  <si>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</si>
  <si>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</si>
  <si>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</si>
  <si>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</si>
  <si>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</si>
  <si>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</si>
  <si>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</si>
  <si>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</si>
  <si>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</si>
  <si>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</si>
  <si>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</si>
  <si>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</si>
  <si>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</si>
  <si>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</si>
  <si>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</si>
  <si>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</si>
  <si>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</si>
  <si>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</si>
  <si>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</si>
  <si>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</si>
  <si>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</si>
  <si>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</si>
  <si>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</si>
  <si>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</si>
  <si>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</si>
  <si>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</si>
  <si>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</si>
  <si>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</si>
  <si>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</si>
  <si>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</si>
  <si>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</si>
  <si>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</si>
  <si>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</si>
  <si>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</si>
  <si>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</si>
  <si>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</si>
  <si>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</si>
  <si>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</si>
  <si>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</si>
  <si>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</si>
  <si>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</si>
  <si>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</si>
  <si>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</si>
  <si>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</si>
  <si>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</si>
  <si>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</si>
  <si>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</si>
  <si>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</si>
  <si>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</si>
  <si>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</si>
  <si>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</si>
  <si>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</si>
  <si>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</si>
  <si>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</si>
  <si>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</si>
  <si>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</si>
  <si>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</si>
  <si>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</si>
  <si>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</si>
  <si>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</si>
  <si>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</si>
  <si>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</si>
  <si>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</si>
  <si>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</si>
  <si>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</si>
  <si>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</si>
  <si>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</si>
  <si>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</si>
  <si>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</si>
  <si>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</si>
  <si>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</si>
  <si>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</si>
  <si>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</si>
  <si>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</si>
  <si>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</si>
  <si>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</si>
  <si>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</si>
  <si>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</si>
  <si>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</si>
  <si>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</si>
  <si>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</si>
  <si>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</si>
  <si>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</si>
  <si>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</si>
  <si>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</si>
  <si>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</si>
  <si>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</si>
  <si>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</si>
  <si>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</si>
  <si>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</si>
  <si>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</si>
  <si>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</si>
  <si>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</si>
  <si>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</si>
  <si>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</si>
  <si>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</si>
  <si>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</si>
  <si>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</si>
  <si>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</si>
  <si>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</si>
  <si>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</si>
  <si>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</si>
  <si>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</si>
  <si>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</si>
  <si>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</si>
  <si>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</si>
  <si>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</si>
  <si>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</si>
  <si>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</si>
  <si>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</si>
  <si>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</si>
  <si>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</si>
  <si>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</si>
  <si>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</si>
  <si>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</si>
  <si>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</si>
  <si>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</si>
  <si>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</si>
  <si>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</si>
  <si>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</si>
  <si>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</si>
  <si>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</si>
  <si>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</si>
  <si>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</si>
  <si>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</si>
  <si>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</si>
  <si>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</si>
  <si>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</si>
  <si>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</si>
  <si>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</si>
  <si>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</si>
  <si>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</si>
  <si>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</si>
  <si>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</si>
  <si>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</si>
  <si>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</si>
  <si>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</si>
  <si>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</si>
  <si>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</si>
  <si>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</si>
  <si>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</si>
  <si>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</si>
  <si>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</si>
  <si>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</si>
  <si>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</si>
  <si>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</si>
  <si>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</si>
  <si>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</si>
  <si>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</si>
  <si>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</si>
  <si>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</si>
  <si>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</si>
  <si>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</si>
  <si>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</si>
  <si>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</si>
  <si>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</si>
  <si>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</si>
  <si>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</si>
  <si>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</si>
  <si>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</si>
  <si>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</si>
  <si>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</si>
  <si>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</si>
  <si>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</si>
  <si>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</si>
  <si>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</si>
  <si>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</si>
  <si>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</si>
  <si>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</si>
  <si>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</si>
  <si>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</si>
  <si>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</si>
  <si>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</si>
  <si>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</si>
  <si>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</si>
  <si>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</si>
  <si>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</si>
  <si>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</si>
  <si>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</si>
  <si>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</si>
  <si>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</si>
  <si>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</si>
  <si>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</si>
  <si>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</si>
  <si>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</si>
  <si>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</si>
  <si>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</si>
  <si>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</si>
  <si>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</si>
  <si>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</si>
  <si>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</si>
  <si>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</si>
  <si>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</si>
  <si>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</si>
  <si>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</si>
  <si>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</si>
  <si>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</si>
  <si>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</si>
  <si>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</si>
  <si>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</si>
  <si>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</si>
  <si>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</si>
  <si>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</si>
  <si>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</si>
  <si>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</si>
  <si>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</si>
  <si>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</si>
  <si>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</si>
  <si>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</si>
  <si>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</si>
  <si>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</si>
  <si>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</si>
  <si>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</si>
  <si>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</si>
  <si>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</si>
  <si>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</si>
  <si>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</si>
  <si>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</si>
  <si>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</si>
  <si>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</si>
  <si>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</si>
  <si>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</si>
  <si>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</si>
  <si>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</si>
  <si>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</si>
  <si>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</si>
  <si>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</si>
  <si>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</si>
  <si>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</si>
  <si>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</si>
  <si>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</si>
  <si>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</si>
  <si>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</si>
  <si>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</si>
  <si>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</si>
  <si>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</si>
  <si>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</si>
  <si>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</si>
  <si>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</si>
  <si>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</si>
  <si>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</si>
  <si>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</si>
  <si>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</si>
  <si>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</si>
  <si>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</si>
  <si>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</si>
  <si>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</si>
  <si>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</si>
  <si>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</si>
  <si>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</si>
  <si>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</si>
  <si>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</si>
  <si>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</si>
  <si>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</si>
  <si>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</si>
  <si>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</si>
  <si>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</si>
  <si>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</si>
  <si>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</si>
  <si>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</si>
  <si>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</si>
  <si>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</si>
  <si>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</si>
  <si>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</si>
  <si>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</si>
  <si>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</si>
  <si>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</si>
  <si>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</si>
  <si>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</si>
  <si>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</si>
  <si>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</si>
  <si>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</si>
  <si>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</si>
  <si>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</si>
  <si>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</si>
  <si>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</si>
  <si>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</si>
  <si>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</si>
  <si>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</si>
  <si>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</si>
  <si>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</si>
  <si>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</si>
  <si>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</si>
  <si>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</si>
  <si>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</si>
  <si>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</si>
  <si>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</si>
  <si>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</si>
  <si>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</si>
  <si>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</si>
  <si>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</si>
  <si>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</si>
  <si>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</si>
  <si>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</si>
  <si>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</si>
  <si>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</si>
  <si>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</si>
  <si>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</si>
  <si>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</si>
  <si>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</si>
  <si>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</si>
  <si>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</si>
  <si>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</si>
  <si>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</si>
  <si>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</si>
  <si>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</si>
  <si>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</si>
  <si>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</si>
  <si>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</si>
  <si>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</si>
  <si>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</si>
  <si>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</si>
  <si>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</si>
  <si>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</si>
  <si>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</si>
  <si>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</si>
  <si>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</si>
  <si>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</si>
  <si>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</si>
  <si>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</si>
  <si>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</si>
  <si>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</si>
  <si>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</si>
  <si>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</si>
  <si>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</si>
  <si>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</si>
  <si>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</si>
  <si>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</si>
  <si>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</si>
  <si>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</si>
  <si>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</si>
  <si>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</si>
  <si>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</si>
  <si>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</si>
  <si>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</si>
  <si>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</si>
  <si>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</si>
  <si>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</si>
  <si>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</si>
  <si>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</si>
  <si>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</si>
  <si>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</si>
  <si>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</si>
  <si>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</si>
  <si>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</si>
  <si>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</si>
  <si>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</si>
  <si>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</si>
  <si>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</si>
  <si>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</si>
  <si>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</si>
  <si>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</si>
  <si>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</si>
  <si>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</si>
  <si>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</si>
  <si>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</si>
  <si>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</si>
  <si>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</si>
  <si>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</si>
  <si>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</si>
  <si>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</si>
  <si>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</si>
  <si>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</si>
  <si>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</si>
  <si>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</si>
  <si>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</si>
  <si>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</si>
  <si>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</si>
  <si>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</si>
  <si>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</si>
  <si>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</si>
  <si>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</si>
  <si>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</si>
  <si>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</si>
  <si>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</si>
  <si>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</si>
  <si>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</si>
  <si>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</si>
  <si>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</si>
  <si>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</si>
  <si>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</si>
  <si>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</si>
  <si>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</si>
  <si>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</si>
  <si>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</si>
  <si>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</si>
  <si>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</si>
  <si>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</si>
  <si>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</si>
  <si>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</si>
  <si>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</si>
  <si>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</si>
  <si>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</si>
  <si>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</si>
  <si>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</si>
  <si>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</si>
  <si>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</si>
  <si>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</si>
  <si>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</si>
  <si>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</si>
  <si>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</si>
  <si>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</si>
  <si>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</si>
  <si>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</si>
  <si>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</si>
  <si>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</si>
  <si>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</si>
  <si>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</si>
  <si>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</si>
  <si>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</si>
  <si>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</si>
  <si>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</si>
  <si>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</si>
  <si>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</si>
  <si>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</si>
  <si>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</si>
  <si>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</si>
  <si>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</si>
  <si>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</si>
  <si>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</si>
  <si>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</si>
  <si>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</si>
  <si>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</si>
  <si>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</si>
  <si>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</si>
  <si>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</si>
  <si>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</si>
  <si>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</si>
  <si>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</si>
  <si>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</si>
  <si>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</si>
  <si>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</si>
  <si>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</si>
  <si>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</si>
  <si>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</si>
  <si>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</si>
  <si>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</si>
  <si>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</si>
  <si>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</si>
  <si>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</si>
  <si>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</si>
  <si>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</si>
  <si>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</si>
  <si>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</si>
  <si>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</si>
  <si>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</si>
  <si>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</si>
  <si>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</si>
  <si>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</si>
  <si>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</si>
  <si>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</si>
  <si>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</si>
  <si>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</si>
  <si>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</si>
  <si>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</si>
  <si>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</si>
  <si>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</si>
  <si>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</si>
  <si>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</si>
  <si>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</si>
  <si>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</si>
  <si>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</si>
  <si>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</si>
  <si>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</si>
  <si>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</si>
  <si>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</si>
  <si>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</si>
  <si>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</si>
  <si>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</si>
  <si>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</si>
  <si>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</si>
  <si>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</si>
  <si>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</si>
  <si>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</si>
  <si>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</si>
  <si>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</si>
  <si>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</si>
  <si>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</si>
  <si>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</si>
  <si>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</si>
  <si>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</si>
  <si>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</si>
  <si>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</si>
  <si>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</si>
  <si>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</si>
  <si>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</si>
  <si>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</si>
  <si>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</si>
  <si>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</si>
  <si>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</si>
  <si>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</si>
  <si>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</si>
  <si>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</si>
  <si>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</si>
  <si>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</si>
  <si>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</si>
  <si>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</si>
  <si>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</si>
  <si>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</si>
  <si>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</si>
  <si>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</si>
  <si>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</si>
  <si>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</si>
  <si>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</si>
  <si>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</si>
  <si>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</si>
  <si>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</si>
  <si>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</si>
  <si>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</si>
  <si>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</si>
  <si>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</si>
  <si>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</si>
  <si>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</si>
  <si>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</si>
  <si>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</si>
  <si>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</si>
  <si>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</si>
  <si>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</si>
  <si>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</si>
  <si>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</si>
  <si>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</si>
  <si>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</si>
  <si>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</si>
  <si>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</si>
  <si>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</si>
  <si>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</si>
  <si>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</si>
  <si>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</si>
  <si>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</si>
  <si>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</si>
  <si>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</si>
  <si>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</si>
  <si>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</si>
  <si>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</si>
  <si>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</si>
  <si>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</si>
  <si>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</si>
  <si>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</si>
  <si>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</si>
  <si>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</si>
  <si>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</si>
  <si>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</si>
  <si>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</si>
  <si>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</si>
  <si>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</si>
  <si>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</si>
  <si>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</si>
  <si>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</si>
  <si>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</si>
  <si>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</si>
  <si>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</si>
  <si>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</si>
  <si>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</si>
  <si>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</si>
  <si>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</si>
  <si>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</si>
  <si>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</si>
  <si>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</si>
  <si>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</si>
  <si>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</si>
  <si>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</si>
  <si>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</si>
  <si>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</si>
  <si>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</si>
  <si>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</si>
  <si>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</si>
  <si>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</si>
  <si>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</si>
  <si>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</si>
  <si>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</si>
  <si>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</si>
  <si>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</si>
  <si>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</si>
  <si>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</si>
  <si>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</si>
  <si>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</si>
  <si>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</si>
  <si>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</si>
  <si>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</si>
  <si>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</si>
  <si>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</si>
  <si>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</si>
  <si>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</si>
  <si>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</si>
  <si>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</si>
  <si>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</si>
  <si>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</si>
  <si>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</si>
  <si>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</si>
  <si>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</si>
  <si>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</si>
  <si>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</si>
  <si>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</si>
  <si>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</si>
  <si>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</si>
  <si>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</si>
  <si>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</si>
  <si>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</si>
  <si>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</si>
  <si>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</si>
  <si>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</si>
  <si>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</si>
  <si>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</si>
  <si>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</si>
  <si>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</si>
  <si>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</si>
  <si>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</si>
  <si>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</si>
  <si>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</si>
  <si>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</si>
  <si>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</si>
  <si>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</si>
  <si>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</si>
  <si>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</si>
  <si>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</si>
  <si>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</si>
  <si>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</si>
  <si>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</si>
  <si>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</si>
  <si>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</si>
  <si>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</si>
  <si>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</si>
  <si>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</si>
  <si>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</si>
  <si>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</si>
  <si>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</si>
  <si>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</si>
  <si>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</si>
  <si>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</si>
  <si>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</si>
  <si>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</si>
  <si>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</si>
  <si>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</si>
  <si>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</si>
  <si>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</si>
  <si>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</si>
  <si>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</si>
  <si>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</si>
  <si>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</si>
  <si>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</si>
  <si>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</si>
  <si>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</si>
  <si>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</si>
  <si>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</si>
  <si>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</si>
  <si>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</si>
  <si>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</si>
  <si>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</si>
  <si>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</si>
  <si>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</si>
  <si>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</si>
  <si>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</si>
  <si>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</si>
  <si>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</si>
  <si>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</si>
  <si>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</si>
  <si>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</si>
  <si>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</si>
  <si>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</si>
  <si>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</si>
  <si>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</si>
  <si>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</si>
  <si>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</si>
  <si>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</si>
  <si>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</si>
  <si>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</si>
  <si>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</si>
  <si>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</si>
  <si>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</si>
  <si>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</si>
  <si>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</si>
  <si>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</si>
  <si>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</si>
  <si>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</si>
  <si>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</si>
  <si>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</si>
  <si>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</si>
  <si>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</si>
  <si>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</si>
  <si>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</si>
  <si>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</si>
  <si>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</si>
  <si>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</si>
  <si>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</si>
  <si>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</si>
  <si>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</si>
  <si>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</si>
  <si>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</si>
  <si>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</si>
  <si>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</si>
  <si>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</si>
  <si>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</si>
  <si>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</si>
  <si>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</si>
  <si>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</si>
  <si>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</si>
  <si>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</si>
  <si>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</si>
  <si>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</si>
  <si>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</si>
  <si>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</si>
  <si>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</si>
  <si>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</si>
  <si>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</si>
  <si>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</si>
  <si>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</si>
  <si>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</si>
  <si>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</si>
  <si>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</si>
  <si>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</si>
  <si>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</si>
  <si>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</si>
  <si>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</si>
  <si>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</si>
  <si>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</si>
  <si>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</si>
  <si>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</si>
  <si>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</si>
  <si>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</si>
  <si>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</si>
  <si>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</si>
  <si>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</si>
  <si>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</si>
  <si>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</si>
  <si>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</si>
  <si>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</si>
  <si>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</si>
  <si>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</si>
  <si>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</si>
  <si>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</si>
  <si>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</si>
  <si>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</si>
  <si>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</si>
  <si>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</si>
  <si>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</si>
  <si>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</si>
  <si>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</si>
  <si>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</si>
  <si>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</si>
  <si>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</si>
  <si>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</si>
  <si>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</si>
  <si>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</si>
  <si>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</si>
  <si>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</si>
  <si>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</si>
  <si>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</si>
  <si>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</si>
  <si>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</si>
  <si>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</si>
  <si>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</si>
  <si>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</si>
  <si>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</si>
  <si>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</si>
  <si>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</si>
  <si>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</si>
  <si>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</si>
  <si>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</si>
  <si>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</si>
  <si>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</si>
  <si>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</si>
  <si>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</si>
  <si>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</si>
  <si>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</si>
  <si>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</si>
  <si>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</si>
  <si>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</si>
  <si>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</si>
  <si>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</si>
  <si>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</si>
  <si>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</si>
  <si>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</si>
  <si>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</si>
  <si>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</si>
  <si>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</si>
  <si>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</si>
  <si>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</si>
  <si>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</si>
  <si>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</si>
  <si>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</si>
  <si>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</si>
  <si>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</si>
  <si>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</si>
  <si>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</si>
  <si>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</si>
  <si>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</si>
  <si>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</si>
  <si>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</si>
  <si>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</si>
  <si>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</si>
  <si>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</si>
  <si>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</si>
  <si>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</si>
  <si>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</si>
  <si>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</si>
  <si>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</si>
  <si>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</si>
  <si>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</si>
  <si>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</si>
  <si>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</si>
  <si>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</si>
  <si>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</si>
  <si>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</si>
  <si>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</si>
  <si>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</si>
  <si>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</si>
  <si>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</si>
  <si>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</si>
  <si>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</si>
  <si>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</si>
  <si>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</si>
  <si>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</si>
  <si>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</si>
  <si>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</si>
  <si>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</si>
  <si>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</si>
  <si>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</si>
  <si>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</si>
  <si>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</si>
  <si>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</si>
  <si>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</si>
  <si>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</si>
  <si>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</si>
  <si>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</si>
  <si>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</si>
  <si>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</si>
  <si>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</si>
  <si>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</si>
  <si>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</si>
  <si>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</si>
  <si>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</si>
  <si>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</si>
  <si>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</si>
  <si>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</si>
  <si>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</si>
  <si>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</si>
  <si>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</si>
  <si>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</si>
  <si>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</si>
  <si>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</si>
  <si>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</si>
  <si>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</si>
  <si>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</si>
  <si>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</si>
  <si>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</si>
  <si>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</si>
  <si>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</si>
  <si>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</si>
  <si>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</si>
  <si>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</si>
  <si>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</si>
  <si>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</si>
  <si>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</si>
  <si>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</si>
  <si>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</si>
  <si>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</si>
  <si>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</si>
  <si>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</si>
  <si>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</si>
  <si>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</si>
  <si>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</si>
  <si>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</si>
  <si>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</si>
  <si>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</si>
  <si>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</si>
  <si>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</si>
  <si>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</si>
  <si>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</si>
  <si>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</si>
  <si>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</si>
  <si>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</si>
  <si>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</si>
  <si>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</si>
  <si>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</si>
  <si>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</si>
  <si>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</si>
  <si>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</si>
  <si>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</si>
  <si>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</si>
  <si>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</si>
  <si>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</si>
  <si>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</si>
  <si>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</si>
  <si>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</si>
  <si>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</si>
  <si>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</si>
  <si>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</si>
  <si>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</si>
  <si>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</si>
  <si>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</si>
  <si>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</si>
  <si>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</si>
  <si>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</si>
  <si>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</si>
  <si>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</si>
  <si>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</si>
  <si>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</si>
  <si>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</si>
  <si>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</si>
  <si>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</si>
  <si>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</si>
  <si>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</si>
  <si>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</si>
  <si>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</si>
  <si>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</si>
  <si>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</si>
  <si>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</si>
  <si>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</si>
  <si>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</si>
  <si>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</si>
  <si>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</si>
  <si>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</si>
  <si>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</si>
  <si>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</si>
  <si>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</si>
  <si>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</si>
  <si>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</si>
  <si>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</si>
  <si>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</si>
  <si>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</si>
  <si>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</si>
  <si>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</si>
  <si>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</si>
  <si>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</si>
  <si>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</si>
  <si>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</si>
  <si>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</si>
  <si>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</si>
  <si>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</si>
  <si>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</si>
  <si>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</si>
  <si>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</si>
  <si>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</si>
  <si>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</si>
  <si>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</si>
  <si>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</si>
  <si>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</si>
  <si>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</si>
  <si>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</si>
  <si>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</si>
  <si>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</si>
  <si>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</si>
  <si>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</si>
  <si>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</si>
  <si>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</si>
  <si>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</si>
  <si>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</si>
  <si>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</si>
  <si>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</si>
  <si>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</si>
  <si>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</si>
  <si>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</si>
  <si>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</si>
  <si>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</si>
  <si>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</si>
  <si>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</si>
  <si>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</si>
  <si>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</si>
  <si>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</si>
  <si>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</si>
  <si>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</si>
  <si>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</si>
  <si>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</si>
  <si>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</si>
  <si>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</si>
  <si>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</si>
  <si>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</si>
  <si>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</si>
  <si>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</si>
  <si>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</si>
  <si>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</si>
  <si>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</si>
  <si>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</si>
  <si>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</si>
  <si>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</si>
  <si>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</si>
  <si>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</si>
  <si>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</si>
  <si>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</si>
  <si>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</si>
  <si>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</si>
  <si>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</si>
  <si>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</si>
  <si>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</si>
  <si>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</si>
  <si>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</si>
  <si>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</si>
  <si>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</si>
  <si>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</si>
  <si>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</si>
  <si>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</si>
  <si>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</si>
  <si>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</si>
  <si>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</si>
  <si>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</si>
  <si>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</si>
  <si>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</si>
  <si>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</si>
  <si>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</si>
  <si>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</si>
  <si>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</si>
  <si>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</si>
  <si>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</si>
  <si>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</si>
  <si>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</si>
  <si>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</si>
  <si>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</si>
  <si>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</si>
  <si>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</si>
  <si>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</si>
  <si>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</si>
  <si>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</si>
  <si>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</si>
  <si>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</si>
  <si>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</si>
  <si>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</si>
  <si>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</si>
  <si>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</si>
  <si>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</si>
  <si>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</si>
  <si>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</si>
  <si>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</si>
  <si>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</si>
  <si>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</si>
  <si>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</si>
  <si>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</si>
  <si>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</si>
  <si>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</si>
  <si>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</si>
  <si>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</si>
  <si>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</si>
  <si>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</si>
  <si>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</si>
  <si>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</si>
  <si>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</si>
  <si>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</si>
  <si>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</si>
  <si>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</si>
  <si>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</si>
  <si>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</si>
  <si>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</si>
  <si>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</si>
  <si>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</si>
  <si>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</si>
  <si>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</si>
  <si>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</si>
  <si>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</si>
  <si>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</si>
  <si>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</si>
  <si>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</si>
  <si>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</si>
  <si>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</si>
  <si>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</si>
  <si>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</si>
  <si>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</si>
  <si>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</si>
  <si>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</si>
  <si>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</si>
  <si>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</si>
  <si>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</si>
  <si>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</si>
  <si>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</si>
  <si>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</si>
  <si>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</si>
  <si>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</si>
  <si>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</si>
  <si>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</si>
  <si>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</si>
  <si>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</si>
  <si>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</si>
  <si>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</si>
  <si>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</si>
  <si>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</si>
  <si>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</si>
  <si>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</si>
  <si>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</si>
  <si>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</si>
  <si>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</si>
  <si>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</si>
  <si>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</si>
  <si>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</si>
  <si>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</si>
  <si>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</si>
  <si>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</si>
  <si>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</si>
  <si>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</si>
  <si>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</si>
  <si>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</si>
  <si>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</si>
  <si>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</si>
  <si>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</si>
  <si>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</si>
  <si>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</si>
  <si>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</si>
  <si>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</si>
  <si>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</si>
  <si>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</si>
  <si>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</si>
  <si>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</si>
  <si>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</si>
  <si>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</si>
  <si>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</si>
  <si>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</si>
  <si>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</si>
  <si>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</si>
  <si>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</si>
  <si>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</si>
  <si>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</si>
  <si>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</si>
  <si>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</si>
  <si>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</si>
  <si>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</si>
  <si>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</si>
  <si>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</si>
  <si>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</si>
  <si>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</si>
  <si>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</si>
  <si>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</si>
  <si>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</si>
  <si>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</si>
  <si>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</si>
  <si>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</si>
  <si>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</si>
  <si>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</si>
  <si>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</si>
  <si>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</si>
  <si>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</si>
  <si>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</si>
  <si>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</si>
  <si>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</si>
  <si>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</si>
  <si>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</si>
  <si>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</si>
  <si>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</si>
  <si>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</si>
  <si>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</si>
  <si>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</si>
  <si>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</si>
  <si>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</si>
  <si>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</si>
  <si>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</si>
  <si>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</si>
  <si>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</si>
  <si>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</si>
  <si>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</si>
  <si>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</si>
  <si>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</si>
  <si>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</si>
  <si>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</si>
  <si>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</si>
  <si>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</si>
  <si>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</si>
  <si>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</si>
  <si>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</si>
  <si>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</si>
  <si>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</si>
  <si>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</si>
  <si>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</si>
  <si>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</si>
  <si>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</si>
  <si>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</si>
  <si>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</si>
  <si>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</si>
  <si>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</si>
  <si>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</si>
  <si>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</si>
  <si>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</si>
  <si>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</si>
  <si>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</si>
  <si>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</si>
  <si>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</si>
  <si>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</si>
  <si>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</si>
  <si>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</si>
  <si>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</si>
  <si>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</si>
  <si>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</si>
  <si>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</si>
  <si>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</si>
  <si>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</si>
  <si>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</si>
  <si>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</si>
  <si>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</si>
  <si>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</si>
  <si>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</si>
  <si>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</si>
  <si>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</si>
  <si>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</si>
  <si>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</si>
  <si>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</si>
  <si>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</si>
  <si>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</si>
  <si>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</si>
  <si>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</si>
  <si>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</si>
  <si>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</si>
  <si>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</si>
  <si>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</si>
  <si>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</si>
  <si>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</si>
  <si>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</si>
  <si>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</si>
  <si>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</si>
  <si>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</si>
  <si>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</si>
  <si>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</si>
  <si>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</si>
  <si>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</si>
  <si>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</si>
  <si>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</si>
  <si>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</si>
  <si>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</si>
  <si>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</si>
  <si>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</si>
  <si>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</si>
  <si>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</si>
  <si>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</si>
  <si>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</si>
  <si>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</si>
  <si>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</si>
  <si>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</si>
  <si>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</si>
  <si>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</si>
  <si>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</si>
  <si>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</si>
  <si>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</si>
  <si>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</si>
  <si>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</si>
  <si>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</si>
  <si>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</si>
  <si>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</si>
  <si>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</si>
  <si>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</si>
  <si>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</si>
  <si>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</si>
  <si>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</si>
  <si>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</si>
  <si>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</si>
  <si>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</si>
  <si>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</si>
  <si>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</si>
  <si>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</si>
  <si>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</si>
  <si>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</si>
  <si>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</si>
  <si>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</si>
  <si>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</si>
  <si>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</si>
  <si>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</si>
  <si>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</si>
  <si>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</si>
  <si>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</si>
  <si>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</si>
  <si>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</si>
  <si>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</si>
  <si>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</si>
  <si>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</si>
  <si>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</si>
  <si>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</si>
  <si>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</si>
  <si>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</si>
  <si>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</si>
  <si>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</si>
  <si>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</si>
  <si>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</si>
  <si>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</si>
  <si>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</si>
  <si>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</si>
  <si>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</si>
  <si>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</si>
  <si>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</si>
  <si>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</si>
  <si>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</si>
  <si>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</si>
  <si>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</si>
  <si>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</si>
  <si>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</si>
  <si>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</si>
  <si>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</si>
  <si>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</si>
  <si>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</si>
  <si>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</si>
  <si>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</si>
  <si>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</si>
  <si>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</si>
  <si>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</si>
  <si>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</si>
  <si>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</si>
  <si>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</si>
  <si>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</si>
  <si>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</si>
  <si>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</si>
  <si>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</si>
  <si>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</si>
  <si>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</si>
  <si>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</si>
  <si>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</si>
  <si>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</si>
  <si>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</si>
  <si>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</si>
  <si>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</si>
  <si>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</si>
  <si>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</si>
  <si>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</si>
  <si>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</si>
  <si>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</si>
  <si>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</si>
  <si>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</si>
  <si>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</si>
  <si>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</si>
  <si>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</si>
  <si>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</si>
  <si>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</si>
  <si>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</si>
  <si>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</si>
  <si>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</si>
  <si>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</si>
  <si>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2011</t>
  </si>
  <si>
    <t>2012</t>
  </si>
  <si>
    <t>2013</t>
  </si>
  <si>
    <t>2014</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</si>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</sst>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 0.00,\ &quot;K&quot;"/>
    <numFmt numFmtId="165" formatCode="\$\ 0.00"/>
    <numFmt numFmtId="166" formatCode="&quot;#&quot;\ #\ "/>
    <numFmt numFmtId="167" formatCode="[Blue]\▲0.00%;[Red]\▼0.00%"/>
  </numFmts>
  <fonts count="8" x14ac:knownFonts="1">
    <font>
      <sz val="11"/>
      <color theme="1"/>
      <name val="Calibri"/>
      <scheme val="minor"/>
    </font>
    <font>
      <sz val="11"/>
      <color theme="1"/>
      <name val="Calibri"/>
      <family val="2"/>
      <scheme val="minor"/>
    </font>
    <font>
      <sz val="12"/>
      <color rgb="FF000000"/>
      <name val="Calibri"/>
      <family val="2"/>
    </font>
    <font>
      <sz val="11"/>
      <color theme="1"/>
      <name val="Calibri"/>
      <family val="2"/>
      <scheme val="minor"/>
    </font>
    <font>
      <sz val="11"/>
      <color theme="1"/>
      <name val="Calibri"/>
      <family val="2"/>
    </font>
    <font>
      <sz val="11"/>
      <color theme="1"/>
      <name val="Calibri"/>
      <family val="2"/>
      <scheme val="minor"/>
    </font>
    <font>
      <b/>
      <sz val="11"/>
      <color theme="1" tint="0.34998626667073579"/>
      <name val="Calibri"/>
      <family val="2"/>
      <scheme val="minor"/>
    </font>
    <font>
      <sz val="11"/>
      <color theme="1"/>
      <name val="Webdings"/>
      <family val="1"/>
      <charset val="2"/>
    </font>
  </fonts>
  <fills count="2">
    <fill>
      <patternFill patternType="none"/>
    </fill>
    <fill>
      <patternFill patternType="gray125"/>
    </fill>
  </fills>
  <borders count="15">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
      <left style="thin">
        <color rgb="FFABABAB"/>
      </left>
      <right/>
      <top style="thin">
        <color indexed="65"/>
      </top>
      <bottom style="thin">
        <color rgb="FFABABAB"/>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2">
    <xf numFmtId="0" fontId="0" fillId="0" borderId="0"/>
    <xf numFmtId="9" fontId="5" fillId="0" borderId="0" applyFont="0" applyFill="0" applyBorder="0" applyAlignment="0" applyProtection="0"/>
  </cellStyleXfs>
  <cellXfs count="43">
    <xf numFmtId="0" fontId="0" fillId="0" borderId="0" xfId="0"/>
    <xf numFmtId="0" fontId="2" fillId="0" borderId="0" xfId="0" applyFont="1"/>
    <xf numFmtId="0" fontId="3" fillId="0" borderId="0" xfId="0" applyFont="1"/>
    <xf numFmtId="14" fontId="4" fillId="0" borderId="0" xfId="0" applyNumberFormat="1" applyFont="1"/>
    <xf numFmtId="0" fontId="0" fillId="0" borderId="1" xfId="0" applyBorder="1"/>
    <xf numFmtId="0" fontId="0" fillId="0" borderId="3" xfId="0" applyBorder="1"/>
    <xf numFmtId="0" fontId="0" fillId="0" borderId="1" xfId="0" pivotButton="1" applyBorder="1"/>
    <xf numFmtId="0" fontId="0" fillId="0" borderId="1" xfId="0" applyBorder="1" applyAlignment="1">
      <alignment horizontal="left"/>
    </xf>
    <xf numFmtId="0" fontId="0" fillId="0" borderId="6" xfId="0" applyBorder="1" applyAlignment="1">
      <alignment horizontal="left"/>
    </xf>
    <xf numFmtId="0" fontId="0" fillId="0" borderId="2" xfId="0" applyBorder="1" applyAlignment="1">
      <alignment horizontal="left"/>
    </xf>
    <xf numFmtId="0" fontId="0" fillId="0" borderId="7" xfId="0" applyBorder="1"/>
    <xf numFmtId="164" fontId="0" fillId="0" borderId="1" xfId="0" applyNumberFormat="1" applyBorder="1"/>
    <xf numFmtId="164" fontId="0" fillId="0" borderId="7" xfId="0" applyNumberFormat="1" applyBorder="1"/>
    <xf numFmtId="164" fontId="0" fillId="0" borderId="2" xfId="0" applyNumberFormat="1" applyBorder="1"/>
    <xf numFmtId="164" fontId="0" fillId="0" borderId="8" xfId="0" applyNumberFormat="1" applyBorder="1"/>
    <xf numFmtId="164" fontId="0" fillId="0" borderId="3" xfId="0" applyNumberFormat="1" applyBorder="1"/>
    <xf numFmtId="164" fontId="0" fillId="0" borderId="5" xfId="0" applyNumberFormat="1" applyBorder="1"/>
    <xf numFmtId="164" fontId="0" fillId="0" borderId="4" xfId="0" applyNumberFormat="1" applyBorder="1"/>
    <xf numFmtId="10" fontId="0" fillId="0" borderId="3" xfId="0" applyNumberFormat="1" applyBorder="1"/>
    <xf numFmtId="10" fontId="0" fillId="0" borderId="5" xfId="0" applyNumberFormat="1" applyBorder="1"/>
    <xf numFmtId="10" fontId="0" fillId="0" borderId="4" xfId="0" applyNumberFormat="1" applyBorder="1"/>
    <xf numFmtId="0" fontId="1" fillId="0" borderId="0" xfId="0" applyFont="1"/>
    <xf numFmtId="165" fontId="6" fillId="0" borderId="0" xfId="0" applyNumberFormat="1" applyFont="1" applyAlignment="1">
      <alignment horizontal="center" vertical="center"/>
    </xf>
    <xf numFmtId="166" fontId="6" fillId="0" borderId="0" xfId="0" applyNumberFormat="1" applyFont="1" applyAlignment="1">
      <alignment horizontal="center" vertical="center"/>
    </xf>
    <xf numFmtId="10" fontId="6" fillId="0" borderId="0" xfId="0" applyNumberFormat="1" applyFont="1" applyAlignment="1">
      <alignment horizontal="center" vertical="center"/>
    </xf>
    <xf numFmtId="0" fontId="0" fillId="0" borderId="11" xfId="0" applyBorder="1"/>
    <xf numFmtId="0" fontId="0" fillId="0" borderId="10" xfId="0" applyBorder="1" applyAlignment="1">
      <alignment horizontal="left"/>
    </xf>
    <xf numFmtId="0" fontId="7" fillId="0" borderId="0" xfId="0" applyFont="1"/>
    <xf numFmtId="167" fontId="0" fillId="0" borderId="0" xfId="1" applyNumberFormat="1" applyFont="1" applyAlignment="1">
      <alignment horizontal="center" vertical="center"/>
    </xf>
    <xf numFmtId="0" fontId="0" fillId="0" borderId="6" xfId="0" applyNumberFormat="1" applyBorder="1"/>
    <xf numFmtId="0" fontId="0" fillId="0" borderId="9" xfId="0" applyNumberFormat="1" applyBorder="1"/>
    <xf numFmtId="0" fontId="0" fillId="0" borderId="1" xfId="0" applyNumberFormat="1" applyBorder="1"/>
    <xf numFmtId="0" fontId="0" fillId="0" borderId="11" xfId="0" applyNumberFormat="1" applyBorder="1"/>
    <xf numFmtId="0" fontId="0" fillId="0" borderId="7" xfId="0" applyNumberFormat="1" applyBorder="1"/>
    <xf numFmtId="0" fontId="0" fillId="0" borderId="10" xfId="0" applyNumberFormat="1" applyBorder="1"/>
    <xf numFmtId="0" fontId="0" fillId="0" borderId="13" xfId="0" applyNumberFormat="1" applyBorder="1"/>
    <xf numFmtId="0" fontId="0" fillId="0" borderId="14" xfId="0" applyNumberFormat="1" applyBorder="1"/>
    <xf numFmtId="0" fontId="0" fillId="0" borderId="2" xfId="0" applyNumberFormat="1" applyBorder="1"/>
    <xf numFmtId="0" fontId="0" fillId="0" borderId="12" xfId="0" applyNumberFormat="1" applyBorder="1"/>
    <xf numFmtId="0" fontId="0" fillId="0" borderId="8" xfId="0" applyNumberFormat="1" applyBorder="1"/>
    <xf numFmtId="0" fontId="0" fillId="0" borderId="3" xfId="0" applyNumberFormat="1" applyBorder="1"/>
    <xf numFmtId="0" fontId="0" fillId="0" borderId="5" xfId="0" applyNumberFormat="1" applyBorder="1"/>
    <xf numFmtId="0" fontId="0" fillId="0" borderId="4" xfId="0" applyNumberFormat="1" applyBorder="1"/>
  </cellXfs>
  <cellStyles count="2">
    <cellStyle name="Normal" xfId="0" builtinId="0"/>
    <cellStyle name="Percent" xfId="1" builtinId="5"/>
  </cellStyles>
  <dxfs count="8">
    <dxf>
      <numFmt numFmtId="164" formatCode="\$\ 0.00,\ &quot;K&quot;"/>
    </dxf>
    <dxf>
      <numFmt numFmtId="164" formatCode="\$\ 0.00,\ &quot;K&quot;"/>
    </dxf>
    <dxf>
      <fill>
        <patternFill>
          <bgColor theme="9" tint="0.39994506668294322"/>
        </patternFill>
      </fill>
    </dxf>
    <dxf>
      <fill>
        <patternFill>
          <fgColor theme="9" tint="0.39994506668294322"/>
          <bgColor theme="9" tint="0.39994506668294322"/>
        </patternFill>
      </fill>
      <border diagonalUp="0" diagonalDown="0">
        <left/>
        <right/>
        <top/>
        <bottom/>
        <vertical/>
        <horizontal/>
      </border>
    </dxf>
    <dxf>
      <font>
        <color auto="1"/>
      </font>
      <fill>
        <patternFill patternType="none">
          <bgColor auto="1"/>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3">
    <tableStyle name="Data-style" pivot="0" count="3" xr9:uid="{00000000-0011-0000-FFFF-FFFF00000000}">
      <tableStyleElement type="headerRow" dxfId="7"/>
      <tableStyleElement type="firstRowStripe" dxfId="6"/>
      <tableStyleElement type="secondRowStripe" dxfId="5"/>
    </tableStyle>
    <tableStyle name="Slicer Style 1" pivot="0" table="0" count="1" xr9:uid="{95AEB5CA-7735-428D-9EC6-8EEA0BD5D1BE}">
      <tableStyleElement type="wholeTable" dxfId="4"/>
    </tableStyle>
    <tableStyle name="Slicer Style 2" pivot="0" table="0" count="4" xr9:uid="{144D4992-3E63-4059-8AE5-ABC6674CCBA2}">
      <tableStyleElement type="wholeTable" dxfId="3"/>
      <tableStyleElement type="headerRow" dxfId="2"/>
    </tableStyle>
  </tableStyles>
  <extLst>
    <ext xmlns:x14="http://schemas.microsoft.com/office/spreadsheetml/2009/9/main" uri="{46F421CA-312F-682f-3DD2-61675219B42D}">
      <x14:dxfs count="2">
        <dxf>
          <fill>
            <patternFill>
              <bgColor theme="9"/>
            </patternFill>
          </fill>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 Style 2">
        <x14:slicerStyle name="Slicer Style 1"/>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8.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19.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0.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1.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2.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3.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4.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5.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 Sales Analysis.xlsx]Combo Chart!PivotTable1</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Sales</a:t>
            </a:r>
            <a:r>
              <a:rPr lang="en-IN" b="1" baseline="0"/>
              <a:t> and Profit Analysis </a:t>
            </a:r>
            <a:endParaRPr lang="en-IN" b="1"/>
          </a:p>
        </c:rich>
      </c:tx>
      <c:layout>
        <c:manualLayout>
          <c:xMode val="edge"/>
          <c:yMode val="edge"/>
          <c:x val="1.227077865266845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Chart'!$C$1</c:f>
              <c:strCache>
                <c:ptCount val="1"/>
                <c:pt idx="0">
                  <c:v>Sum of Profit</c:v>
                </c:pt>
              </c:strCache>
            </c:strRef>
          </c:tx>
          <c:spPr>
            <a:solidFill>
              <a:schemeClr val="accent3">
                <a:tint val="77000"/>
              </a:schemeClr>
            </a:solidFill>
            <a:ln>
              <a:noFill/>
            </a:ln>
            <a:effectLst/>
          </c:spPr>
          <c:cat>
            <c:strRef>
              <c:f>'Combo Chart'!$A$2:$A$14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Chart'!$C$2:$C$14</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86B9-416E-BF78-B6EC12C7712A}"/>
            </c:ext>
          </c:extLst>
        </c:ser>
        <c:dLbls>
          <c:showLegendKey val="0"/>
          <c:showVal val="0"/>
          <c:showCatName val="0"/>
          <c:showSerName val="0"/>
          <c:showPercent val="0"/>
          <c:showBubbleSize val="0"/>
        </c:dLbls>
        <c:axId val="1858011935"/>
        <c:axId val="2129841631"/>
      </c:areaChart>
      <c:barChart>
        <c:barDir val="col"/>
        <c:grouping val="clustered"/>
        <c:varyColors val="0"/>
        <c:ser>
          <c:idx val="0"/>
          <c:order val="0"/>
          <c:tx>
            <c:strRef>
              <c:f>'Combo Chart'!$B$1</c:f>
              <c:strCache>
                <c:ptCount val="1"/>
                <c:pt idx="0">
                  <c:v>Sum of Sales</c:v>
                </c:pt>
              </c:strCache>
            </c:strRef>
          </c:tx>
          <c:spPr>
            <a:solidFill>
              <a:schemeClr val="accent3">
                <a:shade val="76000"/>
              </a:schemeClr>
            </a:solidFill>
            <a:ln>
              <a:noFill/>
            </a:ln>
            <a:effectLst/>
          </c:spPr>
          <c:invertIfNegative val="0"/>
          <c:cat>
            <c:strRef>
              <c:f>'Combo Chart'!$A$2:$A$14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Chart'!$B$2:$B$14</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86B9-416E-BF78-B6EC12C7712A}"/>
            </c:ext>
          </c:extLst>
        </c:ser>
        <c:dLbls>
          <c:showLegendKey val="0"/>
          <c:showVal val="0"/>
          <c:showCatName val="0"/>
          <c:showSerName val="0"/>
          <c:showPercent val="0"/>
          <c:showBubbleSize val="0"/>
        </c:dLbls>
        <c:gapWidth val="219"/>
        <c:overlap val="-27"/>
        <c:axId val="1826681551"/>
        <c:axId val="2129839711"/>
      </c:barChart>
      <c:catAx>
        <c:axId val="182668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9839711"/>
        <c:crosses val="autoZero"/>
        <c:auto val="1"/>
        <c:lblAlgn val="ctr"/>
        <c:lblOffset val="100"/>
        <c:noMultiLvlLbl val="0"/>
      </c:catAx>
      <c:valAx>
        <c:axId val="2129839711"/>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26681551"/>
        <c:crosses val="autoZero"/>
        <c:crossBetween val="between"/>
      </c:valAx>
      <c:valAx>
        <c:axId val="2129841631"/>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Profit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58011935"/>
        <c:crosses val="max"/>
        <c:crossBetween val="between"/>
      </c:valAx>
      <c:catAx>
        <c:axId val="1858011935"/>
        <c:scaling>
          <c:orientation val="minMax"/>
        </c:scaling>
        <c:delete val="1"/>
        <c:axPos val="b"/>
        <c:numFmt formatCode="General" sourceLinked="1"/>
        <c:majorTickMark val="out"/>
        <c:minorTickMark val="none"/>
        <c:tickLblPos val="nextTo"/>
        <c:crossAx val="212984163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 Sales Analysis.xlsx]Sales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hade val="65000"/>
            </a:schemeClr>
          </a:solidFill>
          <a:ln>
            <a:noFill/>
          </a:ln>
          <a:effectLst/>
        </c:spPr>
      </c:pivotFmt>
      <c:pivotFmt>
        <c:idx val="2"/>
        <c:spPr>
          <a:solidFill>
            <a:schemeClr val="accent3"/>
          </a:solidFill>
          <a:ln>
            <a:noFill/>
          </a:ln>
          <a:effectLst/>
        </c:spPr>
      </c:pivotFmt>
      <c:pivotFmt>
        <c:idx val="3"/>
        <c:spPr>
          <a:solidFill>
            <a:schemeClr val="accent3">
              <a:tint val="65000"/>
            </a:schemeClr>
          </a:solidFill>
          <a:ln>
            <a:noFill/>
          </a:ln>
          <a:effectLst/>
        </c:spPr>
      </c:pivotFmt>
    </c:pivotFmts>
    <c:plotArea>
      <c:layout/>
      <c:doughnutChart>
        <c:varyColors val="1"/>
        <c:ser>
          <c:idx val="0"/>
          <c:order val="0"/>
          <c:tx>
            <c:strRef>
              <c:f>'Sales %'!$B$1</c:f>
              <c:strCache>
                <c:ptCount val="1"/>
                <c:pt idx="0">
                  <c:v>Total</c:v>
                </c:pt>
              </c:strCache>
            </c:strRef>
          </c:tx>
          <c:explosion val="2"/>
          <c:dPt>
            <c:idx val="0"/>
            <c:bubble3D val="0"/>
            <c:spPr>
              <a:solidFill>
                <a:schemeClr val="accent3">
                  <a:shade val="65000"/>
                </a:schemeClr>
              </a:solidFill>
              <a:ln>
                <a:noFill/>
              </a:ln>
              <a:effectLst/>
            </c:spPr>
            <c:extLst>
              <c:ext xmlns:c16="http://schemas.microsoft.com/office/drawing/2014/chart" uri="{C3380CC4-5D6E-409C-BE32-E72D297353CC}">
                <c16:uniqueId val="{00000001-7478-4469-B86D-954EEA5F2975}"/>
              </c:ext>
            </c:extLst>
          </c:dPt>
          <c:dPt>
            <c:idx val="1"/>
            <c:bubble3D val="0"/>
            <c:spPr>
              <a:solidFill>
                <a:schemeClr val="accent3"/>
              </a:solidFill>
              <a:ln>
                <a:noFill/>
              </a:ln>
              <a:effectLst/>
            </c:spPr>
            <c:extLst>
              <c:ext xmlns:c16="http://schemas.microsoft.com/office/drawing/2014/chart" uri="{C3380CC4-5D6E-409C-BE32-E72D297353CC}">
                <c16:uniqueId val="{00000003-7478-4469-B86D-954EEA5F2975}"/>
              </c:ext>
            </c:extLst>
          </c:dPt>
          <c:dPt>
            <c:idx val="2"/>
            <c:bubble3D val="0"/>
            <c:spPr>
              <a:solidFill>
                <a:schemeClr val="accent3">
                  <a:tint val="65000"/>
                </a:schemeClr>
              </a:solidFill>
              <a:ln>
                <a:noFill/>
              </a:ln>
              <a:effectLst/>
            </c:spPr>
            <c:extLst>
              <c:ext xmlns:c16="http://schemas.microsoft.com/office/drawing/2014/chart" uri="{C3380CC4-5D6E-409C-BE32-E72D297353CC}">
                <c16:uniqueId val="{00000005-7478-4469-B86D-954EEA5F29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%'!$A$2:$A$5</c:f>
              <c:strCache>
                <c:ptCount val="3"/>
                <c:pt idx="0">
                  <c:v>Furniture</c:v>
                </c:pt>
                <c:pt idx="1">
                  <c:v>Office Supplies</c:v>
                </c:pt>
                <c:pt idx="2">
                  <c:v>Technology</c:v>
                </c:pt>
              </c:strCache>
            </c:strRef>
          </c:cat>
          <c:val>
            <c:numRef>
              <c:f>'Sales %'!$B$2:$B$5</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9CD6-4371-8E1E-E13FC4F04145}"/>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 Sub-Category!PivotTable1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5 Sub-Category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Sub-Category'!$B$1</c:f>
              <c:strCache>
                <c:ptCount val="1"/>
                <c:pt idx="0">
                  <c:v>Total</c:v>
                </c:pt>
              </c:strCache>
            </c:strRef>
          </c:tx>
          <c:spPr>
            <a:solidFill>
              <a:schemeClr val="accent1"/>
            </a:solidFill>
            <a:ln>
              <a:noFill/>
            </a:ln>
            <a:effectLst/>
          </c:spPr>
          <c:invertIfNegative val="0"/>
          <c:cat>
            <c:strRef>
              <c:f>'Top 5 Sub-Category'!$A$2:$A$7</c:f>
              <c:strCache>
                <c:ptCount val="5"/>
                <c:pt idx="0">
                  <c:v>Phones</c:v>
                </c:pt>
                <c:pt idx="1">
                  <c:v>Chairs</c:v>
                </c:pt>
                <c:pt idx="2">
                  <c:v>Storage</c:v>
                </c:pt>
                <c:pt idx="3">
                  <c:v>Tables</c:v>
                </c:pt>
                <c:pt idx="4">
                  <c:v>Binders</c:v>
                </c:pt>
              </c:strCache>
            </c:strRef>
          </c:cat>
          <c:val>
            <c:numRef>
              <c:f>'Top 5 Sub-Category'!$B$2:$B$7</c:f>
              <c:numCache>
                <c:formatCode>\$\ 0.00,\ "K"</c:formatCode>
                <c:ptCount val="5"/>
                <c:pt idx="0">
                  <c:v>330007.05400000012</c:v>
                </c:pt>
                <c:pt idx="1">
                  <c:v>328449.1030000007</c:v>
                </c:pt>
                <c:pt idx="2">
                  <c:v>223843.60800000012</c:v>
                </c:pt>
                <c:pt idx="3">
                  <c:v>206965.53200000009</c:v>
                </c:pt>
                <c:pt idx="4">
                  <c:v>203412.73300000009</c:v>
                </c:pt>
              </c:numCache>
            </c:numRef>
          </c:val>
          <c:extLst>
            <c:ext xmlns:c16="http://schemas.microsoft.com/office/drawing/2014/chart" uri="{C3380CC4-5D6E-409C-BE32-E72D297353CC}">
              <c16:uniqueId val="{00000000-EF9C-46DE-B2EC-418C1AECA387}"/>
            </c:ext>
          </c:extLst>
        </c:ser>
        <c:dLbls>
          <c:showLegendKey val="0"/>
          <c:showVal val="0"/>
          <c:showCatName val="0"/>
          <c:showSerName val="0"/>
          <c:showPercent val="0"/>
          <c:showBubbleSize val="0"/>
        </c:dLbls>
        <c:gapWidth val="219"/>
        <c:overlap val="-27"/>
        <c:axId val="2130254495"/>
        <c:axId val="2130251615"/>
      </c:barChart>
      <c:catAx>
        <c:axId val="213025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251615"/>
        <c:crosses val="autoZero"/>
        <c:auto val="1"/>
        <c:lblAlgn val="ctr"/>
        <c:lblOffset val="100"/>
        <c:noMultiLvlLbl val="0"/>
      </c:catAx>
      <c:valAx>
        <c:axId val="2130251615"/>
        <c:scaling>
          <c:orientation val="minMax"/>
        </c:scaling>
        <c:delete val="0"/>
        <c:axPos val="l"/>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254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5B5A-41B5-8A85-5C099C7D6F61}"/>
            </c:ext>
          </c:extLst>
        </c:ser>
        <c:dLbls>
          <c:showLegendKey val="0"/>
          <c:showVal val="0"/>
          <c:showCatName val="0"/>
          <c:showSerName val="0"/>
          <c:showPercent val="0"/>
          <c:showBubbleSize val="0"/>
        </c:dLbls>
        <c:smooth val="0"/>
        <c:axId val="527651391"/>
        <c:axId val="527637471"/>
      </c:lineChart>
      <c:catAx>
        <c:axId val="527651391"/>
        <c:scaling>
          <c:orientation val="minMax"/>
        </c:scaling>
        <c:delete val="1"/>
        <c:axPos val="b"/>
        <c:numFmt formatCode="General" sourceLinked="1"/>
        <c:majorTickMark val="none"/>
        <c:minorTickMark val="none"/>
        <c:tickLblPos val="nextTo"/>
        <c:crossAx val="527637471"/>
        <c:crosses val="autoZero"/>
        <c:auto val="1"/>
        <c:lblAlgn val="ctr"/>
        <c:lblOffset val="100"/>
        <c:noMultiLvlLbl val="0"/>
      </c:catAx>
      <c:valAx>
        <c:axId val="527637471"/>
        <c:scaling>
          <c:orientation val="minMax"/>
        </c:scaling>
        <c:delete val="1"/>
        <c:axPos val="l"/>
        <c:numFmt formatCode="General" sourceLinked="1"/>
        <c:majorTickMark val="none"/>
        <c:minorTickMark val="none"/>
        <c:tickLblPos val="nextTo"/>
        <c:crossAx val="527651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Analysis.xlsx]KPI!PivotTable3</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KPI!$F$3</c:f>
              <c:strCache>
                <c:ptCount val="1"/>
                <c:pt idx="0">
                  <c:v>Total</c:v>
                </c:pt>
              </c:strCache>
            </c:strRef>
          </c:tx>
          <c:spPr>
            <a:ln w="28575" cap="rnd">
              <a:solidFill>
                <a:schemeClr val="accent1"/>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8147-4B42-B814-9CF2A671FEE0}"/>
            </c:ext>
          </c:extLst>
        </c:ser>
        <c:dLbls>
          <c:showLegendKey val="0"/>
          <c:showVal val="0"/>
          <c:showCatName val="0"/>
          <c:showSerName val="0"/>
          <c:showPercent val="0"/>
          <c:showBubbleSize val="0"/>
        </c:dLbls>
        <c:smooth val="0"/>
        <c:axId val="570705551"/>
        <c:axId val="570681071"/>
      </c:lineChart>
      <c:catAx>
        <c:axId val="570705551"/>
        <c:scaling>
          <c:orientation val="minMax"/>
        </c:scaling>
        <c:delete val="1"/>
        <c:axPos val="b"/>
        <c:numFmt formatCode="General" sourceLinked="1"/>
        <c:majorTickMark val="none"/>
        <c:minorTickMark val="none"/>
        <c:tickLblPos val="nextTo"/>
        <c:crossAx val="570681071"/>
        <c:crosses val="autoZero"/>
        <c:auto val="1"/>
        <c:lblAlgn val="ctr"/>
        <c:lblOffset val="100"/>
        <c:noMultiLvlLbl val="0"/>
      </c:catAx>
      <c:valAx>
        <c:axId val="570681071"/>
        <c:scaling>
          <c:orientation val="minMax"/>
        </c:scaling>
        <c:delete val="1"/>
        <c:axPos val="l"/>
        <c:numFmt formatCode="General" sourceLinked="1"/>
        <c:majorTickMark val="none"/>
        <c:minorTickMark val="none"/>
        <c:tickLblPos val="nextTo"/>
        <c:crossAx val="570705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Analysis.xlsx]KPI!PivotTable4</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KPI!$I$3</c:f>
              <c:strCache>
                <c:ptCount val="1"/>
                <c:pt idx="0">
                  <c:v>Total</c:v>
                </c:pt>
              </c:strCache>
            </c:strRef>
          </c:tx>
          <c:spPr>
            <a:ln w="28575" cap="rnd">
              <a:solidFill>
                <a:schemeClr val="accent1"/>
              </a:solidFill>
              <a:round/>
            </a:ln>
            <a:effectLst/>
          </c:spPr>
          <c:marker>
            <c:symbol val="none"/>
          </c:marker>
          <c:cat>
            <c:strRef>
              <c:f>KPI!$H$4:$H$16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KPI!$I$4:$I$16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3171-4BA1-9E4E-0EC6210FF5C9}"/>
            </c:ext>
          </c:extLst>
        </c:ser>
        <c:dLbls>
          <c:showLegendKey val="0"/>
          <c:showVal val="0"/>
          <c:showCatName val="0"/>
          <c:showSerName val="0"/>
          <c:showPercent val="0"/>
          <c:showBubbleSize val="0"/>
        </c:dLbls>
        <c:smooth val="0"/>
        <c:axId val="570695951"/>
        <c:axId val="570682511"/>
      </c:lineChart>
      <c:catAx>
        <c:axId val="570695951"/>
        <c:scaling>
          <c:orientation val="minMax"/>
        </c:scaling>
        <c:delete val="1"/>
        <c:axPos val="b"/>
        <c:numFmt formatCode="General" sourceLinked="1"/>
        <c:majorTickMark val="none"/>
        <c:minorTickMark val="none"/>
        <c:tickLblPos val="nextTo"/>
        <c:crossAx val="570682511"/>
        <c:crosses val="autoZero"/>
        <c:auto val="1"/>
        <c:lblAlgn val="ctr"/>
        <c:lblOffset val="100"/>
        <c:noMultiLvlLbl val="0"/>
      </c:catAx>
      <c:valAx>
        <c:axId val="570682511"/>
        <c:scaling>
          <c:orientation val="minMax"/>
        </c:scaling>
        <c:delete val="1"/>
        <c:axPos val="l"/>
        <c:numFmt formatCode="General" sourceLinked="1"/>
        <c:majorTickMark val="none"/>
        <c:minorTickMark val="none"/>
        <c:tickLblPos val="nextTo"/>
        <c:crossAx val="570695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Analysis.xlsx]KPI!PivotTable5</c:name>
    <c:fmtId val="1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KPI!$L$3</c:f>
              <c:strCache>
                <c:ptCount val="1"/>
                <c:pt idx="0">
                  <c:v>Total</c:v>
                </c:pt>
              </c:strCache>
            </c:strRef>
          </c:tx>
          <c:spPr>
            <a:ln w="28575" cap="rnd">
              <a:solidFill>
                <a:schemeClr val="accent1"/>
              </a:solidFill>
              <a:round/>
            </a:ln>
            <a:effectLst/>
          </c:spPr>
          <c:marker>
            <c:symbol val="none"/>
          </c:marker>
          <c:cat>
            <c:strRef>
              <c:f>KPI!$K$4:$K$16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KPI!$L$4:$L$16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DED6-4B1B-B005-945256822DD2}"/>
            </c:ext>
          </c:extLst>
        </c:ser>
        <c:dLbls>
          <c:showLegendKey val="0"/>
          <c:showVal val="0"/>
          <c:showCatName val="0"/>
          <c:showSerName val="0"/>
          <c:showPercent val="0"/>
          <c:showBubbleSize val="0"/>
        </c:dLbls>
        <c:smooth val="0"/>
        <c:axId val="570703151"/>
        <c:axId val="570680111"/>
      </c:lineChart>
      <c:catAx>
        <c:axId val="570703151"/>
        <c:scaling>
          <c:orientation val="minMax"/>
        </c:scaling>
        <c:delete val="1"/>
        <c:axPos val="b"/>
        <c:numFmt formatCode="General" sourceLinked="1"/>
        <c:majorTickMark val="none"/>
        <c:minorTickMark val="none"/>
        <c:tickLblPos val="nextTo"/>
        <c:crossAx val="570680111"/>
        <c:crosses val="autoZero"/>
        <c:auto val="1"/>
        <c:lblAlgn val="ctr"/>
        <c:lblOffset val="100"/>
        <c:noMultiLvlLbl val="0"/>
      </c:catAx>
      <c:valAx>
        <c:axId val="570680111"/>
        <c:scaling>
          <c:orientation val="minMax"/>
        </c:scaling>
        <c:delete val="1"/>
        <c:axPos val="l"/>
        <c:numFmt formatCode="General" sourceLinked="1"/>
        <c:majorTickMark val="none"/>
        <c:minorTickMark val="none"/>
        <c:tickLblPos val="nextTo"/>
        <c:crossAx val="570703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1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KPI!$O$3</c:f>
              <c:strCache>
                <c:ptCount val="1"/>
                <c:pt idx="0">
                  <c:v>Total</c:v>
                </c:pt>
              </c:strCache>
            </c:strRef>
          </c:tx>
          <c:spPr>
            <a:ln w="28575" cap="rnd">
              <a:solidFill>
                <a:schemeClr val="accent1"/>
              </a:solidFill>
              <a:round/>
            </a:ln>
            <a:effectLst/>
          </c:spPr>
          <c:marker>
            <c:symbol val="none"/>
          </c:marker>
          <c:cat>
            <c:strRef>
              <c:f>KPI!$N$4:$N$16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KPI!$O$4:$O$16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8405-484C-9C5A-FF3E65C11DDC}"/>
            </c:ext>
          </c:extLst>
        </c:ser>
        <c:dLbls>
          <c:showLegendKey val="0"/>
          <c:showVal val="0"/>
          <c:showCatName val="0"/>
          <c:showSerName val="0"/>
          <c:showPercent val="0"/>
          <c:showBubbleSize val="0"/>
        </c:dLbls>
        <c:smooth val="0"/>
        <c:axId val="570713711"/>
        <c:axId val="570709871"/>
      </c:lineChart>
      <c:catAx>
        <c:axId val="570713711"/>
        <c:scaling>
          <c:orientation val="minMax"/>
        </c:scaling>
        <c:delete val="1"/>
        <c:axPos val="b"/>
        <c:numFmt formatCode="General" sourceLinked="1"/>
        <c:majorTickMark val="none"/>
        <c:minorTickMark val="none"/>
        <c:tickLblPos val="nextTo"/>
        <c:crossAx val="570709871"/>
        <c:crosses val="autoZero"/>
        <c:auto val="1"/>
        <c:lblAlgn val="ctr"/>
        <c:lblOffset val="100"/>
        <c:noMultiLvlLbl val="0"/>
      </c:catAx>
      <c:valAx>
        <c:axId val="570709871"/>
        <c:scaling>
          <c:orientation val="minMax"/>
        </c:scaling>
        <c:delete val="1"/>
        <c:axPos val="l"/>
        <c:numFmt formatCode="General" sourceLinked="1"/>
        <c:majorTickMark val="none"/>
        <c:minorTickMark val="none"/>
        <c:tickLblPos val="nextTo"/>
        <c:crossAx val="570713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 Sales Analysis.xlsx]Combo Chart!PivotTable1</c:name>
    <c:fmtId val="1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Sales</a:t>
            </a:r>
            <a:r>
              <a:rPr lang="en-IN" b="1" baseline="0"/>
              <a:t> and Profit Analysis </a:t>
            </a:r>
            <a:endParaRPr lang="en-IN" b="1"/>
          </a:p>
        </c:rich>
      </c:tx>
      <c:layout>
        <c:manualLayout>
          <c:xMode val="edge"/>
          <c:yMode val="edge"/>
          <c:x val="1.227077865266845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Chart'!$C$1</c:f>
              <c:strCache>
                <c:ptCount val="1"/>
                <c:pt idx="0">
                  <c:v>Sum of Profit</c:v>
                </c:pt>
              </c:strCache>
            </c:strRef>
          </c:tx>
          <c:spPr>
            <a:solidFill>
              <a:schemeClr val="accent3">
                <a:tint val="77000"/>
              </a:schemeClr>
            </a:solidFill>
            <a:ln>
              <a:noFill/>
            </a:ln>
            <a:effectLst/>
          </c:spPr>
          <c:cat>
            <c:strRef>
              <c:f>'Combo Chart'!$A$2:$A$14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Chart'!$C$2:$C$14</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BB4A-4024-B5FA-2ECB766B6298}"/>
            </c:ext>
          </c:extLst>
        </c:ser>
        <c:dLbls>
          <c:showLegendKey val="0"/>
          <c:showVal val="0"/>
          <c:showCatName val="0"/>
          <c:showSerName val="0"/>
          <c:showPercent val="0"/>
          <c:showBubbleSize val="0"/>
        </c:dLbls>
        <c:axId val="1858011935"/>
        <c:axId val="2129841631"/>
      </c:areaChart>
      <c:barChart>
        <c:barDir val="col"/>
        <c:grouping val="clustered"/>
        <c:varyColors val="0"/>
        <c:ser>
          <c:idx val="0"/>
          <c:order val="0"/>
          <c:tx>
            <c:strRef>
              <c:f>'Combo Chart'!$B$1</c:f>
              <c:strCache>
                <c:ptCount val="1"/>
                <c:pt idx="0">
                  <c:v>Sum of Sales</c:v>
                </c:pt>
              </c:strCache>
            </c:strRef>
          </c:tx>
          <c:spPr>
            <a:solidFill>
              <a:schemeClr val="accent3">
                <a:shade val="76000"/>
              </a:schemeClr>
            </a:solidFill>
            <a:ln>
              <a:noFill/>
            </a:ln>
            <a:effectLst/>
          </c:spPr>
          <c:invertIfNegative val="0"/>
          <c:cat>
            <c:strRef>
              <c:f>'Combo Chart'!$A$2:$A$14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Chart'!$B$2:$B$14</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BB4A-4024-B5FA-2ECB766B6298}"/>
            </c:ext>
          </c:extLst>
        </c:ser>
        <c:dLbls>
          <c:showLegendKey val="0"/>
          <c:showVal val="0"/>
          <c:showCatName val="0"/>
          <c:showSerName val="0"/>
          <c:showPercent val="0"/>
          <c:showBubbleSize val="0"/>
        </c:dLbls>
        <c:gapWidth val="219"/>
        <c:overlap val="-27"/>
        <c:axId val="1826681551"/>
        <c:axId val="2129839711"/>
      </c:barChart>
      <c:catAx>
        <c:axId val="182668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9839711"/>
        <c:crosses val="autoZero"/>
        <c:auto val="1"/>
        <c:lblAlgn val="ctr"/>
        <c:lblOffset val="100"/>
        <c:noMultiLvlLbl val="0"/>
      </c:catAx>
      <c:valAx>
        <c:axId val="2129839711"/>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26681551"/>
        <c:crosses val="autoZero"/>
        <c:crossBetween val="between"/>
      </c:valAx>
      <c:valAx>
        <c:axId val="2129841631"/>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Profit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58011935"/>
        <c:crosses val="max"/>
        <c:crossBetween val="between"/>
      </c:valAx>
      <c:catAx>
        <c:axId val="1858011935"/>
        <c:scaling>
          <c:orientation val="minMax"/>
        </c:scaling>
        <c:delete val="1"/>
        <c:axPos val="b"/>
        <c:numFmt formatCode="General" sourceLinked="1"/>
        <c:majorTickMark val="out"/>
        <c:minorTickMark val="none"/>
        <c:tickLblPos val="nextTo"/>
        <c:crossAx val="212984163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 Sales Analysis.xlsx]Sales %!PivotTable3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hade val="65000"/>
            </a:schemeClr>
          </a:solidFill>
          <a:ln>
            <a:noFill/>
          </a:ln>
          <a:effectLst/>
        </c:spPr>
      </c:pivotFmt>
      <c:pivotFmt>
        <c:idx val="3"/>
        <c:spPr>
          <a:solidFill>
            <a:schemeClr val="accent3"/>
          </a:solidFill>
          <a:ln>
            <a:noFill/>
          </a:ln>
          <a:effectLst/>
        </c:spPr>
      </c:pivotFmt>
      <c:pivotFmt>
        <c:idx val="4"/>
        <c:spPr>
          <a:solidFill>
            <a:schemeClr val="accent3">
              <a:tint val="65000"/>
            </a:schemeClr>
          </a:solidFill>
          <a:ln>
            <a:noFill/>
          </a:ln>
          <a:effectLst/>
        </c:spPr>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hade val="65000"/>
            </a:schemeClr>
          </a:solidFill>
          <a:ln>
            <a:noFill/>
          </a:ln>
          <a:effectLst/>
        </c:spPr>
      </c:pivotFmt>
      <c:pivotFmt>
        <c:idx val="7"/>
        <c:spPr>
          <a:solidFill>
            <a:schemeClr val="accent3"/>
          </a:solidFill>
          <a:ln>
            <a:noFill/>
          </a:ln>
          <a:effectLst/>
        </c:spPr>
      </c:pivotFmt>
      <c:pivotFmt>
        <c:idx val="8"/>
        <c:spPr>
          <a:solidFill>
            <a:schemeClr val="accent3">
              <a:tint val="65000"/>
            </a:schemeClr>
          </a:solidFill>
          <a:ln>
            <a:noFill/>
          </a:ln>
          <a:effectLst/>
        </c:spPr>
      </c:pivotFmt>
    </c:pivotFmts>
    <c:plotArea>
      <c:layout/>
      <c:doughnutChart>
        <c:varyColors val="1"/>
        <c:ser>
          <c:idx val="0"/>
          <c:order val="0"/>
          <c:tx>
            <c:strRef>
              <c:f>'Sales %'!$B$1</c:f>
              <c:strCache>
                <c:ptCount val="1"/>
                <c:pt idx="0">
                  <c:v>Total</c:v>
                </c:pt>
              </c:strCache>
            </c:strRef>
          </c:tx>
          <c:explosion val="2"/>
          <c:dPt>
            <c:idx val="0"/>
            <c:bubble3D val="0"/>
            <c:spPr>
              <a:solidFill>
                <a:schemeClr val="accent3">
                  <a:shade val="65000"/>
                </a:schemeClr>
              </a:solidFill>
              <a:ln>
                <a:noFill/>
              </a:ln>
              <a:effectLst/>
            </c:spPr>
            <c:extLst>
              <c:ext xmlns:c16="http://schemas.microsoft.com/office/drawing/2014/chart" uri="{C3380CC4-5D6E-409C-BE32-E72D297353CC}">
                <c16:uniqueId val="{00000001-B07B-4512-A786-EC5EF6992721}"/>
              </c:ext>
            </c:extLst>
          </c:dPt>
          <c:dPt>
            <c:idx val="1"/>
            <c:bubble3D val="0"/>
            <c:spPr>
              <a:solidFill>
                <a:schemeClr val="accent3"/>
              </a:solidFill>
              <a:ln>
                <a:noFill/>
              </a:ln>
              <a:effectLst/>
            </c:spPr>
            <c:extLst>
              <c:ext xmlns:c16="http://schemas.microsoft.com/office/drawing/2014/chart" uri="{C3380CC4-5D6E-409C-BE32-E72D297353CC}">
                <c16:uniqueId val="{00000003-B07B-4512-A786-EC5EF6992721}"/>
              </c:ext>
            </c:extLst>
          </c:dPt>
          <c:dPt>
            <c:idx val="2"/>
            <c:bubble3D val="0"/>
            <c:spPr>
              <a:solidFill>
                <a:schemeClr val="accent3">
                  <a:tint val="65000"/>
                </a:schemeClr>
              </a:solidFill>
              <a:ln>
                <a:noFill/>
              </a:ln>
              <a:effectLst/>
            </c:spPr>
            <c:extLst>
              <c:ext xmlns:c16="http://schemas.microsoft.com/office/drawing/2014/chart" uri="{C3380CC4-5D6E-409C-BE32-E72D297353CC}">
                <c16:uniqueId val="{00000005-B07B-4512-A786-EC5EF69927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%'!$A$2:$A$5</c:f>
              <c:strCache>
                <c:ptCount val="3"/>
                <c:pt idx="0">
                  <c:v>Furniture</c:v>
                </c:pt>
                <c:pt idx="1">
                  <c:v>Office Supplies</c:v>
                </c:pt>
                <c:pt idx="2">
                  <c:v>Technology</c:v>
                </c:pt>
              </c:strCache>
            </c:strRef>
          </c:cat>
          <c:val>
            <c:numRef>
              <c:f>'Sales %'!$B$2:$B$5</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B07B-4512-A786-EC5EF6992721}"/>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 Sales Analysis.xlsx]Top 5 Sub-Category!PivotTable1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5 Sub-Category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Sub-Category'!$B$1</c:f>
              <c:strCache>
                <c:ptCount val="1"/>
                <c:pt idx="0">
                  <c:v>Total</c:v>
                </c:pt>
              </c:strCache>
            </c:strRef>
          </c:tx>
          <c:spPr>
            <a:solidFill>
              <a:schemeClr val="accent3"/>
            </a:solidFill>
            <a:ln>
              <a:noFill/>
            </a:ln>
            <a:effectLst/>
          </c:spPr>
          <c:invertIfNegative val="0"/>
          <c:cat>
            <c:strRef>
              <c:f>'Top 5 Sub-Category'!$A$2:$A$7</c:f>
              <c:strCache>
                <c:ptCount val="5"/>
                <c:pt idx="0">
                  <c:v>Phones</c:v>
                </c:pt>
                <c:pt idx="1">
                  <c:v>Chairs</c:v>
                </c:pt>
                <c:pt idx="2">
                  <c:v>Storage</c:v>
                </c:pt>
                <c:pt idx="3">
                  <c:v>Tables</c:v>
                </c:pt>
                <c:pt idx="4">
                  <c:v>Binders</c:v>
                </c:pt>
              </c:strCache>
            </c:strRef>
          </c:cat>
          <c:val>
            <c:numRef>
              <c:f>'Top 5 Sub-Category'!$B$2:$B$7</c:f>
              <c:numCache>
                <c:formatCode>\$\ 0.00,\ "K"</c:formatCode>
                <c:ptCount val="5"/>
                <c:pt idx="0">
                  <c:v>330007.05400000012</c:v>
                </c:pt>
                <c:pt idx="1">
                  <c:v>328449.1030000007</c:v>
                </c:pt>
                <c:pt idx="2">
                  <c:v>223843.60800000012</c:v>
                </c:pt>
                <c:pt idx="3">
                  <c:v>206965.53200000009</c:v>
                </c:pt>
                <c:pt idx="4">
                  <c:v>203412.73300000009</c:v>
                </c:pt>
              </c:numCache>
            </c:numRef>
          </c:val>
          <c:extLst>
            <c:ext xmlns:c16="http://schemas.microsoft.com/office/drawing/2014/chart" uri="{C3380CC4-5D6E-409C-BE32-E72D297353CC}">
              <c16:uniqueId val="{00000000-895A-47C2-B055-F6479197D60E}"/>
            </c:ext>
          </c:extLst>
        </c:ser>
        <c:dLbls>
          <c:showLegendKey val="0"/>
          <c:showVal val="0"/>
          <c:showCatName val="0"/>
          <c:showSerName val="0"/>
          <c:showPercent val="0"/>
          <c:showBubbleSize val="0"/>
        </c:dLbls>
        <c:gapWidth val="219"/>
        <c:overlap val="-27"/>
        <c:axId val="2130254495"/>
        <c:axId val="2130251615"/>
      </c:barChart>
      <c:catAx>
        <c:axId val="213025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251615"/>
        <c:crosses val="autoZero"/>
        <c:auto val="1"/>
        <c:lblAlgn val="ctr"/>
        <c:lblOffset val="100"/>
        <c:noMultiLvlLbl val="0"/>
      </c:catAx>
      <c:valAx>
        <c:axId val="2130251615"/>
        <c:scaling>
          <c:orientation val="minMax"/>
        </c:scaling>
        <c:delete val="0"/>
        <c:axPos val="l"/>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254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Analysis.xlsx]KPI!PivotTable2</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3400-43E7-84AC-27456C7DD11B}"/>
            </c:ext>
          </c:extLst>
        </c:ser>
        <c:dLbls>
          <c:showLegendKey val="0"/>
          <c:showVal val="0"/>
          <c:showCatName val="0"/>
          <c:showSerName val="0"/>
          <c:showPercent val="0"/>
          <c:showBubbleSize val="0"/>
        </c:dLbls>
        <c:smooth val="0"/>
        <c:axId val="527651391"/>
        <c:axId val="527637471"/>
      </c:lineChart>
      <c:catAx>
        <c:axId val="527651391"/>
        <c:scaling>
          <c:orientation val="minMax"/>
        </c:scaling>
        <c:delete val="1"/>
        <c:axPos val="b"/>
        <c:numFmt formatCode="General" sourceLinked="1"/>
        <c:majorTickMark val="none"/>
        <c:minorTickMark val="none"/>
        <c:tickLblPos val="nextTo"/>
        <c:crossAx val="527637471"/>
        <c:crosses val="autoZero"/>
        <c:auto val="1"/>
        <c:lblAlgn val="ctr"/>
        <c:lblOffset val="100"/>
        <c:noMultiLvlLbl val="0"/>
      </c:catAx>
      <c:valAx>
        <c:axId val="527637471"/>
        <c:scaling>
          <c:orientation val="minMax"/>
        </c:scaling>
        <c:delete val="1"/>
        <c:axPos val="l"/>
        <c:numFmt formatCode="General" sourceLinked="1"/>
        <c:majorTickMark val="none"/>
        <c:minorTickMark val="none"/>
        <c:tickLblPos val="nextTo"/>
        <c:crossAx val="527651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Analysis.xlsx]KPI!PivotTable3</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KPI!$F$3</c:f>
              <c:strCache>
                <c:ptCount val="1"/>
                <c:pt idx="0">
                  <c:v>Total</c:v>
                </c:pt>
              </c:strCache>
            </c:strRef>
          </c:tx>
          <c:spPr>
            <a:ln w="28575" cap="rnd">
              <a:solidFill>
                <a:schemeClr val="accent1"/>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C52F-423B-9DB0-88F7A94C3AE1}"/>
            </c:ext>
          </c:extLst>
        </c:ser>
        <c:dLbls>
          <c:showLegendKey val="0"/>
          <c:showVal val="0"/>
          <c:showCatName val="0"/>
          <c:showSerName val="0"/>
          <c:showPercent val="0"/>
          <c:showBubbleSize val="0"/>
        </c:dLbls>
        <c:smooth val="0"/>
        <c:axId val="570705551"/>
        <c:axId val="570681071"/>
      </c:lineChart>
      <c:catAx>
        <c:axId val="570705551"/>
        <c:scaling>
          <c:orientation val="minMax"/>
        </c:scaling>
        <c:delete val="1"/>
        <c:axPos val="b"/>
        <c:numFmt formatCode="General" sourceLinked="1"/>
        <c:majorTickMark val="none"/>
        <c:minorTickMark val="none"/>
        <c:tickLblPos val="nextTo"/>
        <c:crossAx val="570681071"/>
        <c:crosses val="autoZero"/>
        <c:auto val="1"/>
        <c:lblAlgn val="ctr"/>
        <c:lblOffset val="100"/>
        <c:noMultiLvlLbl val="0"/>
      </c:catAx>
      <c:valAx>
        <c:axId val="570681071"/>
        <c:scaling>
          <c:orientation val="minMax"/>
        </c:scaling>
        <c:delete val="1"/>
        <c:axPos val="l"/>
        <c:numFmt formatCode="General" sourceLinked="1"/>
        <c:majorTickMark val="none"/>
        <c:minorTickMark val="none"/>
        <c:tickLblPos val="nextTo"/>
        <c:crossAx val="570705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Analysis.xlsx]KPI!PivotTable4</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KPI!$I$3</c:f>
              <c:strCache>
                <c:ptCount val="1"/>
                <c:pt idx="0">
                  <c:v>Total</c:v>
                </c:pt>
              </c:strCache>
            </c:strRef>
          </c:tx>
          <c:spPr>
            <a:ln w="28575" cap="rnd">
              <a:solidFill>
                <a:schemeClr val="accent1"/>
              </a:solidFill>
              <a:round/>
            </a:ln>
            <a:effectLst/>
          </c:spPr>
          <c:marker>
            <c:symbol val="none"/>
          </c:marker>
          <c:cat>
            <c:strRef>
              <c:f>KPI!$H$4:$H$16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KPI!$I$4:$I$16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411E-4CFD-A39C-4DB50AF46A9A}"/>
            </c:ext>
          </c:extLst>
        </c:ser>
        <c:dLbls>
          <c:showLegendKey val="0"/>
          <c:showVal val="0"/>
          <c:showCatName val="0"/>
          <c:showSerName val="0"/>
          <c:showPercent val="0"/>
          <c:showBubbleSize val="0"/>
        </c:dLbls>
        <c:smooth val="0"/>
        <c:axId val="570695951"/>
        <c:axId val="570682511"/>
      </c:lineChart>
      <c:catAx>
        <c:axId val="570695951"/>
        <c:scaling>
          <c:orientation val="minMax"/>
        </c:scaling>
        <c:delete val="1"/>
        <c:axPos val="b"/>
        <c:numFmt formatCode="General" sourceLinked="1"/>
        <c:majorTickMark val="none"/>
        <c:minorTickMark val="none"/>
        <c:tickLblPos val="nextTo"/>
        <c:crossAx val="570682511"/>
        <c:crosses val="autoZero"/>
        <c:auto val="1"/>
        <c:lblAlgn val="ctr"/>
        <c:lblOffset val="100"/>
        <c:noMultiLvlLbl val="0"/>
      </c:catAx>
      <c:valAx>
        <c:axId val="570682511"/>
        <c:scaling>
          <c:orientation val="minMax"/>
        </c:scaling>
        <c:delete val="1"/>
        <c:axPos val="l"/>
        <c:numFmt formatCode="General" sourceLinked="1"/>
        <c:majorTickMark val="none"/>
        <c:minorTickMark val="none"/>
        <c:tickLblPos val="nextTo"/>
        <c:crossAx val="570695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Analysis.xlsx]KPI!PivotTable5</c:name>
    <c:fmtId val="1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KPI!$L$3</c:f>
              <c:strCache>
                <c:ptCount val="1"/>
                <c:pt idx="0">
                  <c:v>Total</c:v>
                </c:pt>
              </c:strCache>
            </c:strRef>
          </c:tx>
          <c:spPr>
            <a:ln w="28575" cap="rnd">
              <a:solidFill>
                <a:schemeClr val="accent1"/>
              </a:solidFill>
              <a:round/>
            </a:ln>
            <a:effectLst/>
          </c:spPr>
          <c:marker>
            <c:symbol val="none"/>
          </c:marker>
          <c:cat>
            <c:strRef>
              <c:f>KPI!$K$4:$K$16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KPI!$L$4:$L$16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6C3B-4FAF-907E-A620D64340C5}"/>
            </c:ext>
          </c:extLst>
        </c:ser>
        <c:dLbls>
          <c:showLegendKey val="0"/>
          <c:showVal val="0"/>
          <c:showCatName val="0"/>
          <c:showSerName val="0"/>
          <c:showPercent val="0"/>
          <c:showBubbleSize val="0"/>
        </c:dLbls>
        <c:smooth val="0"/>
        <c:axId val="570703151"/>
        <c:axId val="570680111"/>
      </c:lineChart>
      <c:catAx>
        <c:axId val="570703151"/>
        <c:scaling>
          <c:orientation val="minMax"/>
        </c:scaling>
        <c:delete val="1"/>
        <c:axPos val="b"/>
        <c:numFmt formatCode="General" sourceLinked="1"/>
        <c:majorTickMark val="none"/>
        <c:minorTickMark val="none"/>
        <c:tickLblPos val="nextTo"/>
        <c:crossAx val="570680111"/>
        <c:crosses val="autoZero"/>
        <c:auto val="1"/>
        <c:lblAlgn val="ctr"/>
        <c:lblOffset val="100"/>
        <c:noMultiLvlLbl val="0"/>
      </c:catAx>
      <c:valAx>
        <c:axId val="570680111"/>
        <c:scaling>
          <c:orientation val="minMax"/>
        </c:scaling>
        <c:delete val="1"/>
        <c:axPos val="l"/>
        <c:numFmt formatCode="General" sourceLinked="1"/>
        <c:majorTickMark val="none"/>
        <c:minorTickMark val="none"/>
        <c:tickLblPos val="nextTo"/>
        <c:crossAx val="570703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2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KPI!$O$3</c:f>
              <c:strCache>
                <c:ptCount val="1"/>
                <c:pt idx="0">
                  <c:v>Total</c:v>
                </c:pt>
              </c:strCache>
            </c:strRef>
          </c:tx>
          <c:spPr>
            <a:ln w="28575" cap="rnd">
              <a:solidFill>
                <a:schemeClr val="accent1"/>
              </a:solidFill>
              <a:round/>
            </a:ln>
            <a:effectLst/>
          </c:spPr>
          <c:marker>
            <c:symbol val="none"/>
          </c:marker>
          <c:cat>
            <c:strRef>
              <c:f>KPI!$N$4:$N$16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KPI!$O$4:$O$16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AF2C-4FF6-9167-B2A8F417A5D9}"/>
            </c:ext>
          </c:extLst>
        </c:ser>
        <c:dLbls>
          <c:showLegendKey val="0"/>
          <c:showVal val="0"/>
          <c:showCatName val="0"/>
          <c:showSerName val="0"/>
          <c:showPercent val="0"/>
          <c:showBubbleSize val="0"/>
        </c:dLbls>
        <c:smooth val="0"/>
        <c:axId val="570713711"/>
        <c:axId val="570709871"/>
      </c:lineChart>
      <c:catAx>
        <c:axId val="570713711"/>
        <c:scaling>
          <c:orientation val="minMax"/>
        </c:scaling>
        <c:delete val="1"/>
        <c:axPos val="b"/>
        <c:numFmt formatCode="General" sourceLinked="1"/>
        <c:majorTickMark val="none"/>
        <c:minorTickMark val="none"/>
        <c:tickLblPos val="nextTo"/>
        <c:crossAx val="570709871"/>
        <c:crosses val="autoZero"/>
        <c:auto val="1"/>
        <c:lblAlgn val="ctr"/>
        <c:lblOffset val="100"/>
        <c:noMultiLvlLbl val="0"/>
      </c:catAx>
      <c:valAx>
        <c:axId val="570709871"/>
        <c:scaling>
          <c:orientation val="minMax"/>
        </c:scaling>
        <c:delete val="1"/>
        <c:axPos val="l"/>
        <c:numFmt formatCode="General" sourceLinked="1"/>
        <c:majorTickMark val="none"/>
        <c:minorTickMark val="none"/>
        <c:tickLblPos val="nextTo"/>
        <c:crossAx val="570713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 Sales Analysis.xlsx]Combo Chart!PivotTable1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Sales</a:t>
            </a:r>
            <a:r>
              <a:rPr lang="en-IN" b="1" baseline="0"/>
              <a:t> and Profit Analysis </a:t>
            </a:r>
            <a:endParaRPr lang="en-IN" b="1"/>
          </a:p>
        </c:rich>
      </c:tx>
      <c:layout>
        <c:manualLayout>
          <c:xMode val="edge"/>
          <c:yMode val="edge"/>
          <c:x val="1.227077865266845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Chart'!$C$1</c:f>
              <c:strCache>
                <c:ptCount val="1"/>
                <c:pt idx="0">
                  <c:v>Sum of Profit</c:v>
                </c:pt>
              </c:strCache>
            </c:strRef>
          </c:tx>
          <c:spPr>
            <a:solidFill>
              <a:schemeClr val="accent3">
                <a:tint val="77000"/>
              </a:schemeClr>
            </a:solidFill>
            <a:ln>
              <a:noFill/>
            </a:ln>
            <a:effectLst/>
          </c:spPr>
          <c:cat>
            <c:strRef>
              <c:f>'Combo Chart'!$A$2:$A$14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Chart'!$C$2:$C$14</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6B4A-40DE-AB40-FCCC3CBDFCE4}"/>
            </c:ext>
          </c:extLst>
        </c:ser>
        <c:dLbls>
          <c:showLegendKey val="0"/>
          <c:showVal val="0"/>
          <c:showCatName val="0"/>
          <c:showSerName val="0"/>
          <c:showPercent val="0"/>
          <c:showBubbleSize val="0"/>
        </c:dLbls>
        <c:axId val="1858011935"/>
        <c:axId val="2129841631"/>
      </c:areaChart>
      <c:barChart>
        <c:barDir val="col"/>
        <c:grouping val="clustered"/>
        <c:varyColors val="0"/>
        <c:ser>
          <c:idx val="0"/>
          <c:order val="0"/>
          <c:tx>
            <c:strRef>
              <c:f>'Combo Chart'!$B$1</c:f>
              <c:strCache>
                <c:ptCount val="1"/>
                <c:pt idx="0">
                  <c:v>Sum of Sales</c:v>
                </c:pt>
              </c:strCache>
            </c:strRef>
          </c:tx>
          <c:spPr>
            <a:solidFill>
              <a:schemeClr val="accent3">
                <a:shade val="76000"/>
              </a:schemeClr>
            </a:solidFill>
            <a:ln>
              <a:noFill/>
            </a:ln>
            <a:effectLst/>
          </c:spPr>
          <c:invertIfNegative val="0"/>
          <c:cat>
            <c:strRef>
              <c:f>'Combo Chart'!$A$2:$A$14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Chart'!$B$2:$B$14</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6B4A-40DE-AB40-FCCC3CBDFCE4}"/>
            </c:ext>
          </c:extLst>
        </c:ser>
        <c:dLbls>
          <c:showLegendKey val="0"/>
          <c:showVal val="0"/>
          <c:showCatName val="0"/>
          <c:showSerName val="0"/>
          <c:showPercent val="0"/>
          <c:showBubbleSize val="0"/>
        </c:dLbls>
        <c:gapWidth val="219"/>
        <c:overlap val="-27"/>
        <c:axId val="1826681551"/>
        <c:axId val="2129839711"/>
      </c:barChart>
      <c:catAx>
        <c:axId val="182668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9839711"/>
        <c:crosses val="autoZero"/>
        <c:auto val="1"/>
        <c:lblAlgn val="ctr"/>
        <c:lblOffset val="100"/>
        <c:noMultiLvlLbl val="0"/>
      </c:catAx>
      <c:valAx>
        <c:axId val="2129839711"/>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26681551"/>
        <c:crosses val="autoZero"/>
        <c:crossBetween val="between"/>
      </c:valAx>
      <c:valAx>
        <c:axId val="2129841631"/>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Profit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58011935"/>
        <c:crosses val="max"/>
        <c:crossBetween val="between"/>
      </c:valAx>
      <c:catAx>
        <c:axId val="1858011935"/>
        <c:scaling>
          <c:orientation val="minMax"/>
        </c:scaling>
        <c:delete val="1"/>
        <c:axPos val="b"/>
        <c:numFmt formatCode="General" sourceLinked="1"/>
        <c:majorTickMark val="out"/>
        <c:minorTickMark val="none"/>
        <c:tickLblPos val="nextTo"/>
        <c:crossAx val="212984163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 Sales Analysis.xlsx]Sales %!PivotTable3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hade val="65000"/>
            </a:schemeClr>
          </a:solidFill>
          <a:ln>
            <a:noFill/>
          </a:ln>
          <a:effectLst/>
        </c:spPr>
      </c:pivotFmt>
      <c:pivotFmt>
        <c:idx val="3"/>
        <c:spPr>
          <a:solidFill>
            <a:schemeClr val="accent3"/>
          </a:solidFill>
          <a:ln>
            <a:noFill/>
          </a:ln>
          <a:effectLst/>
        </c:spPr>
      </c:pivotFmt>
      <c:pivotFmt>
        <c:idx val="4"/>
        <c:spPr>
          <a:solidFill>
            <a:schemeClr val="accent3">
              <a:tint val="65000"/>
            </a:schemeClr>
          </a:solidFill>
          <a:ln>
            <a:noFill/>
          </a:ln>
          <a:effectLst/>
        </c:spPr>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hade val="65000"/>
            </a:schemeClr>
          </a:solidFill>
          <a:ln>
            <a:noFill/>
          </a:ln>
          <a:effectLst/>
        </c:spPr>
      </c:pivotFmt>
      <c:pivotFmt>
        <c:idx val="7"/>
        <c:spPr>
          <a:solidFill>
            <a:schemeClr val="accent3"/>
          </a:solidFill>
          <a:ln>
            <a:noFill/>
          </a:ln>
          <a:effectLst/>
        </c:spPr>
      </c:pivotFmt>
      <c:pivotFmt>
        <c:idx val="8"/>
        <c:spPr>
          <a:solidFill>
            <a:schemeClr val="accent3">
              <a:tint val="65000"/>
            </a:schemeClr>
          </a:solidFill>
          <a:ln>
            <a:noFill/>
          </a:ln>
          <a:effectLst/>
        </c:spPr>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hade val="65000"/>
            </a:schemeClr>
          </a:solidFill>
          <a:ln>
            <a:noFill/>
          </a:ln>
          <a:effectLst/>
        </c:spPr>
      </c:pivotFmt>
      <c:pivotFmt>
        <c:idx val="11"/>
        <c:spPr>
          <a:solidFill>
            <a:schemeClr val="accent3"/>
          </a:solidFill>
          <a:ln>
            <a:noFill/>
          </a:ln>
          <a:effectLst/>
        </c:spPr>
      </c:pivotFmt>
      <c:pivotFmt>
        <c:idx val="12"/>
        <c:spPr>
          <a:solidFill>
            <a:schemeClr val="accent3">
              <a:tint val="65000"/>
            </a:schemeClr>
          </a:solidFill>
          <a:ln>
            <a:noFill/>
          </a:ln>
          <a:effectLst/>
        </c:spPr>
      </c:pivotFmt>
      <c:pivotFmt>
        <c:idx val="1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hade val="65000"/>
            </a:schemeClr>
          </a:solidFill>
          <a:ln>
            <a:noFill/>
          </a:ln>
          <a:effectLst/>
        </c:spPr>
      </c:pivotFmt>
      <c:pivotFmt>
        <c:idx val="15"/>
        <c:spPr>
          <a:solidFill>
            <a:schemeClr val="accent3"/>
          </a:solidFill>
          <a:ln>
            <a:noFill/>
          </a:ln>
          <a:effectLst/>
        </c:spPr>
      </c:pivotFmt>
      <c:pivotFmt>
        <c:idx val="16"/>
        <c:spPr>
          <a:solidFill>
            <a:schemeClr val="accent3">
              <a:tint val="65000"/>
            </a:schemeClr>
          </a:solidFill>
          <a:ln>
            <a:noFill/>
          </a:ln>
          <a:effectLst/>
        </c:spPr>
      </c:pivotFmt>
    </c:pivotFmts>
    <c:plotArea>
      <c:layout/>
      <c:doughnutChart>
        <c:varyColors val="1"/>
        <c:ser>
          <c:idx val="0"/>
          <c:order val="0"/>
          <c:tx>
            <c:strRef>
              <c:f>'Sales %'!$B$1</c:f>
              <c:strCache>
                <c:ptCount val="1"/>
                <c:pt idx="0">
                  <c:v>Total</c:v>
                </c:pt>
              </c:strCache>
            </c:strRef>
          </c:tx>
          <c:explosion val="2"/>
          <c:dPt>
            <c:idx val="0"/>
            <c:bubble3D val="0"/>
            <c:spPr>
              <a:solidFill>
                <a:schemeClr val="accent3">
                  <a:shade val="65000"/>
                </a:schemeClr>
              </a:solidFill>
              <a:ln>
                <a:noFill/>
              </a:ln>
              <a:effectLst/>
            </c:spPr>
            <c:extLst>
              <c:ext xmlns:c16="http://schemas.microsoft.com/office/drawing/2014/chart" uri="{C3380CC4-5D6E-409C-BE32-E72D297353CC}">
                <c16:uniqueId val="{00000001-F8EE-427C-8949-D80DE41E7601}"/>
              </c:ext>
            </c:extLst>
          </c:dPt>
          <c:dPt>
            <c:idx val="1"/>
            <c:bubble3D val="0"/>
            <c:spPr>
              <a:solidFill>
                <a:schemeClr val="accent3"/>
              </a:solidFill>
              <a:ln>
                <a:noFill/>
              </a:ln>
              <a:effectLst/>
            </c:spPr>
            <c:extLst>
              <c:ext xmlns:c16="http://schemas.microsoft.com/office/drawing/2014/chart" uri="{C3380CC4-5D6E-409C-BE32-E72D297353CC}">
                <c16:uniqueId val="{00000003-F8EE-427C-8949-D80DE41E7601}"/>
              </c:ext>
            </c:extLst>
          </c:dPt>
          <c:dPt>
            <c:idx val="2"/>
            <c:bubble3D val="0"/>
            <c:spPr>
              <a:solidFill>
                <a:schemeClr val="accent3">
                  <a:tint val="65000"/>
                </a:schemeClr>
              </a:solidFill>
              <a:ln>
                <a:noFill/>
              </a:ln>
              <a:effectLst/>
            </c:spPr>
            <c:extLst>
              <c:ext xmlns:c16="http://schemas.microsoft.com/office/drawing/2014/chart" uri="{C3380CC4-5D6E-409C-BE32-E72D297353CC}">
                <c16:uniqueId val="{00000005-F8EE-427C-8949-D80DE41E76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%'!$A$2:$A$5</c:f>
              <c:strCache>
                <c:ptCount val="3"/>
                <c:pt idx="0">
                  <c:v>Furniture</c:v>
                </c:pt>
                <c:pt idx="1">
                  <c:v>Office Supplies</c:v>
                </c:pt>
                <c:pt idx="2">
                  <c:v>Technology</c:v>
                </c:pt>
              </c:strCache>
            </c:strRef>
          </c:cat>
          <c:val>
            <c:numRef>
              <c:f>'Sales %'!$B$2:$B$5</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F8EE-427C-8949-D80DE41E7601}"/>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 Sales Analysis.xlsx]Top 5 Sub-Category!PivotTable1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5 Sub-Category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Sub-Category'!$B$1</c:f>
              <c:strCache>
                <c:ptCount val="1"/>
                <c:pt idx="0">
                  <c:v>Total</c:v>
                </c:pt>
              </c:strCache>
            </c:strRef>
          </c:tx>
          <c:spPr>
            <a:solidFill>
              <a:schemeClr val="accent3"/>
            </a:solidFill>
            <a:ln>
              <a:noFill/>
            </a:ln>
            <a:effectLst/>
          </c:spPr>
          <c:invertIfNegative val="0"/>
          <c:cat>
            <c:strRef>
              <c:f>'Top 5 Sub-Category'!$A$2:$A$7</c:f>
              <c:strCache>
                <c:ptCount val="5"/>
                <c:pt idx="0">
                  <c:v>Phones</c:v>
                </c:pt>
                <c:pt idx="1">
                  <c:v>Chairs</c:v>
                </c:pt>
                <c:pt idx="2">
                  <c:v>Storage</c:v>
                </c:pt>
                <c:pt idx="3">
                  <c:v>Tables</c:v>
                </c:pt>
                <c:pt idx="4">
                  <c:v>Binders</c:v>
                </c:pt>
              </c:strCache>
            </c:strRef>
          </c:cat>
          <c:val>
            <c:numRef>
              <c:f>'Top 5 Sub-Category'!$B$2:$B$7</c:f>
              <c:numCache>
                <c:formatCode>\$\ 0.00,\ "K"</c:formatCode>
                <c:ptCount val="5"/>
                <c:pt idx="0">
                  <c:v>330007.05400000012</c:v>
                </c:pt>
                <c:pt idx="1">
                  <c:v>328449.1030000007</c:v>
                </c:pt>
                <c:pt idx="2">
                  <c:v>223843.60800000012</c:v>
                </c:pt>
                <c:pt idx="3">
                  <c:v>206965.53200000009</c:v>
                </c:pt>
                <c:pt idx="4">
                  <c:v>203412.73300000009</c:v>
                </c:pt>
              </c:numCache>
            </c:numRef>
          </c:val>
          <c:extLst>
            <c:ext xmlns:c16="http://schemas.microsoft.com/office/drawing/2014/chart" uri="{C3380CC4-5D6E-409C-BE32-E72D297353CC}">
              <c16:uniqueId val="{00000000-18A9-4DF2-A8B2-BB775F679BD2}"/>
            </c:ext>
          </c:extLst>
        </c:ser>
        <c:dLbls>
          <c:showLegendKey val="0"/>
          <c:showVal val="0"/>
          <c:showCatName val="0"/>
          <c:showSerName val="0"/>
          <c:showPercent val="0"/>
          <c:showBubbleSize val="0"/>
        </c:dLbls>
        <c:gapWidth val="219"/>
        <c:overlap val="-27"/>
        <c:axId val="2130254495"/>
        <c:axId val="2130251615"/>
      </c:barChart>
      <c:catAx>
        <c:axId val="213025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251615"/>
        <c:crosses val="autoZero"/>
        <c:auto val="1"/>
        <c:lblAlgn val="ctr"/>
        <c:lblOffset val="100"/>
        <c:noMultiLvlLbl val="0"/>
      </c:catAx>
      <c:valAx>
        <c:axId val="2130251615"/>
        <c:scaling>
          <c:orientation val="minMax"/>
        </c:scaling>
        <c:delete val="0"/>
        <c:axPos val="l"/>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254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Analysis.xlsx]KPI!PivotTable2</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5183-433D-8B75-C07CD2636193}"/>
            </c:ext>
          </c:extLst>
        </c:ser>
        <c:dLbls>
          <c:showLegendKey val="0"/>
          <c:showVal val="0"/>
          <c:showCatName val="0"/>
          <c:showSerName val="0"/>
          <c:showPercent val="0"/>
          <c:showBubbleSize val="0"/>
        </c:dLbls>
        <c:smooth val="0"/>
        <c:axId val="527651391"/>
        <c:axId val="527637471"/>
      </c:lineChart>
      <c:catAx>
        <c:axId val="527651391"/>
        <c:scaling>
          <c:orientation val="minMax"/>
        </c:scaling>
        <c:delete val="1"/>
        <c:axPos val="b"/>
        <c:numFmt formatCode="General" sourceLinked="1"/>
        <c:majorTickMark val="none"/>
        <c:minorTickMark val="none"/>
        <c:tickLblPos val="nextTo"/>
        <c:crossAx val="527637471"/>
        <c:crosses val="autoZero"/>
        <c:auto val="1"/>
        <c:lblAlgn val="ctr"/>
        <c:lblOffset val="100"/>
        <c:noMultiLvlLbl val="0"/>
      </c:catAx>
      <c:valAx>
        <c:axId val="527637471"/>
        <c:scaling>
          <c:orientation val="minMax"/>
        </c:scaling>
        <c:delete val="1"/>
        <c:axPos val="l"/>
        <c:numFmt formatCode="General" sourceLinked="1"/>
        <c:majorTickMark val="none"/>
        <c:minorTickMark val="none"/>
        <c:tickLblPos val="nextTo"/>
        <c:crossAx val="527651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Analysis.xlsx]KPI!PivotTable3</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KPI!$F$3</c:f>
              <c:strCache>
                <c:ptCount val="1"/>
                <c:pt idx="0">
                  <c:v>Total</c:v>
                </c:pt>
              </c:strCache>
            </c:strRef>
          </c:tx>
          <c:spPr>
            <a:ln w="28575" cap="rnd">
              <a:solidFill>
                <a:schemeClr val="accent1"/>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9CE0-43F3-9CDE-F34DC32418FF}"/>
            </c:ext>
          </c:extLst>
        </c:ser>
        <c:dLbls>
          <c:showLegendKey val="0"/>
          <c:showVal val="0"/>
          <c:showCatName val="0"/>
          <c:showSerName val="0"/>
          <c:showPercent val="0"/>
          <c:showBubbleSize val="0"/>
        </c:dLbls>
        <c:smooth val="0"/>
        <c:axId val="570705551"/>
        <c:axId val="570681071"/>
      </c:lineChart>
      <c:catAx>
        <c:axId val="570705551"/>
        <c:scaling>
          <c:orientation val="minMax"/>
        </c:scaling>
        <c:delete val="1"/>
        <c:axPos val="b"/>
        <c:numFmt formatCode="General" sourceLinked="1"/>
        <c:majorTickMark val="none"/>
        <c:minorTickMark val="none"/>
        <c:tickLblPos val="nextTo"/>
        <c:crossAx val="570681071"/>
        <c:crosses val="autoZero"/>
        <c:auto val="1"/>
        <c:lblAlgn val="ctr"/>
        <c:lblOffset val="100"/>
        <c:noMultiLvlLbl val="0"/>
      </c:catAx>
      <c:valAx>
        <c:axId val="570681071"/>
        <c:scaling>
          <c:orientation val="minMax"/>
        </c:scaling>
        <c:delete val="1"/>
        <c:axPos val="l"/>
        <c:numFmt formatCode="General" sourceLinked="1"/>
        <c:majorTickMark val="none"/>
        <c:minorTickMark val="none"/>
        <c:tickLblPos val="nextTo"/>
        <c:crossAx val="570705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Analysis.xlsx]KPI!PivotTable4</c:name>
    <c:fmtId val="1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KPI!$I$3</c:f>
              <c:strCache>
                <c:ptCount val="1"/>
                <c:pt idx="0">
                  <c:v>Total</c:v>
                </c:pt>
              </c:strCache>
            </c:strRef>
          </c:tx>
          <c:spPr>
            <a:ln w="28575" cap="rnd">
              <a:solidFill>
                <a:schemeClr val="accent1"/>
              </a:solidFill>
              <a:round/>
            </a:ln>
            <a:effectLst/>
          </c:spPr>
          <c:marker>
            <c:symbol val="none"/>
          </c:marker>
          <c:cat>
            <c:strRef>
              <c:f>KPI!$H$4:$H$16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KPI!$I$4:$I$16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2A79-4CD2-8E86-84DD76793B2F}"/>
            </c:ext>
          </c:extLst>
        </c:ser>
        <c:dLbls>
          <c:showLegendKey val="0"/>
          <c:showVal val="0"/>
          <c:showCatName val="0"/>
          <c:showSerName val="0"/>
          <c:showPercent val="0"/>
          <c:showBubbleSize val="0"/>
        </c:dLbls>
        <c:smooth val="0"/>
        <c:axId val="570695951"/>
        <c:axId val="570682511"/>
      </c:lineChart>
      <c:catAx>
        <c:axId val="570695951"/>
        <c:scaling>
          <c:orientation val="minMax"/>
        </c:scaling>
        <c:delete val="1"/>
        <c:axPos val="b"/>
        <c:numFmt formatCode="General" sourceLinked="1"/>
        <c:majorTickMark val="none"/>
        <c:minorTickMark val="none"/>
        <c:tickLblPos val="nextTo"/>
        <c:crossAx val="570682511"/>
        <c:crosses val="autoZero"/>
        <c:auto val="1"/>
        <c:lblAlgn val="ctr"/>
        <c:lblOffset val="100"/>
        <c:noMultiLvlLbl val="0"/>
      </c:catAx>
      <c:valAx>
        <c:axId val="570682511"/>
        <c:scaling>
          <c:orientation val="minMax"/>
        </c:scaling>
        <c:delete val="1"/>
        <c:axPos val="l"/>
        <c:numFmt formatCode="General" sourceLinked="1"/>
        <c:majorTickMark val="none"/>
        <c:minorTickMark val="none"/>
        <c:tickLblPos val="nextTo"/>
        <c:crossAx val="570695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Analysis.xlsx]KPI!PivotTable5</c:name>
    <c:fmtId val="1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KPI!$L$3</c:f>
              <c:strCache>
                <c:ptCount val="1"/>
                <c:pt idx="0">
                  <c:v>Total</c:v>
                </c:pt>
              </c:strCache>
            </c:strRef>
          </c:tx>
          <c:spPr>
            <a:ln w="28575" cap="rnd">
              <a:solidFill>
                <a:schemeClr val="accent1"/>
              </a:solidFill>
              <a:round/>
            </a:ln>
            <a:effectLst/>
          </c:spPr>
          <c:marker>
            <c:symbol val="none"/>
          </c:marker>
          <c:cat>
            <c:strRef>
              <c:f>KPI!$K$4:$K$16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KPI!$L$4:$L$16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6675-4E23-91C9-D457F6551E68}"/>
            </c:ext>
          </c:extLst>
        </c:ser>
        <c:dLbls>
          <c:showLegendKey val="0"/>
          <c:showVal val="0"/>
          <c:showCatName val="0"/>
          <c:showSerName val="0"/>
          <c:showPercent val="0"/>
          <c:showBubbleSize val="0"/>
        </c:dLbls>
        <c:smooth val="0"/>
        <c:axId val="570703151"/>
        <c:axId val="570680111"/>
      </c:lineChart>
      <c:catAx>
        <c:axId val="570703151"/>
        <c:scaling>
          <c:orientation val="minMax"/>
        </c:scaling>
        <c:delete val="1"/>
        <c:axPos val="b"/>
        <c:numFmt formatCode="General" sourceLinked="1"/>
        <c:majorTickMark val="none"/>
        <c:minorTickMark val="none"/>
        <c:tickLblPos val="nextTo"/>
        <c:crossAx val="570680111"/>
        <c:crosses val="autoZero"/>
        <c:auto val="1"/>
        <c:lblAlgn val="ctr"/>
        <c:lblOffset val="100"/>
        <c:noMultiLvlLbl val="0"/>
      </c:catAx>
      <c:valAx>
        <c:axId val="570680111"/>
        <c:scaling>
          <c:orientation val="minMax"/>
        </c:scaling>
        <c:delete val="1"/>
        <c:axPos val="l"/>
        <c:numFmt formatCode="General" sourceLinked="1"/>
        <c:majorTickMark val="none"/>
        <c:minorTickMark val="none"/>
        <c:tickLblPos val="nextTo"/>
        <c:crossAx val="570703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2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KPI!$O$3</c:f>
              <c:strCache>
                <c:ptCount val="1"/>
                <c:pt idx="0">
                  <c:v>Total</c:v>
                </c:pt>
              </c:strCache>
            </c:strRef>
          </c:tx>
          <c:spPr>
            <a:ln w="28575" cap="rnd">
              <a:solidFill>
                <a:schemeClr val="accent1"/>
              </a:solidFill>
              <a:round/>
            </a:ln>
            <a:effectLst/>
          </c:spPr>
          <c:marker>
            <c:symbol val="none"/>
          </c:marker>
          <c:cat>
            <c:strRef>
              <c:f>KPI!$N$4:$N$16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KPI!$O$4:$O$16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F3DB-4FDC-8F7B-3083290F2F6D}"/>
            </c:ext>
          </c:extLst>
        </c:ser>
        <c:dLbls>
          <c:showLegendKey val="0"/>
          <c:showVal val="0"/>
          <c:showCatName val="0"/>
          <c:showSerName val="0"/>
          <c:showPercent val="0"/>
          <c:showBubbleSize val="0"/>
        </c:dLbls>
        <c:smooth val="0"/>
        <c:axId val="570713711"/>
        <c:axId val="570709871"/>
      </c:lineChart>
      <c:catAx>
        <c:axId val="570713711"/>
        <c:scaling>
          <c:orientation val="minMax"/>
        </c:scaling>
        <c:delete val="1"/>
        <c:axPos val="b"/>
        <c:numFmt formatCode="General" sourceLinked="1"/>
        <c:majorTickMark val="none"/>
        <c:minorTickMark val="none"/>
        <c:tickLblPos val="nextTo"/>
        <c:crossAx val="570709871"/>
        <c:crosses val="autoZero"/>
        <c:auto val="1"/>
        <c:lblAlgn val="ctr"/>
        <c:lblOffset val="100"/>
        <c:noMultiLvlLbl val="0"/>
      </c:catAx>
      <c:valAx>
        <c:axId val="570709871"/>
        <c:scaling>
          <c:orientation val="minMax"/>
        </c:scaling>
        <c:delete val="1"/>
        <c:axPos val="l"/>
        <c:numFmt formatCode="General" sourceLinked="1"/>
        <c:majorTickMark val="none"/>
        <c:minorTickMark val="none"/>
        <c:tickLblPos val="nextTo"/>
        <c:crossAx val="570713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Category Wise Profit</cx:v>
        </cx:txData>
      </cx:tx>
      <cx:spPr>
        <a:solidFill>
          <a:schemeClr val="bg1"/>
        </a:solidFill>
      </cx:spPr>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ea typeface="Calibri"/>
              <a:cs typeface="Calibri"/>
            </a:rPr>
            <a:t>Category Wise Profit</a:t>
          </a:r>
        </a:p>
      </cx:txPr>
    </cx:title>
    <cx:plotArea>
      <cx:plotAreaRegion>
        <cx:series layoutId="waterfall" uniqueId="{67115BEB-BE5F-410F-B5A1-CD839A104973}">
          <cx:tx>
            <cx:txData>
              <cx:f>_xlchart.v1.1</cx:f>
              <cx:v>Profit</cx:v>
            </cx:txData>
          </cx:tx>
          <cx:dataPt idx="0">
            <cx:spPr>
              <a:solidFill>
                <a:srgbClr val="FFFFFF">
                  <a:lumMod val="65000"/>
                </a:srgbClr>
              </a:solidFill>
            </cx:spPr>
          </cx:dataPt>
          <cx:dataPt idx="1">
            <cx:spPr>
              <a:solidFill>
                <a:srgbClr val="FFFFFF">
                  <a:lumMod val="65000"/>
                </a:srgbClr>
              </a:solidFill>
            </cx:spPr>
          </cx:dataPt>
          <cx:dataPt idx="2">
            <cx:spPr>
              <a:solidFill>
                <a:srgbClr val="FFFFFF">
                  <a:lumMod val="65000"/>
                </a:srgbClr>
              </a:solidFill>
            </cx:spPr>
          </cx:dataPt>
          <cx:dataPt idx="3">
            <cx:spPr>
              <a:solidFill>
                <a:srgbClr val="000000">
                  <a:lumMod val="50000"/>
                  <a:lumOff val="50000"/>
                </a:srgbClr>
              </a:solidFill>
            </cx:spPr>
          </cx:dataPt>
          <cx:dataLabels pos="outEnd">
            <cx:visibility seriesName="0" categoryName="0" value="1"/>
          </cx:dataLabels>
          <cx:dataId val="0"/>
          <cx:layoutPr>
            <cx:subtotals>
              <cx:idx val="3"/>
            </cx:subtotals>
          </cx:layoutPr>
        </cx:series>
      </cx:plotAreaRegion>
      <cx:axis id="0">
        <cx:catScaling gapWidth="0.5"/>
        <cx:tickLabels/>
      </cx:axis>
      <cx:axis id="1">
        <cx:valScaling/>
        <cx:tickLabels/>
      </cx:axis>
    </cx:plotArea>
    <cx:legend pos="t" align="ctr" overlay="0"/>
  </cx:chart>
  <cx:spPr>
    <a:solidFill>
      <a:schemeClr val="bg1"/>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BF6455A7-8E3E-4B6F-9479-BFF8E7E881B5}">
          <cx:tx>
            <cx:txData>
              <cx:f>_xlchart.v5.5</cx:f>
              <cx:v>Sales</cx:v>
            </cx:txData>
          </cx:tx>
          <cx:dataId val="0"/>
          <cx:layoutPr>
            <cx:geography cultureLanguage="en-US" cultureRegion="IN" attribution="Powered by Bing">
              <cx:geoCache provider="{E9337A44-BEBE-4D9F-B70C-5C5E7DAFC167}">
                <cx:binary>7H1pc9y20u5fcfnzpYKNAHHq5K065KzaJcuylS+siaSQIEGCJLj/+rdHiy0xY1unolu3puoqjhMt
0DTxoBtPP93A/Pu2/9etvt9UH/pM5/Zft/3vH+O6Lv7122/2Nr7PNvYgU7eVseav+uDWZL+Zv/5S
t/e/3VWbTuXRbwRh9tttvKnq+/7j//wbflt0b47N7aZWJr9o7qvh8t42urY/+d7Ob33Y3GUqnylb
V+q2xr9/vLrvN/bjh/u8VvVwNRT3v3989SMfP/w2/UV/e9EPGuyqmzsYS/EB49RjHsbo4QN//KBN
Hj1925HygFJKpBBEPnx4z699uslg/C/NeTBmc3dX3VsLD/Pw32/DXlkOX/368cOtafJ6O10RzNzv
Hz/nqr6/+/Cp3tT38NjKmuDxBwKzNf/zp4fn/e31hP/PvydfgBmYfOUFJtPp+tW3/gbJQptK3W2e
J+afg0K8A1e6LiZUvkbDIwfME5QRjz6iRZ9f9BGNN1iyG49vAyeILI73EpH/6M2fm+wdEaHkQHDO
CEfy28S/dBOPH3gMgaOgJzcB4B5d9BGYNxi0G5hvAyfA/GdPganUaPL3BIYdEEkJ8TB7jE/itcdg
jA8AOFdylz/Ht1fA/NqgHwDzPHAKzB/76TFVusntu+4s7MCT0kMUu992jpcuIyGWUYld1/UeXcqd
uMwbLPoRNM/PMsXmci+xOTaNsmrzrm6DDqQHO77nwg7yChUMqGEPHAo9osZeo/ImW3bD8mLoBJfj
/+wlLs+s7IP560NgdJP9qd4zsnkHEjHhYQoQvIRIiAOEOZFA23ZC9N+atRut3b9lAtws2EvgApPn
97e1um3q59X9z0kbwweucLFLqfsYz/AENqAQ1IONikwC3Rut2Q3Tq8ETdIKr/URno9Vfpsrf1ZnE
AXEZ5xI/8bcJOBjLA44FEZjhR6d6XhiP/C14k00/gOjF2ClC+xn4INiZanNnnufonzsPhWAnPddF
jOx0HozcAxeCIeWTjOctpvwAlm8PMQXlbC/dZnavN92mun9HUOQBMATBCX1icJNsVLigHXicUfy0
EU0C21ss2o3N95ETbGbzvcRmeW+q6F3jGTngDDYT71mWmaQ9Hj1gjFHB0BO5nrjNGwzajcy3gRNg
lvsZydZ3m/gdwxhjB0DKkCDPuwioZS+pG8bsgLuSCohzz376uMH80pDdcDwNm4Cxnu2ll6y1VrlR
9nlm/vm2wtABBiwYbCw7c1BPHmDmcep63yPcS3XgLRb9AJhvzzLFZj+Fm3V+984ZqDwAMiaFfEJG
TjYXUNSAK3uIyyc6DVnQK2h+bdAPkHkeOAXmdD+dxnSb55l5B4chB0gw7grGHnkY7BsvA5ikB1s4
OEZP3+fPr/0Uxn5hzQ8geRg1xWM/dpSf1yseV+wjLq9+8r8t00iYd+oK5MKEvwIEOBr2KAOC/Bjh
gAi8dJNJ/eTH9uxGZjL81SPsR3Hm9L77sNpkhY3Ve3JjRg+453Isn7P9iaOIrRoA1BnC26MjTfb7
N5u1G5fJ8InrnK72MpQdvbcC7UG1jAFDFmJnUik9YGvgPeBYO33n1/bsBud53ASVo097icqJstY0
lXqOK/98k4Fkn3IBsj9ErYcP8I1XMQ0qA0JAqu8+5ZWTTeYtFu1G5vvICTYn+5nzH0E8b27T4R2x
EQcuEZRAYv8aFM8FPgaOxBh/dJYJH3uLKbtB+T5yAsrRzX46zEbl76jCMPeAgnLJ3BdR6qW3cHlA
MMcMeNtOYE5+Zc5uVJ6GTSA52U/95VqB/PLegjL0Z0jkyd1EWXgHHPYdjz0LmhNt7C0W7Qbm+8gJ
Ntf7QZhfWQ0NTSebatCb/O4dYxiIydsg5k5SSsEPBALQqHzyFOBsL7nyWyzZjcn3ka+eDh5uP5WY
z/Umfp6bd9jvoYeM0C0bfkrlJ/v9Q4+GgJoz4ZOd/ld27EbjcdQEic9Xe7mZnKUaFMp3bWWCSgok
jJDkP5IvhF9v9BIYANr2lwnxuJ+AF730krdYtBuX7yMn2Jwd7SU2JxtrN7dxY+/r2j5P0j93F0YO
oBIJ2r14avKbAASpJUegBlBvkuu/2Z7d8EyGTzA62dPdRd3GKtrk7wgP9DUBNhI6Mx794+9EGYAD
YXMrb24/JjHt5A0W/QCgbyOn2Kz30n++3Nv6w3c681KbevWA/61WBtSLERfweerFnNbGEJT6qaAS
PaWfExrwZrN2ozQZ/upJfv/45XovoTpR0DFjTb15Rz/ikNdIDD2ATyXKSZiT7ABL2IegufP5RR81
5jfZshubF0MnuJzsp/q/FTS2f4pCPU/SP9+Ats3OBAr/34piEx4NVTPopiVQw3xq1vhbhHuTUT+C
6MXgKUh7qqCZvH7X7k0GHYDQZoYl1PcfPiCCvZQEMAKEGOSnfNs7+JK8nfzalB/A8jxwCsl+0urT
+z+rjU3fM5yB4A/tY9s05xGTSZIDB2mg4XbbrrG73fktFu2G5vvICTan+ynWfDJNHX8INpWBdoB3
RIhSaKiF3J88H3WaeI2HoPUZGmYgHd1J3N5u126cpuMnaH0K9pIZnN63m/c8+0RBLHA5A7lzd8sG
xhx2HxeSH+/RkYA2vIxwv7ZnNzrP4yaonO4nX/uygXpnHtXmPRMfccAwhiK09yQMTHg1JujABei+
1XUmyLzNpt3ovBw7QejLf/bUb7oPh/eVvR+e1+8/J27bdidIa6RLdxfWBHSfAauDw6qPAU5O2MG2
qvxrm3Yj9HLsBKHTw71F6OS+V7fv2CBI2QHsPxTazJ9YwmQPwogfYFDfoLAw8Z7t/P7amh9j8zx2
is3J3mJzY6r0HX2HHEBhgLDtGc5dnBqanSHlgf6b54OGk6Rni8+vLPoxOo8jp9jc7CU2jzxntknf
Vy4Az6Ew+dBV8xi8prsPQgeEIlAU+CSqvdWe3ei8Hj1B6NNsLxE6NdX/HYYNpQUK3c3fuNsEIwHt
tnDi0OP8KfpNfejNdu3GavpcE7RO95RhP8zKu/sTsDm4+QH2GfpEBqYaAoLTHduj1c9k4TnWPqpw
j3P9a6t+htTz6ClO++lVZ7F6R6YAXI7B4WiQSJ+a1yZMAa6CEAi6D70f4PMra3bj8jhqgsfZfrYT
nlX30bvmP6AfQOyC4wJPHVATWfQx/wH5gE6o268N+QEYTw8wheNyLzed8/s8t4NuN+/ahwNu4kkO
bR3b0+zbj4mbwGFpj3retgX0McxBte6lXPBWq3Yj9Hr0BKfz/UxML2O4WefD2r5vTw6cjubEI/K5
pVNOqqbbfmkMis72qo6HD8DxJU5vtWo3Tq9HT3C6XO+lP12BP8GdSvfv2GpIXbjFBhRq9CStoYmG
DWdyKKNwkPoHTe1vMmk3Qi+GTuC52s/K3PV9lUHN5HkVv4O4w+Bojkvgn2mIg7OgnHDJQTZ4+Ji2
Gv7akt2YfHuECSLXV3vpMF+UvTW5Ve8piYKgBpPuUrgX6vHjNYmGSin0UsNVXnL3fV1vMmk3OC+G
TuD5sp/x7Mtg4Ka76B0dBhQd6L4h/AcXEEE1DvRqDKUG9ITe82s/ZjhvMOgH0Dw/yRSY/0d6zo+v
vvt2M+BsU2/mD1cKvrj97ufffXh2uOVwMvRp194Z7x439PXd7x8JSDnAkr9dVbj9Ja/2+2kq/7eh
9xtb//7R2d5B4BIu4BSvK6CBdHs+roO+IviWB4exoTMeSuSgtsJBIAqUI9/m0nDrIYceSMh8PTiE
AhnuQ9+p3ZYd4VsU9sDtjQZw+Z4LQjlE2+cnPTd6gIzi27Q8ff4hb7Jzo/La/v4RDuh9/FA8/tz2
Od1thwuhVApomACKCm1H8P3bzSWsdPhx/H9E2pdZpW2y6msvLnws01jMRhuV3Yy0lezndVsg43tI
xHwdkiFi65zk0gv4aJs8IB1P+gUd+yydG9dE5crRBneVX7R5hnwUUwsXSLre8RDGbF2YGp8aV7N1
zRpM/IEk5Y0uOF23Cofa7xLtaD/Vfedno/SOZRyam9x6xU2BxrCatwm0mvhdjr1jHBO2yasWn2Yy
c3K4hybi3G8M8Yol0SKu5jZ1tkNomGVBmqjhnJS1vG4ohhfuCuQov7Zefxn1rrzOFO4vq4TQdZhm
WejTohfVWUTy1BwatzLeIXTT2zsLx7WudJ6lkY/j3AlwHmkVFGzozwfd0yZIGwmPUUhWcZ+QqFoh
yMau4KCRuxGk78+NcZoVbWP6eey8/jynplpZioz1eWbxaURKeP5CROF1wuEEd1CWqrC+kIm1y0KO
9i6pFMxAzgy5UlYXNzQsUev3tIIfYz02R5lx3c0QwTi/icAAF3dgbafh1RCNyFUSQjtv0FAejz6X
PTw1S+E1vZQWNzpB8OxSu2PrNx2ip5yp7CiPRXxKUyc59toQ+1Wn+pMkVO2aGpmucyVgjHC288n7
MIn8rM8cPoN1DV95BFSjKK1mkQrlNWm2CLdD058DpNZ+5YMZ+uOuCAc861OSZDNkdaounIzAI5gh
gd9StDH87Vmtx8DVDcxLlzhgY9w7OvS7gTluIBwRqWVZZ267KtIsRl8qbhld6Gx0jN92419x2MBM
oDaX14PuLuvRuoshjzkLdKjC65HY5EK0TDJf96UTFDgjVzmDBdjH3XbVZrDQ05414WIoIvhNY0jg
bxGHYFu8XUQ1ov15zDv4XNQtrAZSWUBW0lrQuRxcuvYYbtiJFqIugyKysPgcouNZ2BJwPdEV9R0c
oumiOaoLfBp3JTihkD0AbAoPEd+TkeV+mhT5cJgnMlVBKrXO5i0sUe5jcMtjU0jOViIJ6dpJWkKD
oaNgtxobNfpZGvaXFEV56OcdHEn1Q9zYu75n8JL56AB27XadDLIvbpotRB6t6Tpzm+LGwxZ+WV0i
tYSzDXIuWK6WQ9vKecFwcVMVSXj9sISVI2B+U2uOzNbZk+0iDXnbX3a0gSnpSDSc9xG4QjYSc8Ti
JE8XhDN5DTwFJq42BaVBoT1YMI1A5kjnHL784BKNLtSSqwEmb4gbABtB4FBYlTejqKpV6RZZPOMN
x1esM+G1k6DW8QubxMZPyigLdCXAObkZ5Hwknlrq2O1av1MZPA5SbK1sD4CWaICfgto+LDCHgpPb
tIX5CSuGr1pSw1OjESIInKuhaxEbedwZLY/HkgOEtRrgN5gCJ6OvHa/ygkbYmJ4nZRuJmVPZAeJp
NMoZ0oVYcbdCC6QTeeyWvTOjXexUfm9SeF7aV1G3GO3QxHMJThH6pMrAoJFCxMqI6eLLwfbFSZQ0
cq6GUi3pAL6cSgjPXp46cp5hDb+H8Yyt07T1ZkkNIQOhEF/VbtHADGasvyxgoSufxGl5k6KwXEls
o2VYx+RKUFjzPNVduPDipBo/WaCZbNU3ECLpCA/cpymsKEcSAEoTB1+FaByLw8gIt5/TPNPxYRYm
apmgUS0bRtIxaDtASauQbawiEJpxOMCaCuHi0tYf+AiwVla7G9RJ8PA+x/iqbAZ8lbhDN8zSKqO5
nyED6wXbWs5NDqu0ky14RMZLfKqMxFdZhsGeJCuicN7K7coRWJvhkCUV/HoShfYuSo1aqtiF1S3h
Jeh27VXKxckRK5pq1WCBysXDmmeEwSBUwzMHpNyu/0ZwfNqoVl4DcRPwnGgb9toOl/VFW7ppv0DK
QnyrbO3NdEy361EO1guK0pPXDh0ByMeQllisslkhOlhKbuhVzTrxbOn4Zcu6al5gB58zDt6ldSqT
oOlgeqnuFw8el7Ueu+7yusdBX7pVvHiIrMbEmC+72CuvsaJ5ft1F0ZB+cTsKcUKzbZTCbaeWLK7d
jdSdnCdNmV3guCGBF+V3edzLdVUU282ghGNK/hBGEIGlHvFpN7oQyDTwhybwjFdgv4/jHMdnZIiH
FYQfmnUzHDVAIXxgKAYH3IzyKMttHftEhH0EU6KkvhgTfZ8gpYUX6NqJrmErrVZ57WYAUY7Aa9Km
h1gLPlnNYggxxnc64iYBLSt+Z/Ls2kS4OpRh36DOH7yuBx5CqyvCvLWR243I8lxfqSEqjmCP8c5x
LlAIvtvSRVVS5ZcY16dwdsEcwW3YUdB6UfxZidLV/pCHf5Q1mTvElMcWehiCqhYBEgn4gN9kOHO6
VV0Paxs3xZFIZJWF5yhmJpCy/pKXzaIobLlwuJDnBWv9JBOXIQFq/2XgunBgnzAZD9cYmwyiagIe
DmcqZyNFDZkVqMhmhJMxD4St3cjnJUuCwpBshXEZxb5ihRc4LKWLNCet9IUaF6jpu0M3idM0cEQ3
tD7Ji3hYDHzQYiVhWVZBZBu3h+mP5VFN2Xjm9bU4tImEbU715Ur1TlH7WYc/M9yaEwfx/EyNqXco
SAirFzMgJbFn5pGXFLGPip74SSqao6pv0YmgEaK+ddx+o5lJPg8i+8wSUepjXVp2UaZxPndq23kB
Gyu58Fra/mWHSv4Ze7X2bSeJP8Iim5euUDOvGqrF4CRyhdqynQ19nc0zr+jjgLEk9RtqkxOvipPh
BOaL3yW1ly/GpgthH1doHqnus5RJsUiVqJYi7P5owz5wVSL+jMp+uIzdIZ9hXZIFTUXik9qtLiyC
aeUy53O3z/rbpCFXTiJCH3fWnngqHi+ycXADI5psYQaHLUPZiuNCKjaPSntVysZJ/IoDM5rbrDQn
9RhCiEoz4CddXMwj4A2HTVbhQ2IrZ+VKY9epbNixoSMKYNLyeZuW7qeeG+P3ZenNHTmmfgIRy4cV
kp6zMpkJYJ3OmOIz2AQGoHxtvog8h691RYeLyNCA5jRfEcdWS2+7Q9ChaGd9JJuVmwJgVg3OjQ37
cpYUlTwZE/eiURmZ1XmOLtMq8Y7NoOvPpCfO8ZAVuvQdT8C4Drjrn3WrJfASQsbDus/LZaJq8zUB
+g70rslaBeubpFekCr2V6KhziniJAth5xSz12KIR7rBITJqtOzjFtXHS7GvvlKn2sdBZ0FaVXTgC
lo0/iA75w1g3SxSmceB6aRlA8I9mo6thI4riet3m7l0RR2xOatwFuEB6G63wekgqugkrVJSz0Nj+
KzDiObDrCpigQvlsSFE6r0vGr8ISIgpE/iqbK4OV7ygiVsj2dJnFephZMgwAmsbdcdw4AvsFbRLZ
QCDxKpi72kWXbZdqPI9cXQ3AxcuxTy5ViPvGx0nG9EqMto3uIPhHizgh5Wz0cDELnTYvgigOx8o3
EQ2XNY8dCEyV4isvbbprJ7XEg20vJNxXDY5nVVFDBhKXc8ErA3314BeK1t11wT29HvkQ+7Ia0sU4
1uO8iRF8mgi14ESjz13Ue7DEaWaYc6jcLfGDQJopeSsljY6jMjuN29p+cWLZHGWVd8LT3AaweYWf
soagr7KzvPIbyF3qw7QsB/XF8qJB6yzlsj50SjySZgVRSy6gut6U3TzBDjCnCBK38CysZQdstjWQ
hrjKeDdhqSGoh0nSFQOE7wHJ0HdxNdKlSBIzugHRzEF+ZB3URUHkoobeeHEGuy5pkoEHnvJotBBd
6GZHJarg66kByjVDblZ7sHqIrOZuAxw0rmJgW3lngYjwlsHepMpCD4cIj/3lQDp8BVxUB1nZAS2X
DvCzFxn/juQZ8vNp6gwXEXkEEujtxZxk+/0XqXMTh1oVtUpWoZG6mmXG0P7LyMbGfmXDOJYLlklg
IyZ3dcr9LoXN9+cGYNC7pxZ4FBp+8PbqSbCCvbagizk2I6mjldtLL/LD3EZq1kgcklPs2DgCshkW
S0VVHB3VRTjm84Lb8DTKa3zloQafMpMCq/y5VTumBeqQcO8M0HYOF2VsjX4xLTltQhMnLFrlDlC/
sofdf94rA5y0heQ4qBUB5tNkI5Ajp40KEKW+yTA7QMEgqEznZFsG3f4LFBzuHZi8/CDSJm9HmJNB
QyqU4HIoYMcpvSwBQOLBdYBFdx69SkXorPGWfudMs+SoZWVBzhgf2nT0UVpH8areZtBFGeXJXzZ0
IYfJKQTaXxj8dxChZwi7cOAL+rcEHK18bXArI+VQx9OrPGyzypdD39gg5mkBpAnehqEM8iLL57y3
5SZj6XBZ1qBVlDHk8sr01WWWl8EvLNpqPq81ITh8C5UUOJ4hoFXzYdm9QNBxS2dsgDesqsQB2sgd
3l/WIEldW5B4rO852/S3I8TeMSzoumghv8g7U+klhrP0KrC22OZgMLM/N4zuMmxbgePcw3DG9AH7
F4aJFhVVVpXxquARMNTIQO7V+LLrKtEDK6I2/1TE2mPrwQBtnfXU2PSwZaS9bFgrrR+3nbxGaIBs
mT3wYlxDGusoSKIiNgJ9V5EFzh2aLYffaj25RODZThaCWpKKqm9OBlDw7h6TUpV1/WUzblWAfCj6
yzhUUeK3ydifb3kc3HuRwtoarZemvisKyIB+Ph0E2pWmOMGVwIxj0A2gF4ZNAlCMnVINrXCWNHYh
BhIz5vGh12xTnbwH6yHwy+OBeK3zKScjiCd9FoNZg2rGT73kMFsRxZCduKOjg0Qz+F+YLPi7F6A0
zh/kIUqKLdhVAipN0zWRWpkIFLBAiaKN5lFbVqtxyODVXZKCeMPToYUVAgnB3cPDPmm/T479KF3e
mgL2QdjcJ5/+z5XJ4M/DW6V8+5kH8fP7Z3B69fFdcH76U3BL6FZDt9Mf2lrz7XfBqz9Zt1V/X33y
Nyn6WYKdiM2Pb6rzg2++TYmGq1PIT5Xo59ucvivQT0OeFGg4pwhFbSHg0LzLmIR2nG8KNEZwnZ4L
SgXfvsHO9kzDNwV6GzafFWcOdQrowwKFiW79juH/RnGGhfl61UJTEFSbYL/CHFrtQNqeBOgyrD2d
RD0/ykjh4QDEc9zNOO4GoBGNhZyk9AUZw6bz04ya8NTkA4ZszEVOJWcjZDL4kzYlcrJDayH56+fO
2FcsXHlhgzkom627ZWl6LE7TGK4REousajPWndYoVXEPmrPoWMCsw+toUVud8WOI/PY2jbqLmikR
Bpg4ImAxFwsNF3UMC1tGs4KMwyfHG0d8PNaxKoJS4hyVPgF1ZlwSXFl0nPdYu0FiUeX4AvJdu9Kl
15TniROmn6oylDdWjzQGlaNscFBVbVIc8byKwzlIUl8dUCIMvAQoIfNeaqKWBTSN5EDr82xOjfLO
0jLnN6UQ3cyRpvtDtSw5H91aLEwDuYqq4qr2gfr1tW9o7HigpTnFMh0zvU4aHf/BrVt+JZYSAzkG
cEMjvVvdD6ceqiAfbdNsWMNf4UnbcHqmXIVWcD0mntcJlUFPUQY/Q2V50SR53AVoGNCs7iJIBVgh
ZOabxlQ+yAx88DsMGixs/tl5A/ridR9n4ZpUQ7ccRzFcSGDch45MysofFOkdPwRpYhXrRN3BenAv
krRtKUiaxDmLs9xb9i4Hjdz0+LgL6/wqHoVajl5jzs3IRND2UWwC5tXkhLkt+eIYbRkk0ISeGRY1
M1loE2RCiG2FYTzStTu0M9WwZg5yaTN3YqDKnRNCCaOj4wpoQG+CISzHPxzIiRae0s6yVOW4ZjEZ
b1FGxDq2uPg0gkh42jglvMeWEzXZko3OcNY3I28xXvQtqwlP/ef/1ilhbXziuKQogKOiTKgShB7J
8uowKWzU5SCV2U6bmajDElg2qZxLz8EeJEdtp203zlEcYnT7/yPqj9917EV4lO5PA+p/Jm/ssq2T
QZ0NxjxF1O35YgZv1wNtdgyqZhJ9r+lBsOUYWh04YQLeOMbdnmB5UdODIbBfSwikcPc1VOKeIyyF
SzKh81h60JwsPbg3+7+JsNBi+TrCwvlB+EORKzB0aIKlk7QAFixhBWnY2tUeSNCu055Wed0uxzDu
D3VUuiuoiSRDYLpuuANGJ47dlJWRD72D3aUxDfIbWzgbLTQ6SaGEeDrmIb3iSaJAmyp4PossE6ex
bu3lkLTqKrOuXqZNq9ZZxPEfpgi9uU5Ecgjhf14PtvyztQlUGEERV75Kur7ybVOAPxWpE6gw4iQI
ofbzCWJmeihznR+Fguol6D4ghNf5iXGJAl0gzGZOksWHuLUd1J0yqOtBpYnOiBOJw6xsgOaHuj+D
WoleQgUBqI+N2sQXvCcXvdPIU6FSdIIHhU4GOjit3xoKSScoxEtsSPQVSyUhb0rPcc+bk5DgK3Bz
M8M8bPy8ZNLxUVnQv+gAuXiXbTNV3OYkAEZan8sBM9ADoNBDmdtbv9KqWboaFXddBy9CK5r6pQKG
nDcm/Qz6Hi/9HsLNssj6ZCVtXc861kHxSww4qDFpvhhPhWd1E8OuZNR4K0EE/5pXDb2IUm9YUdA/
TjmUdi6gsKsCRIhalKHbHKGel39mtOlnbR6JRdHqdilwCo8BRRefpbletXlH/DJlzZ0jqa8qdwio
LI5IHq1BJu7njdLIT0Fpn1k3PMnSIls7nrPWqUhnUWnGL6ytymVZtu5fkUyMb5NaHdWcdUtoQ4FQ
n8XZOR7FSBbSSdLDeLChM6dj0hxBpTS5jgYlb0TJs3mieHEYFrz7VLRdeSVDpk5GxNFJZ1EPJciK
qi9hzexx0iD9iRlWLDPIx6XflQZBzqtBzks1pRfjINRJBBR+MQihte8UnrjMVYFbP69LD95LhrbH
vFPoXFawVkxU8zBIRqZvm74vTkPO9QrSLnrE60Ivs4Krm8YT6mtZxPg0jwr3IvP0uOrjoT9FTkuP
SOeaVdWY6Kxmxl4l43aPzKxeZ06zLvKwgzJq7nqnBFLKmxzOhJyUEUuhWKWLVQJMO4NanNWLjsXu
mS66IxJ3DJYjkGkH1SDvRHABVuOhwR/6FM9JEYpNSbt7qBNl6wh0Pj8bMndtypAthFd4s0Hk5Jqy
9BbKfUUUOBEjN8LLr0xLx2tIx4bliHJ0YWLOc9DuQ+fQdexWQ4ILSEEbwi4OOoeXGxtWybmI0lL7
cBJJ3qrQi5d5C4OiUenPHmxeQUudao6AKhwlEYDYUarWvNF85jGdfRLU1n/CJfRt5dcpFJtMvo6g
SeDQdOUyzz0ejFxkua90kl5AKV5fuqFe8aGrDznoE2uWZmZmiwZUXwiWN7WRai3cDGquipYzSKt6
UDlAgCssYvdjX5qApkkcjPEA8mnhpl8FcvrPIi+ci4JkJgBABfJBKCKzkuPi3Kn6Rad5eVRWrZeA
eL9w6yRbwvaLTqBNVy9LfdGGYfvVCTszSznFFwmK6ApaDpANdIfa0xy11S2tB7CEoVmHerGEjod+
3mrcOPMY3mTnay2GsvChwK2hBC4GA9XVITobrUmXTl+Pyh8GVwRV23MZeE5n/Cgc5g2kitYfTdN4
Mynbz9E4sMSH+k8x01VUQpizSvvwNk/jkXH68gQqFmiOsfM1gRqc50fRSOdKS+FDBECBrHIeQAnw
Swo0Yq2RRXODEiCsSWr+1FD9PwKVRl64mcfX1oIK7o+RU1+o2klnQuSBmxd2wxPRQwXP9c6R5Vkd
FBlFp61nUOCF2ah94mk+B5IuryXsGqcji+MvlcfUMdQq/5BjzVewI47BkNj21EZMwVLqkmOb8Dyo
B0ceZw2rzuskLE8S1JXXTvi/7J3ZctTItoafSCc0pKZb1egBY2ObBm4UGGilZmUqNT79+YTde4PZ
B2LfH6KjK2xXlaRU5sq1/mEpr276su4OLUTk0YlbkGCo8YPfK++vcqrdc2C4SmDn9ijnwv22htnw
ZvLj7rOAImJzGVbxQdZV/mhcZ4TszUtAyyLOTsMqUags2bSznFTeOk5OEI+Fn4yQBPf2wNA30l/3
y2K6Qz+70VUkYr/Yz1Ur33phMTHRAKBjS/iKOzuspyXzhlOTzwZof+0eqyE95U5XHMolXW/L0RMH
gBG7SxZjr1B4ViMSP5uPgWrHG2fM3MvYycpPk3LL/eQGUTI6bLc5S/yqT93uHDrR3Cal0vHHMgjy
fd1M9ocq1RQ6YS4vUuPuF/RGt+tQWF86EdqXnYmsY52F/Vsnb6oLX1jpMRBZf1ctU/SYTVF6dGxl
38sxtzkc8NduWazg6MlQ3+hFPTX9unyx14HwD4iwwvjNIjvNUMEwVZGXuL115Te2O5qk0VBIyG0m
v4ayaAY7J6Ll9h0NczR7f1FkD4NPIpJAMlbLrvFic6cyVZ1bKPM8mbsQUGTt9dQkYRqpv2PdlRdj
JSHW58m6zt36sERNfTuOTXk2/vDR1xBjxFolkwgc4qk0wUc/l5/tdPg7rNaPUTu/a5y13lnr1HE8
VV/oJlwOWuUPrsq6y06G4cPYle77spiaL14czH/plA+OKAyY6ugKdHmJsiO3h8tO9Wo0pyqY1RrA
OvmoixKQHts/5G5rxCFoc3k90+VpP0zzEN0qo5bgQx+kfw/54kXnCrI7/mgt0u2O1riOu7S1T2gq
uhXaoQPf75TVfuwIoORe8bh35rQ8qnLJ6svIAjTup8Ldk+SVV062NJf0Pw4/+ouvPtlhmhW36Syr
q1ACqz8McpXpqVrLCv5wplgAocuMX3yN5Nxbj75KZ//gyDFtktbKy/ZCAZTtG8teTjpum+MY9H/1
YTYles6qvb1wJ00m/potdzoHeReiFDDDDe+cj/HG21JKXuZaXA+xC+RsW62flBm7jBWO1plc5LFZ
ZXWQgRtesoNY90h3smsAJWcHbbPcjDJTN5q7ebmaKaGUnj6LMl4u9cZ99cIaTk4zQ3cNW7rlQTwk
SOD0VZ5flOmxDINlP7apOUeVJ3alQsXRg2VSsgkYO9nvC2VlF6vIzMWQpumlRkV0aezsOnCqCjbX
6a5lGpj9koXq0+AFkEmzv5xyNebHwoD9WRl8sc6r9jClopuTVpZsZGnX73xu83mwOzcxlVuffDu1
/0YMRBrdlV0+5wnNopyvQdQE0V+9PTRh/2UQoSr9x1QJMg7IiSqvq2f0+P9hsT8INGPHAzf6FzHw
iz7zPz8e8N9F4PPn/xFpgnDZcRCDggXeyxPwXkSa+HMcJwQ/o6ERT2cTW633T0G3PRMMAIg8BGeI
4Pm7/y7oov/h+ZQoluIX2Wfw3xR0v9I8+LptRJ8+ggFA+e3Kf2RUFqcpHVJP+1yCTtTZ31VmvZ2X
FMnIhrs35zq3L3vmbZwOH5zSSgqv3/8weC/g64860a0p4M9QM6fgBfSl87hmlydw/nwKrR8EXRRl
9rnVi30zRPc51VIC1dUlrrKnfWHZpIxV+qbrsuLEA4iaw+R+FKNLarYnG8ve2KuVQA8eTVwi53Ju
lAzSBMwmYc/ciKBNYvBFkIfkrUyGRiZW+anoXdIimSxCJCJfHvu1PeV1j+7gsPjxWbSG7SArg2tE
kM2CosC0Q4LMyvP2djnsFq95v0RlopkN55kttvbYQ1zvKhumkEJ0vROGC4iqKMkj643vF1GC4q1H
OnpNJLpLAREPZTYkrsX2FcQfHc869Fn4mUTNOtSFk/AQzJ0IQjjGGK2rPAxttR/neqeH8t1spQ+F
Qs1T9kj0TPeJiGmf8mq4zfrwqnCapzUbdqYodyqYqlOwchqTQR2BeOdLPQv7VBYRFYA9fWlEts+C
ob9u+slPqCp38HgcbD3mpfc2q4vsmVr4/7DyHFa+/PgQ939U9d913wKs5P+OKq8eN/LvcOJun3uJ
JgHRJCRa0IjmXyHjOZrA7eEi+96V2wOYCSJW0UswwV/m8QBBVvdL/HmBhhyCjOfSSi12ACJi6J7/
JpK8ItC2I+ICjVnGbrgxpK8p68opdIMg2P8WOamB9XI7geBrZ3djvqJpG7rys0BD0R8btfSL2Bt3
9uW8s9rUfsoaLZBDtu5chpcxqpphX8ZWo85TXFf9m8qvO2tJ2nL2uye/NCCpe4vCuvB2WRgK51s4
t8vwrpLkAp+jyO/SL17tqeAmC6DtvaR2NuncTnS+rt9KxzYTOFPl6xIVMFlmfe1QVG1EHRq/5cpF
DVj8bfUjVN0faLWfWTV4NJs2GzGoGTAeo26/Qs9Cp84HifLpGxVgU6izQeQhgIbHXodnlPEmn3Zr
3vGQ0MpOETIef5hR/yHUvor2HJ9nS2xPOCCj5k5xMj+H2rXwoh7wMf9aOOWm3TOt53uU6rFrqeKo
5ynTZq8lSRoxUlhr19xOwlt6d+eINZi8S6QmTV8mbas87dxgeUS7+Icx+nk7oJjwPI/NMt46XtBH
9jVnPcvccqX2rK+BpUfb3WcUYqE6Qr0az6Y4MEHwqSRFMniB/rXc/sPgvLo323ERYGOkQF1APvX6
uN2wtGFredHXbGHOBQn1VdV/kCIFvEJsng/52yaVxphEyhZfxXO2BeuHUeQ/HB6q7IddcLts9B48
kc2lMKQfeLgNyw/8c+aPuWXP0vuKfClUHrohO/A/s5Asc9GueVjd5JbTOm+8Ui3DfdkjIkaIJfOK
Qfn9QPxs2+BMfNQVPJCU/CJgNLxXk8QEuV0sZZN+SeO18fWpVV0NhmCldR8vpwXtEnfl94f89eKj
kKdpBnhSvvepe5WFoHVLq2Kx9VcRTKzy4+IEq1MefT0NvTjkUSqCT0BirqsQT9GG8FNrLzhIDmPe
2t30h4ngeK9vhc/Tp1klLFTQJGCqV7ciRtAWd8Z6krkOawv7CiIxifmglX2LYLYQq9iRKyxul8yY
aTgrKC053IPukbM3lqOb+xioUjd75bfafYesremffj9mP2thBAA8LV+ETa9LHr3MankVS9AoRgiY
1vlp1kYzCeyhtBkse548dCiz9qDmO7dU26IxU7u95F02/LeDRVM6ZAIeYAveoV8JgUi5PTB80D41
lW8Rwwui1zphw7DN4l95qU/c77MBYqQu/IaIqjvEi/45sgprBLiWRNst8i+STzX5Wo1XYi47jCS/
H66Ni/5pgdHakEfvQPlG7vYsse0hLz8uMKCGpoub1XsCAgksEGLyMxImtZq8a3aTWvDHoHetR/7W
Lqpul31Urot1P3VdetHHGmZ5V6/g9le1VI3B6AB9kxpIENuq3gV1nAERYK2aCYmuVZBaX9prjCdl
V+Yphos/LFMHluinC8Ldh/8/DvD5+DxZc7N//XhBzMxGjc3YfQr91i/8XQdLz1RM0yGO9Q6U3CK0
p8tz9KzQyQOqfA8nnZNG/GmejBeo4zB5f17Qr5h4wijZRsyD2XA8oZb6hScqZzJT7EDdp06zitTB
68tIvHEd6S1XXj8sDEecjtX6vpbzsoTJIPWk5I6APwXvMrWm1lnXoljfa2vog5soD7YEYRZjXcXw
Qf52e9rei5lCyFT88V2ni3J9v1ZBOZWJXVXbpoUs3OIGtU0s+aWHMmR9H9XzzL3z/GLhpV/tDD19
5/defwzCYbt3qC1zEgz1/fBo36xlSoCACr4CHbzNmedWs+UGpvPr8vOMLlx1R1BpZ7wXXruaa63L
FMa6qrULaJSl9XzOwJ6yj03UpOL9aI8OkyxEbFr8PaoGX8of5sbrEM7oh8hft6fjhUghXouZvHRp
Mgd++tPq1L3Oktm1Qzw5U1u01cUmsyRQ/H55vY5GcI/Cdh327U0u9MsRe233cqq96aO3DttknAax
hT+3D0s27wAHQ/ApLQBdFOquwfTZm5DAwjz9/Wm4r6/co1Z2N8chrf6Q5nuvFsXqjYOy4qB+X4um
Nh5CBTjKb62Simgky75xgHjDNr8d+ygj4nQSZyE6dOOOOBERQFRjYtxMXVVpFNxjfquok/rJCcZ3
QKA2tjl/nbHCzTMUR2GLFB8DygRnW+zSZh62oyS7uEiL0mwrf6TsfosNM0Sw6pXam8c/CTVfxbWI
hyFAwW1XzdX+Kkosg1Q2k+rDx3FobJJYX2uXJHZENjAlCLyEOEs4BKbtXMYeL5n5ntlaQbdNaSTJ
k5vep+jFOV9X5Wutz3nneluIVGtvO0dVjV2PMsJfSlZdOtVbTu0sUc3qDPGn/Em2uImQfoxsERlQ
xLZJVOMOwje/CtUKj8/aFo37GBnpsbZMl20nYCxv2Jbu93WM4HHh3KCdtyVOrNxCiu4UG40lHdJ4
B/SNX7WqpBlyhaJZnPMJ+x36iGVqg5tNvL1c5dLbLhFwNOiPpRVq79hFeDp63G1Nx+X+YX6+yjK5
NAAB+iCyVJBHke/9HLQNnFtYDe3y6GXjFqmMVkwtBHR5+8XYUek2gPqtWt+HbrPtj7XVOtyQOair
bDmsdeAgLYo9a5geyVI1wzGFhcfs88aVaNLkVswUE1PVbdFtIGyec7ebCGuGjIQD5ia1+Ykay2Eo
6kwwFMaE0jKb/7FgSUh0R/z0PD5bKNx6Sf8u0361RiPSBbKr0PUjyk77l1TXmVaUsIGyHsY6bIkO
z+mtK6N5LHdUljJr/hQWXhUV2yHFJhu22ZZotPK68LKLlhQS4+1DPzjMELPwWBMExNBI4iyKTrT+
IZ2sFnY9qLyFAa8AtUlZCHqM0qTnytyGQR+lxRHWOCIYsCDHd5rW5OwAtcXCx8zARvVy2zI1NQzl
XEUNa4VVtN2OrJy3G2EVucNLvBTx+M5u65Yz8TfL2/syMFud+vvRFrH3ejkF2yZAkOAZ3GRBrysb
0sEe7HleHqTEMZQmZsCRu0snOy1usAYJvRyU1EEXJbHrxoVMNMyGurSrwZv9BOejsq50VlviTVrD
Qe7U1M7ZF6xW9nlKBxHsy7Bpq6+iqFb9rm6DWn+eVqea3orRsed1HxVN7CNrI3/sh+M0+RGiESVT
OKigtmvnGmLHifdNA5i2K2YzaKxsc6TWIpHNqMW8y2aUW2UyrnpaqmS2/EIUR/SIg7gPKrOIbGfP
DtQNRuZJOpvoLQWmNxLGttqFazWtK2UtU7G7mOHQhkT1XREcxzjMvD0007w+TEHr5u8HUWXp3kNk
5eyQXcTtkgQZ4P0+zt2pxFFQZWceYGP2qAQmeM64se2TM+EYP2ZWH0n70JVtLR4Xf8xK6zFu7Xl+
mM3smTdWbxrrHTtGOHz1dRDoxzUcs6ZNurZ1ZH8Xz2tVntIcdOO4tiKq2yQuW8+Vu1CvaMyfnLqI
mq+wPu04Qx+bRX2LBzNN9g4fWe8UZ5M2yo/21AF+FZzS2iqDm9gJrbI8jUHn9pX8JqPGM4zyTIMA
Ld6sXjsypVc0hp28o9WHCexD04iuCy+wbOSyum78uVTZoRgzM43Xk49zLz9arWjz4J1vtG4vgkLI
LDoyVwKUKN242mzrVR/lU5xklgiU2ctUr8VyMWHMkPkJCx67DQbjSRBgxy4f/A+Y1wO/v2ByIJnb
TR5pC3bIjqwrTgys1xy8rdww5MU8/9LKc4yGCVC54HAwU0I9rYOK3fGyCHSXuWdntqwQjqnwyyE8
zU3hQJH4Ytz2Rdu3ci4n83w2lc9zuiAv2RW+jP3s7TJ1UxfeFqlVTNUxLD3L7S7KYYmj8W1QeH4e
JyqON0wi1MaX5Xs89am1XglRIec8WIsiZL8haivpX1leqsPq2skVAo1bjCtFlB6mgkCQHdqcBoV6
R8jaTmkZrcp2D7jHllzt0S8VGgje2JbffHBpF8Dx6qKK48chixR+VupgRtaNhpwdZOfgAeJLOH9S
lkQprN3uXsieq9+hNGm84FjIaRsxrzIlL20vDdrtOtxCvhhNFoW7eDItE2BtyDdOBh8i7+ueLxVn
J2rPRBUh/9hL+pSjVdLZ9N9Ovt0ep0PI6P/lVPM2zo2I8cXurcHS3AqrKSMpvuFGi6k46DNAprWb
ImcJ1S6PpD9Y3EExqOG9KZohbxgvSwLISzh3Z34TFeF2yjl3ulvvA2YWR/D4k3pCVLRNsEBjFx4v
/cXid1Vcb0Mzjg5vZYuN1MQ5jPTH4Rpfrkdrz1NPAG6S3/lz1wb3yNHSGMx9igGA4BEkPoHDy+xJ
1z7mK8PC2i4uNcv3wRiYNXr3kuPG/upvP3m9X0Lr5tq6fxlq6/nt/wzy8/tACtzyTeh2NSfgNKhF
n0o0S7k+5Y23cNHKpfNFlWSul+X2PQV41saJ/3yj2nU0TDUq70FnF40TL6mfOKUcl+BtXA8tozS6
dcVb3A6MTe+AOVLcnaW9bElvVvs4nXZVmNnqKX4ewbZjBRHXnq9Jujk1GkbRJpicM3bXrTq3n2/t
8/QI0rJifGjjwCcOflhtFz/jJWOeYqTdDiMROvPLBUV1KB9XKxeDueRKvW14nyfSCm/NWXKR27c4
ue75HH3YPWYXBt/t1J8HFOp95Ye28loRHixY87K4WCHJ5+6UbYiWfZhyNAPjdVxkG/LRo417ysfQ
VU9OkDVMn94nY+XiNR7O4G2/sXZ8oTtuL2LMIl6qzSi8NQjxt/NvhiCT0+NQZVWWH5tsMztI5Tlo
dsp+CR1z5T3PlbzoYxOeXoY8LkbN6cy5V/Il7AAtBy+6vGSfHx1If/uRzK2Ixj1EPSaRnd1nKQfH
cdtSMpmqA9usAAyAbLhNcrgI22xbzgP7K78rlyEoomNJsjgvl17cV3N7RitmI1qsYlHVY5L2CG4u
nNgZeL80queFpNGvbtAy8v+lngDRfBs5Nb5wsPzqZixNCiiAG4OjOzJrx/dBk85UAemybnMfRUsA
SDx7yiXC4JmtBqSYNVtsfZitJo37Cz9mq5o/2sFcEG+yqm3L8vwCJxemkro4DrKi3v2yiB4R2Lkr
JMNx8r6vGdUihOO2p1OZru89/MGTeUSaJqfgbJ4vfaZLBUNEC5W15IrQ1ff+IVhthyhntNiGz5m7
bdaAV21T/Bk/jfpyYgScwd2u1+S5y4tmgvN+lQOFQh9WK7gy/GTZxGi68iWo33ido3lHsDhbDTv6
OAjuX0CW1cGymR6HRunUvchQdfMd6zP0llKWgxoqfxMfnFKnpPSta2onlEkVwIR/hflxW09GTDkg
PKJLQ6j0gnRhz+sXIk1xpNbbBm/IvQ0qcIeoBIsvqibj4xihuMqPE+kZarsp7bXOb2Kv2EDKdmC7
exOWqReYOwGMtaQHWqegFjkGU+dX/R7oAiNGEgICBZ8ELh1KcjbDmJu/WjiqEfY09bZt1H66TTft
aofJ9zyShWlBor3czr3xEut+nYZ3JX5pCxPCakAV1k7FwSfiLfPLmrqVESiEvV1D2jXIAI+UlxtK
hbt6Q3Phd9qp+0QnA6mcJzFXQXUTBKpb0qNw295Yf0+5U8zpgR3Nq/ykr8C/rV1UOaF+DyI5lebB
zlSRZbvUXzyJjy4kt1Ff4zEflYtJOQKaOGkUxHW8s9y1L9+vYnAxCOPooOBIDL55ckpMLjGWAmZ5
XcTubuSXqE6ScIKZmvcvV/J8L1VXABDvfB+hL5f1PdxU1bjFv3jJtmhC9r8t3ryvt3c039H7tHC3
3/mObfGOJVu2N6Ye6AQM7tBs3EZepR1LOSNbTG9WszjdoWChbqsyrre/vExZckoiUYz1jz894+Fb
OLWynZ4X7YW0a9F2dDtIpDdtMtkN6Dmu0TR2LyaF3Bpe21o3OLCHJ+IFHRfRQq0281vY8A834Jbb
mZc5TOOnlwP5OmZLo6kHN/u5YmuguUO0kU03iLvyOWCVz0CjoiEUs8Gq1AZC9jrQQuzrDD97mkgV
DNb9kPsd12wmWLzxMnezLY2TYuYY4VhtpzV8X3BWi9UGHNMftkXeuRvNiDJh3uZkmKKbyhNf9k1d
H2RRsRqPzwMCDrwFvRJVBt8rescqrqTroTL6A/D1qqAHyyE+MINdghv6/NewsjRwCODV7r1s24Cz
DrNsZjVMtKK6UZbYVlA1ArzIZMzVdu5/qO5+ru22w/OAbHRIdNrDnPWaBdDD3FpTHwJVPYfGAgyY
s6AOYCX9/lCvgCZWk00/Zo4FZMX/g62s/4GhmnDQRymp5D9zxEYy0u5UlwrxlmdGbrM7plMNL0Ne
cIdboQW37CU4/v5cfoYQfBvPGP9h8gqgw5nnrziqdPRc4Nsiu+c5YYSx3He2fLzvI1Tya0vq/Kdx
/vWAKG4ADgK6owEufhex/HDxpdS2U9V2+k7NDRtFVrLjX4QLqjFgze8r+/cX6Gwk0w9GWa4Q7Hbz
WdA61oGOegVkzlUh8FJXFFnPEWOS6wbaL4G3+P5xxlA5Hgt81/pumFDs7+sBBfQn4WlCg9Wvgv3o
D2f080xnzCml6FsDNUo7HiC6V7TYQucPBMeeelc9L6qJvI41Pg9lSlzPozHnFkgxLKzM2GNzILWw
5HYiReepgSY9isr+6CPq9e1kJrQsO0K94u2sj5Q2O4vnemo3PfNZ3XOY/f1FvL6N3Dix2VdgTHjW
VfSaZWXfpRHLjGlF0sKN4Vy/J0Jd7zfD3WJFtNH474/n29zI7d/W+//nNRNiAeAG28PNy7aHpUwV
id0SWdutb032X0FrPipDzJQgiwRuluov4cCbUpDoMS9unrclkuTtboRlxbpoerVtGL+/wI1l/GGa
MiGgn3DibxI2AaL5Cs+clnXO9eqX57CxdEmHjLoOvU+BZsH8aQn+eihuXQSzRKNeiszXoa5O3XoZ
siA7P6ciow86wjxyVc3L76/qFbfGt6PQwPTsMorUAUTWn+9bYxuZFnMXf7ELYOqXZYXxbksVtVdv
5eSEurfe2bXQbogns4LpSKrVdvqd8Zo5fCwmmyD4h/N6loj8MOBgmAwBvTVoQEBooyf7z2dm2/BF
iLT7k15dW/YH16dnDrUBj6wc2r/7tYFo37V9BuYbJ3W6UsUmNP4xTn1FFoE0KNu1ZQcide0KMBH7
tk79LGvPCzmL396kc14687JLXaiwj71SNeUZ3QtFow51hSPd7OzWDvqazjo+EOC1R2dAL8Ck9J1n
LAOKJO9t2tSOmt+UmRxjpDzDGOQOWE2BhORMARTSpaGy6B3T7F8Sp9DiYxJX7rRNUSqHiE0s+B5e
n0ug8vtoTrJ22VIoWbf0ZBpdi0S7dSPql8YdGG5Sv2AIbzyaffEF1nNk7iBtuW82lmD8EWVvamdN
ml7HTb4PurAqhuQfKEaxnaMWfE6wvmd2MH4T47uqaEsuQjV66oKapwzcQxe1HLIuqXbGSxsWJc92
FVYd6jx4hqqoHj3S8Zheh4uJRXdRBLa1gRT9qMF/cZ1s9WE8LT32E0lTFeBgkKEQ9iMppInadGdh
A5rsOlH0effd21jFtPWiTRAeQvXgL/G4tjReA69u9uSmdM24aU0PufGQd6DgGW4LgczhKDXNqYpd
7ZAM/71QEvfRpR/Mk/vJ8efFRDeintLurqHVUekeiob2KVToBLTZ0KpKwvEfmnbh3u6n2V31gjQb
xGTckTI6frRbxJJO1yVOs37FnVZMOVV+HGn42lza/UnYlZmeArsuFxr/CAoBuq2FTa0/NCBC1oA5
MNiowJcYqeDps+A6qtlPimMjq8AdyO6/538A8lv+ujRm2wyfp0b1PUttQjqhkOnHKHW6ZNR2UNNQ
sqdpHKfhliVe3NIa4wc2lza675rYqo50D838RGbZdO8vOY6MJZ9wWojRO+cIxC9q+lGdQVjad6HG
SDjHvsToZyobLHvUDymT+iwyXI4Jq08+FbqrPmR23u4xLWCvTqUWOE0coC638a+izv7UlizHZuqC
zTLW7UNcLdxd7OdH7DDiULT58JZGZsY+kFOYQ7TQmo0ZG9RfZDfcu47orrSwsqt67A3WFaBxBDIZ
bdKGeC/jKbqjzZJCb9DlX/NepTSKo9XHIppm76exuoxWtz4uaQM73XS+4KujpdmJogmPE195EVEn
Pum5HU7oMdKvKi4xX2I9X5MlLnx6ENntfYdxlRaEQEc9TQzb7HGa1+hzZTU+EMNQP0yRmx9s19iX
9FKXOc4Ay7sWwIdHbXrautML6w5QM0dHZbz4qwMFRZ3ldM670S1kfuyWxjo4fW3e9ZidL7ZQsO9x
0F16PU2KEr+m8VcaxqmMPuSjGy8XKCOGL70rCufQDp2h/MrpxYKj3I++RcYPsXamlr6sY2QSe+GY
4m4evZL6rW6v/N44ij6Bsv1sF32HmUDYV33gbDM09TduNxuny5k0+40dluMFqDxtkEpPuvuI6PfV
mSZaB670ZZKU8531cerU9E1Z1rxzMYV/7vuidVE6dMga17Vn5soKLylKLj3su3Uq58tgyPDH2k6X
3yxOSCCm1KOfoVd5lzxvsOou6RWlj243uFd+Vc8osP33/oSZBhfCjXBYPmM/mD2QJ/aKbK7HcO8v
rXcQoWluOin0RxqIkCva0O5Znwwl2oySTlaZ3yXW4InPMOZt4rlVc2oBMBLXrs3djC78rpeLKXel
Mdmjkov6oOeuxt05D/MudWjLmRScH0xwBBbIwpvluhNzNN3Gbi+rXbOOxWfaJdLJMbPr902LY6fr
Rucuhty46Nytg6W200uRN3RtjIL5uoCHGKFDBM1uTWqSdLBoJpkNWCwiq81pEljGn7VFsrWPyBuL
xC96dRtMQXkk0AfBLs7X8GycVt6iH0JzMkn96LZNdxpp/XcqujH4rL30caJ+f1xVvUYn1YmFDp51
9m1hQE7ShMNAs2F7uTc69tNECwWTXGYGCfY4XgRx2Z0U+bGT4IWKH+PGxE/e3HkPhU7bJ8w467eB
Cb4fw5auAQgeTjY7xV7NytyT91qJPzXjNTLy8tOKC/bkVXSq3DXA3DdysQV72UxEsgs04+zaZXAO
IYx2Xd8Up9If9COaM4/zH91Lx268YxF4PU2OU3UbN1KfnaWK7+tar1dZX6jDHBJyKc/r/KYRtrnU
g5huG3yYDxrTwRevHAkOrlrGG7HULB6wtreOZ4arWYfTRT7R4wY8KWpOKa0+95TtKD+BY+KL1dLp
dUp4u6PZqXyMgHQ+qjUyD2z42ZnFFr5ZHcugrQryYxWn/jXMu0OP1zqu9tG6NB7zXdNoL7Pa2xJq
4Dab247+bF1lH/VUqI+dGQRNp/x1vdaxGK4QUJWgFnX7gB+IlhAyq2mRGZbR2YGL3I3dKt5GY+bB
GGjrq5W6aOOuF1+seYzJaCYH34cDUHt0XfreGJqDzRP2KpNUcZdeT1aX3YL+VDeWWJr3ldGf+UwG
AJ077/uaDKYYwuJmplVykPidk1/Gbed+Giwaiewqib0TCdLwmLvjqE7S3exDsXTCKxr86ugY23UT
X9Yy6vbwy2JNRnj4fRSvdZgUq4kx3Hppc9Na6BCuFkuFjHVgT0Zfq5gWDUdn1g6edKHqt94srLuw
iekREsxatgcZd/pdkeVjfYCKXuRVjQsr31u6wXm0pKljncKx79d3GN70IE9b6mHvYzW3VVsyau2U
lZclWIGudk5I5rLz6yEd34DiFHRxG5zsYQrXFju/XQXXyAhTZz85pIh4sv3AvMclt0aaOKI74wck
TlmD3Ok8miC89N3ZboqH1VtSlyass7Lj4dIl2NkXkYCpwA67NLTiHHt/uI/p+1SgDMqqWCfaSrOK
3pMinu9zDzUPbWRFddcujrWepoBqF7uVcu3rKS5m+oRr+IU3YUU43SPcW+mKtuaXBf10d4ETlpfG
Wua+eFvhR4xXj+Fv7LnGAOfW5aYe61y/fmuMKCK8WwG9sV2A/75lPUT/y96ZLUdupEv6iSDDvlwO
gNyYyX0psm5gZFUJ+xZABJannw9VrdNV0pyWyeZmzObctVoik5kJICJ+d/8c2TWSxkJg0DbIpl3K
DNU4rBvGz9E6zj0ElXpBkPJkUR6b3HYgWk7OdF3mjG/jYs7no5Xahh+7vp55jOoKYZzKlDxi2EnH
W0JzQpV3R3O80ZxgJutRJKAxPbu0GBEyS3wxOk18VVtYFAz3Yh7aNjEs0EiZCVqVLVymtRGeASxy
E7ho9wGeZOuxMZP+klcRT9KR/6AF2UnXJw+h3nd3WVd1pEV7Yw52ZQ00LNt15gza+9rQlCufEZnr
5Fj0vv2eKvV5XbP0Oc26z2nQOUXIMaF+nPCc7BI/EQedxUPnIeEKZDkPCMpiVjdk6+VeZSKIur5b
oU9jH+3CunbqR9EQ5hYCkov0c5vnqxrrL5Dk1r3XEq7v05mYD9kUPTLIGwI8ZLGx7wJAx48exiYR
54oZFNcDF0yIT2/6arRded/1kNx3g+ellwFG7KPshzHdyTlVyYlpduqFWg2Ctm4Lss5NX+1LgAaP
Takbu2DM2nOZONq1Wc722ewQU9t0QFQPOBbFpplQ6yQ9eVhn06xC3WMRjvVA9cOuM9yWTLE/jadO
bLF8kt5z1JdpQXBnUF0YGDVB2BajpjwNLm9utzB8fwQ3n39N0OOBX6L7xYKbcgrXpRQ3rPIs/jl0
5Dgv2F/wJyQPrDo54MsAAhEg1hdQGcZnJoLzHjNRcGj1oN57nVfcQaUWkard7FVv6meI65ykOLjt
PTMp3trJHNvQsdr2zdITcQV5OCFmLubCjwgO2cASTN40GcW9nc8q4hBu3cKAlVdqMvIvZWZ5n8sk
NV5Lw5ouCkU5drq+PVmMsl8QBYga80ybu9Aq9P7aTRKLfSsPx+0itL+QveeQDm5oW7Vnc/hola/l
u8rNEWgZcrfuqXFg8kYD4d8RDWxtGWJ6U2FEVsVzBFBcXjjXVTeYH1mWjWVoVvwNYQGO349Kfm/E
WI5rIls651S70vRijvCqEuy1yvSqhi/6qePUlkVlRwruMwsvTQKB5k/qqI2lG49doR3z3jGfNz/D
3lhVKUM4p92t48zFh1R+x/LAyRMkUoJLq00c64KkKM7dgtklFClbmssMfOSjNMcZUh3jTxXmqpq/
jOPCvcJNyTlNdkxXvwKL41+iFKpdUyjriuF5ipUrn4ELbnbWbzbW1mRfe9l4thfOb6HGdmSMq6TX
nJ3Wb7EsKOLOC5Sp6s3r1ByVA9G8Std6MnSTZzyi+vkBbiX2cKE7Tll1mNhUXfH0a6bd3GdZwVYu
YOuJu0RrbyxI9Fokk80huNS60+0EPQswywe8FECtshrwYqn2qXKReOoyKko2aWK3HWOJIMMJN9lT
W02yvja0N5S3JuSCIeZUkZRbzQDU5i4Shkyr5aDpZtHYt660Ej8sjT633ivsrFQtKM2fi2SPkFfO
AGKy1m2DiNP2bNM5sGb1ICOPBddZ4gxdza9CicvcXuJGLUldnhc/YaQTDXIOjO6uUkytrHDGfh7I
vZBdn7+maUliNp64VZB3SAlZjQgVsAd33Kfs1ZqTzKRW/z70w6ycHQzkHEKi06MBPiY69C516DBw
jU0sFlCjxV0hu5LvwdawcckChzXaBLhSwdv/VmuBp/M5DkWzgIuC5P9KOtnMHn8MkbVuE0LGKthG
tqaRzN2ZVpfNUoCPYdNnuA9X72tqJ5BXDvi9V+633hgCECIdRPcsbHwGcBon26SYXJYIHsfji8wY
KPiXkQ0lSJEi0Bc7kgCb+/KworrxbbHkFW0BSgOaZR071SiX5mxJ3t5KRBL3xxBhxoFH+WiNTpe7
RNL7LLeudCn7pcUflY/scTg7pP2+63zAx9gHQVrgjro2MZmxde8CnpgLOU5w5fYhH716WTqmw/QG
9HmE1UtWE8DjZrbzatdNOIECZgdN68NAk7a/S7TKTVDnVBJ00HDtPrB33rJa9gE9sn7pfFk9a7h+
RtCEEOZCW3Lv7HDB1F/1pmSXhSs/E2AZ3AHaMGTXBozjSk3HPUEmuXx3/18FearuHFy7R+bT+aXV
EysqTQA9hbEs9a6zakxkKkCg7rTqsQjmyTuBoF49cpTdYodzM5XNQYw67srZ7wAOYO0uv3YryGEe
rTZAT5d1VMajtS4PQ66B8kgnrdqxA+WEmBSd4xyEa491nNT+/KGtybxQlJJOvfHgl3npxFNOYlPo
COuwcBRHA8oUYCTAVTOyHdsJMRxl5pTqa6rN28SFHbXZRGuZpXvyYyqB2iANH9OQ2QdNlOh22+7s
RR+OxtB6b5WqbAaWXmKmbcRAMXc4oXrLcAO6Q5exqTtyfMWSgZ0jFB3uvwivSQ/5RhomfieGWzcp
J+86tHv24dczQuAcQr/0dl7pVldaOoDwwRBO6APPX1djKTEXOcR+4wRIZdqYAY+BdrJ6c6qFFp6/
I5jdHqQFA7OPFSMF10YS3EtNb3mfa7cHtEKLBF92bAeJv4Hm2+mbhqmK4WHRpReNx/DwmcPllN17
RS22XZdl5kd2MO6VgKyVf/CItJaDBeLuoZ2s5Br7Zvo1FQafvD+tMza6RDIZWdd8Drtcn57J8cu7
SVQZb4F4Haq1V7c8Tb2aEEXpBA8w78BTwyuaTgZDizye8Ox8miybfKNTDvaxsYsC26RwHvskbfej
2eivrhgI+Xr4IzNRrSQHhnUJyWUtN2Q9zTw25aAIm1XAUsKAXgB1SqE385hvVmyqaTLN/LlBtVk2
OA1HHUQKc49yhf4LuzYf4lRZikfvRhiFu9B52B6tdINcpM0yXFuyk5cUkokf607aeTAKqu5pmr0R
N/QI5CLEpeB9tkUGiqFmA37bQ4ZpwoGkexOyp16gt5ZJgE2m7PMsZkEvcIQxLrlbayYA4ep2nbsr
Fca/2ALxt1shpjOhcLD5YWepu1hZ3e/TAM3dTIY5mkZnefN4WqgzYC4BmaZX/sPgiFHycg6wWg2v
0ZVFRcW1VSXm2c/ARmFfSpY6FEYSnDUtMz+AxJZX4OeHOzyERYQ3zXwnrSMb9A8vWKLcGQoRwWnM
l1hOSwGJRPhjAhgp9yuev8KqCFCbi7Mf3cmBG5N18w2Tq9JiGNDWS1h1tfGWBzgxwhqDyE2L80Xf
eZOzcCgITNIWfQJPelcbRfZUOrOYItZNdnXsz+PMEr2/fW7u7WRNjKFBJiY3flVbrz3uD1pSZPVm
DXX7Kkb47VneMHvE6YmBK1Vc8pV4S7VJT9lbzVqksfO4FpLY0cDc5XOTSu0kCm7qWOSlB+FrbK9G
pyeDIrzywlzAO2qJ7r8wMc49LoPU/QA+ae0IhA8PSizmiXKV0YwKtfEBl0avsfQ0jHi8YfApE8oa
egUCjY0TAPD50Dimqh5I8eaxYLgVCy51O+otR+7YvhjnZmkzPIuT8Zoly/wKAhwE+iB1Ip1OCYW/
Sn7H7qzHtmOPzz7b/YNhJ8ZHizP+FSrh4oTazAdHFOGVLJB/PWM+OHRq5K7z5TvG6fGuk9ASQ39s
dYP7YL0LUg2krDDs+sB6IBqOGYMV+x6mGX76MvWm+FQw7Ij9mYNKT7XVCrPKaF80v7Ifi8yy68hm
qn/qusZAosMBWlrWl0Uy/Sdt3zEPEh8sUGWtYrR50lWvnGjbunsQ9tDazu0IZp2n/ADwCc+U6Mll
Y16Yl6Lu0RoQQttbe8HisxwmSpsQFqxWn8fspMusLtYTBvNlfE7yeXK+OFQxlcei9evRjhJb6KMW
+8qhxIOHV4nLBq0N30YRGLmrxxgCjZVtI2SvPBKlK/T5JJeZKWbomrOzt+1m8j+7TTPyUOk7irDo
xPKcTHdi9nn4J2JtcdMUo42N9wubNNt43F4LGW1uGuz18IwWlXXtN73XFm+IEVoxEO6GblrKDCU1
p4hpjGlH2cztXIM9MkhapKve3yvLHznC5NbsCvHS+lOiihiB2OfcR5Qpn4sb8O2DBM81UUJs7PTO
kkP/ISGIG0vIb+nyJZpamy1ZuIJh7tUx2RBKG+KKdizwEG6qQ9jK0ll5/SeppavphBDGSv4dHn04
fWcqIzgwnwuQcZUbzXrge2r/n+W5X9VlVEMPnZ7sLNgYRDo0mV+1udwBAOukufe1bLtN0Kh/GD9q
qpT4wrUWWepvhMpfNfntFYlxI1Zu2WEk3w0V8LMng+GcP+rkJb7VP15R/XDVWE4jkOYHL7MlJjil
g9yJsrxAFPzxlv8RzeG/Qx7/TDz+vwIsb3/N/2vsZH2rW/6v1MtfIDH/q3r/eK9R7/8NcjC+/8gf
oE+b8ubvbG1sCAb3CgrzH+V9/m82tg8LLd9kQIWe/18oB1pq4bg7gDxhqLuIYlwPSLbfy/v030yC
/VQlYTMAsR78I5Tyn7V2fsvmPzEI0W1K85+v5MLoTHuwbO0YaBqkuLxY1qMM7OHpp8/k7ods/TP7
5dcbBrwnL+NtYFJeTSf1/qcbZjWQdBiaa0cMK8YTyQm2ClL3b+uJFO7f3CqbZP+TcL69FmlUQv5E
cDEPbEDqn28VvgtculT2HRejDW51V6hrhH9EllWnMM6tgbb95zcHROcvLwl53zUcnZyXQSJzy7n9
ZBqaS7DIGBWTI+UcCePsvh0vCD8pY3VG2Q6L+hS86LhpzL0u2a5xFCMGf3CZ1TSH3gHh4ihl0xE0
g5Lvilwcg3aGmr8EQv9oMF4wIh6CA3vK4DCtIj/U7mJGuHabKzYT9X1VEpatNDE+G6PbXBFRhRiW
IAcky5jf2CmB7NhKm+yw9Cz1AOoJAo1DfW/iA/2GkLq+ZKUtXrwOxI5c8t3kVU0EC1U/rqZVXts2
Xo0oKyx5bw6y/n211vaWAoTi2dTzImz0pNo7fdawCatVJNtmOuptQrJ27c2Dr6h+FETxAIgxNapG
azh7xtjecFTAGsuy+64DIzpW7jYGFFQk9dQPwdiZgwQ8Kl1KXwYfdIe71jOS0prJUO8n9qpAAvf6
YIq3nK6yqYznTHgDh41lwi38FjimswyXrOmKvdd4nImmhOs80jNIAmyc6+ZDCq97K0hZfKIHz3wI
WFmyaNKH4Cs9Wqhe2Is95EFzaUscBvm8B/fIjgxDV/ZRUhEAL5vWh1u9YmQUocK3F49o0nlhMvDi
Lyuh0CQXDBY3ga9YkeRsRlu3GH0fsjnXwdUWy0OGi3Y3GLp4IyKn9u2sj3tfuZpDiZtbfxV1nR2y
JvuyiKKLUyyK5zTw0b2N1cnq3cCHkzVJdd1TUfgJ1IF2bxGtv1B06UM4mo2SqajStbjMi0QPtRbf
p5s7J6CTNsaWZthZS15e9CKVX9PBHT9KYymq3Zqu7la9lAdXfAQDqR73Sz9W0cQo7aapdMYeXvWV
psKJHa59TjSImmWZPgcD+7Y+AX+qdbR4rcxi2bBOFGuaNjTJJHdDrxvPhSZspjVjii1M94t3HGgJ
/7H32UqkFTMKWlC03P4hmSrz4mbDnTNPkxH6vmdzaXP3zOxH4WPYWBgM9W2uPW3vCG28JlS5fowg
YiK+WeejQ/+8ZQOP7Wwdx4eeCFCEn+ABi3G+k876qklh3ZhrZu7MZR1uNG9dd1MASrZpAhmlRqD2
VNzd03P4ybOS1jzmzICVDdtOZcuXBjCkGSZKsp1xJeYQCsD8zizClQN8XKZ1iWXdlEsZLVXvrhd/
qpb5VAU63JEoQx7Rw0RjA/NSDhOxBAxOcpiohNTaPpY0IBRPNuGBFJgTxmhfTU/eMma7wAC0h/DL
zCOCCZ87oUOHYRjQZ9UcJoXn5nXWbGJaeBZNJqT+NOgxCPLF3w80n/Y2oZARz345remDKp0t0NXl
Kr1xe4SjsMViMt2lTFh9K+zcfsjOAT1EiLLY9Z03s0N3w9fWJFq2Iy0ZmC8FpnBnz4TR8b56W80l
cj+Jo6uShkspHqHBM7Q9GMFQvmlOVz4Gqs4PQm94DLe15xyVPlYvXrJom0vaTEC/S9e6wuzU6uG0
qkmGDp1DB2e0mJ6aSX8x5tk5mrWmexzKF0531LwaT2bWUpwx9Nv/7SVu8rgscvrimg2Tx8Zouj1a
i3VqK5wqobQZ05WSCtlu0JsrNuHBbqwl7MO6T5joMCxuz71towp5yjP2hju08FNz5oNdMEbNoPtz
iIOC81aSBJ9R6OqoH7XmcYWgxty70SSHXjXV97Nld99sdpIX/pA83ZcY0pkjB/Uakzmpsh1I+/aE
uh7cVk7uvlc1R2ySW4rA8+DV99oEMDkqybM0ETlu/p2jjfXvqJ7Vi6WP811VFi7By7VuH9OaToFw
YBtBtV5bupL7toq/L3X/aBf4/2ODhgW4jq3Tf78NfMlFmjf5L/vAf/3QH4BA5zcTN7WFqRg730bo
+vdG0PqNEJ+9be+/A99/bnEO6H4mP449kRMHBmHM2n9sBCl4ZqxNa/KGOtnIAP8E6+UZv6aH+aN4
+c1iDVLC2YzX21bxp00Mq07bArc1jj5eIQoLVetHDCSdaG2WHmGf8QH9hkvj03Qot9JDXYKJxsrZ
Eq5P5Y3VugAsBTWJjpeQzRUezN9sq1EUW6EiFRx0xrKBOtHe8cTEkt5FMmHvutWVgsECH/DzILTm
xRxd9mkY1ej4NVFFnaShCDZLg4u9zM47jRlbC405OO9W5/IfATmiNxeqwbdy9ubn0mrr+VvgUTxR
XOWDPd1krbcT9UDn21yc9aLs/INL6vuJuV06FrgNpH0jCQIbMQ8R7Qk6L52GK4lkjH/02XqgBsKh
5tEZcxacbwxC4vHUS+2DSHKtzsOofD4WoEUkUaf0UnSGjGTpMoBj092in06Tszd63SauVX7Y3Mvn
FFNY6PirHTt0J7+KYuDZYiR2rJHwpkvYml5Mk+0Bm0cDojr5/kPb1d0dpCadiOvWgw3dXHtDFaKs
a5jnZ/x32bbMV3bYr6r3XgApqDHiQExp1ipWmssQXChCS4Ktb9pb7dG8RZChYkzDQ/3EuMp+l0Q7
6UGrpu7NTnlobRvtJ7xC26dcGnwWgHeNpwAq19a7PdEOlI9bqWfn8OtHa9sZiJbGXuCJWPm8cWCk
aXUN9cK+oyhb8rMAK60m+qbcT1Dsz4aoqET9/j/hyvG9QnIXbthLBhUU9Nb8DOmbktrEranVxEtR
R85YU21tMzaPHOmifyibrXKVpbQ1fS/i9tuSHjfAPcGLITXqBoW/NcsFgqMHwbCtXloq0sleC4F5
HgPrZGVULXUzo4yDPW4FA2Ie1nNAaQzvszbas5kaVC/Bg+INeduHYvZkHs5juUKypW+FP2AyekrK
vLTg061V0r1V09YCniZQzlmvhVUwi6KxkCEV+ZEbJEt6cQcgDelp3NB5NFEV41fGI9QZlCv/bON9
pRUaoHt1gIZMIVOrNWpQSKRbYyzTWX797G5v3l9Hek/JyPAJimk7OaxYwE/fm3vnOeNrWYexe3OZ
G0a2RssolitTv/Nz5V6+vyLOBmhciiaEEwYers1eEbiJiokW8UmUdOaBhKJ+2J7gjRwEc7d32lto
ebIx9JxdXXRvvYmUGvbMQY8p+1z7/nuvcGn1WXuiPU4MuwQdEKiAmfP7U6vibS2bUYdVyv1kj8Wi
vXz/KwkHyvRYLfjFIo5i/LFO53KVaaYFiU5UDfZrNFAm1LiMcZDVql8fx6lsyz1uF75SiCHbZ4Ij
frgZl6A9U1PVnhfR8s8B9q/iXyXYGummQ9lundUB6+7BmyqeUB6tMke71o1lD1Ow+n1dCfGHhQuT
BFHErACtO5pfH1qp2CVA+ptllHXlTOFVOU7xGJgrp1x3etC3dnZVLBSsc6VZ2KkRaLhOsUyHMGG7
y+jLqO0cuDMOWD4VDibwYFk3KY3bYvBuXDjN5yJYghe+TDeLCcgYDwWqG65Mcvxvoy0HnMqFOT8q
ruJDMfn1fiXnF+kqdWjqHIcvhWYZVshZJXipgmp+9CFiRZ4puLBNMQneDB/AxdVBlUYU6bYwLFqH
YscRGYRjakCWAANzqiguYIN3nKBOfCEXR8rAQMPDfAhNg4fDUNqnNC3sE8cPPt+FegCQMR5PEDyH
ihesp1syqPaOja5JdH60JgxpCV7xWmCYtsjQHtrKzyg2YsW4b4yueahUS2eAKivqIbwyM4EsrN6e
ofTyzfZq6yoRY35kgm18rRwP3lMqZ29PP1Nxoeg3/2b18/QkHWc5UX0HCbyokqjNtWf66MRLxtQj
bvoSp0QVAIDGcYS4SRU8u8sGdSOYm73u18uuSfX1W76kJXfAVA1n38ESQz+bhypYr4n1tpTFcMYv
RcCd3hbjJFdRXhO7dmKHSjlmAfNouhSUrBSkbNRqV9TfHCfISFCCn4FxsfQUsaMq3lST9mDUmjnv
dMYVgl2fGoxLxWi0v19tKzspPTiMyoUageATD33ZXU8SrkSpyeQOfgZPEwBbkGE6+YCx9dVKJyPd
IvxrijEyty5dCXj9OWE2/YJNQDyizN5ljuofSKiDPkwH44FYiffYeIzeKzmP/m2PNfUIlLDbeAX6
KzUMM3Y3/2lNTfeTxKWIlxTy3QG7IwI+3xvlFIpzwa60piO5ipoxgnk3YM8GAQKDaVdBT6LunNMx
FUmjjvcUoXI2kc8rVE60T9q46NgbIfbTlNDobGKz6TN5yRrnmg1yaq/XUtbEGKpKwuG3EVktKhx8
Ts5PJviBtxxe2cBSaOm3srAlfd9ad1KuxVU9WcXnmeX9PFVS3oym/nnT1K47FLkxNKa5cyOvScbL
4K5FrChCe1yA9Z+XuTDuMXSPvytyi5+XIG3793nk4H+fuwx8zqNYyxNWtgYjlHjlMJncZ+BJgHeU
tK77xnxRI7bIirGw8lw8OYOl3QoxcvQn9Q+f16u/YZ2fL/2aY7hivHyP9UC9QUNLYvb17l3QBQ7l
UBMOp7LJ6h6whdfdeJwAryldN5s4k7p2b5c4nz1b4vuoKy9UtjtfdUPdfM4l0oLTds+J7PSrUhcv
sKEUSUqu06HQ3wwzPYGsGC4aLovXaUqtmntugS6XDAYafZad6V5Iby2SENfSE0dfTiNthibmbt2Q
PDXbbrYvUzZSQeJtjWyZbVUxGi2OZUwON67NpaLDu8fV3R7NyviUFDbSVOWi6ZmtHTXTWMbuXFWx
0SmuA7Ozd9nsQhaxgmSNU7vHT++yhO8D29KppDY7695PbfeOPP/42ApbstA3CmmBTEVUrjP9wKO6
xv4J2kamz67eo1QJLY8NjLyA5FH+grGuH/OiVRiM2H7sTRAXMYJRgeeLUTqmE9fBJTNk2V0NaHFf
WvrypAuhzmQ59E+a4AcVvAbAtZ6iDJu+thjv67016thHGgwa8Whi5bfqtadDuq5UtIBfhrq8HX+z
qTWupF3I+3wTdkTinvxx61Qu0+VZH6oEE2otXzKZvRZJnWBkN3w2FLNKn1W3yerDPLLiDtaVSwPQ
cdZTmg+CzN+70uV7GAVeEdx4Ou0Zvodzb49+43An1Ji9u9mhWzaXrI5VFiBlejWFR5Ptv3QBb1x1
s3hMitbbD3OfFDuWw+noMz+I+wr2dpGStSCLS12l21BUVGR2vC7pcG7thdGOni2bt9hu9xR8zhZc
sWC+9uoZBxd9A+pr0Uv3dx/P2C4vXWc9ZsFYfek8rz8GIkh21ba16gDDhJVa+pCJMSUsVV24u1zr
iUqTe4t86cvricxdnCzVGC2Kzu/S88wzBZLqZh38znpmfSuvR2TNTEV1MNd3xZhb0VA67YPE9us+
VIFm0bZNTjtUY8G2oJlsRmCmDnkLAY0bSGcvWLpGeZuyyKZYvC5NOQy7RZbBTEufn9wPbAOuzQqQ
TtgsVvrq1appqbpAb0a5ekul0T6syVTgi0wz2hnkcnEGx7npm4z2uqDvtVi2DnJ3W43n2eiXg08f
yJ3hjMNTNtVXpLXOnb/OMcSb/pZc18BQw9MPyIDiylBOchCp/8JGbdp7g8CPLuz7Qi14LB1Vlhjm
5zqtrgYwBMY+J5rAfMXG0g9go2kLhpvu+gA7ovuYS8BjXD4mXLyuAdxhNeR1GitZLyVW6/rLoubh
TguW9RZii8h3SHWO/PDH7qnDVVR6ocglDN1DrfFwO0HeOPRYCR9ao/rUYe3Lzk3Ve8nFavT3cQq6
6xmyB8h0roUTrcYJ3zMw2p1PE4/3EJhb631e87/EFAoYtXdgS/q9Q3mNgPTkdNOnNbMp7bOEn3p3
qdn1d6x+JxJfNRPkn07y/wfx4i+Cgm45PjoLsEPbsAFg/3owToNJLmbKvtYTwj5h+Qgu+KHNJxqj
hq+BMP6uktn5i5xADNjwIfUjJdhsFZgU/HwSx3+yoPwM7ZHoVIC/i637wIP5vWT2k8VmK79kFRLh
Tap8aZ1w2aJPRyTfs/q6cIqKJx839s7tG1vc1kIZN1ScreRLTCN4UdkITrds2QDaVLKxbQOI91VP
dSvgQG+P66Ppatj9+rkEDygl28yucN5bR03j40DH3bBfQSlMw+bDtOzPK+eJkmDNzIEtxSrJXj/l
LFLyxHgiIQq9AkLnVy6Z5nd/Vc2jFaTs6PEs8t+7pt69Eayc50vK2Ujbnp06ByxDS+5XbZDDHm1C
DAc/bcVx2RKYt3aLGfcgCDuivRt++/b9LFy7vfE3Ifht2vGLioT85tpMamg8xZL457xryQ45cQfc
SM6ynZedvOBsQHSA49p/vrq2q+cvL0RamW0AEETzz1eXjy1M6yteqMoqvuIOrWM3Nj3fD/cegRmw
SRyXaGmmPIZV9u2fvjoKo0/indA/pap/ZstCWzc8jFkgJ4rOfHKniaIzCoHZP1biiAbFq7ojskqk
TTXHtv/84sami/363n3dNnWi9gYC2l/e+1Q4WtImoj0OpKII802ptGGa9OZTU9DhRIgLzgDbmKU9
j+nWIayLRnLwo5Wu2kirxtP3P+h/xpt/04RiwCL/6av7q8gNMLdtfhlu/viRf802GUv+ptuk0bcR
Io/ITXP9l8htGAjghu3+IBwEusvD7I/yEw+Rm5/yIQ0QL2cw+u/ZJlUGpHmxO1rQH2AR/JPRJuzC
X68zLB4Of9fWiqnz9/yFsVD3+Jrm0p3AjXUkdl0MdWNdNaHvuK1+bjvlw+8tem9c5aGEp1Xrn8id
4k8p6U0fnsya56Ig/2bBbasE8c+pQBmABkyHiYtvzwUOXTQ5c79umjHi2zCoa8yvwXIstGnSsFNC
66jVCTdsPSg8c/jUxu66qZaiQSnIUesCv2suDmH0KzRjpZ8oNlyuFzuhAMTqO4K27qs2tOowtcrb
MIigCp2iuxQ19pu6mBn6O05pPmVujlaQZ6gyTDUm7hmOmcEOSFY/oWGs20GMSqqHFTPzu96ZyB3N
OKhruOY89c1sRHARnBZXQp6pTtfkrKrDrMDjMg1oaemr0967CYJRFdFA0dOBDCQGNrdbxgPlV4ru
lI2EnVEzf+wSMe2LVXgrFtCGX4w9Mpm36Zi6NRnrvo3TYjxMVA2oQzsW4AOHASEsJQCDcJgua8hD
QMSF06vXUdjLS7K2nhtRZNfNp7kFx4L51uGNYpyW5ito+R5woVEdBtMVRHlKtXPTruc0YQjOnK2x
BXHJVetkv7swLyfn5CKzvARbMbnJrmQ45IXdj/tsEASjFZd6zNhn0e97t9yZKDz1wRqZI7itM5Pv
KkYaYGgl1ZDviWOGkO9FG7OKcuJwVX0EgpPFZFOkvzenadpNY7F175gq3S/mqPNBp13nRMZQTb97
Sa6/r0x796XD3bjftOMdRJ/lvabYgxpMUTsH2c7do0Hd87l0x+qVMj43THRFp1ynpSMs0yzVY1N4
t2CoRCxNaqEF02/4blnFKEA3ZkPt0rTq94sipJJ5IrjlIEDUMRHMrHGEXWVBMnuUP9clxE2L6KiT
SbTeQmtPcFhMdljkbOktST5zN5DihLYYfCS1MnArMAkvD+nI4zuhuvQ0idrbs5/0KJ5okuERx+cX
fXK0WC3+GkO1x8/JHZCfWg8HNgHQWQVR6vrGpXYr+4rDiv+2eSYOath6fpxhZURPQTOBPeQ/Kx6S
/olss7jpfX39YBafxDDmlheZd/UxWdEdI03TgyLsNLyPqtOG26Wdm5veAc8Yji1dtKGpcg5WQ+nH
Rpa0z27aj3Q5B82J8F36aURXx307JtVDaXdmNKzEQkkyHcYW+ILwEsYL0L/0eyfrqQoCthDs28Y2
4Yg7SCDnbvPMS2fsbkWdBPvB1atvjVEuJ+wcbTRviBA1L0HIzOFLoed2DA5vihwSU8eNAEmkxnyf
p+UTDDInaso0mONAmZ4oY8yXfI9grfusk+7dNBCl42VBkMlF/Fim/2dV/JtVkTEcC8l/r/lF7/Sz
kFD5VfX78VN/LIysfoblc1pxadjYypz/vTCa9m8sfvpGKf5OU2dz9K+F0TbpcgbfweZou7e/G8P+
EP1o/7H4hZ6v/1g2/5H7688bMLj9rmHCP3M9C6MZpyoWzp80P4owieNKOd80k8Wx4H+zdx7NdSPp
mv4vs8cNJBJAAhEzsziOTjSSSMpsEJRIwgMJb379PEmq5opH3VT0/i66OlhknQOk/cxrJkDQ7H1U
OLe5msaP4FCW82zGP3Fv23n/ra/d8S53qQlsurBqvvw2ejevcd/vIDHxFuQI/8KI9lAlJdy20WTx
Tbj429PQldd5mAwjlreVuIpz8pPNQLck2c4jLq7Eh+7wTbGRadCUAQ0RdLa44NDsVC4YK1U9hn1v
X/MZCZyGohB3K6V6cUI2FT0JJEPnV1Dkv/VycY6yhJcnRnSZAJbqN8C2I9kfN4WVhqZdf4UobhxT
v1qLO+qGgTz0aqkxBl1mke1S7CkJ3n1Q8Utuy5NybBcBG7DuH/FX7MSWki11uD6lS0WGZyOT0Ho5
apl1ltzkA6RiuC3dTiFhc98lzQUywN68TzvLv0zbZCxP3p+HP6cBeKutmAgazpyvR41gtVhwV3TR
Xb200OqYVjamz3ioUhgY5ptpbsPPOhLF1/e/9ijrRdLIGBmYPIC1yD/MY/02+/AcY1d3cXVVBau4
QuR0uEK7BdnYKLl//5uOUq6XbwrRCCer82lYBEfrTHOrrg0X4xVKHe4DKte0oqI+WJxNrpO93aC/
uaXSF9RbNBim8m+L5ljxy+A9bbJ610A7OR2Ovp4WPP1yQ9Y3zo64pQykfYV5BpR3uz3cjxrDNqb+
ZCqaF5ftWj1BHkM0OVzcD7MvW5tmRAaxO1PwP2WrHWBTwbI8aWvUO9uCcb4lWHPbUwAE6/C3rO3P
iQpAIzsCJSjU3UEtvJ0o2x+8yvMi65LCb/mQwpmIN1ie95jTygVDivMpSfMf6Kwis7E26FGC5063
MFDUcw/EqqaxGyvQ99n4lLZSPY4evqrn708xMmU8xW+5pa0QgmcR+TDp0O8m/n/7lH4bpHab9PKS
iE5HYUBnLjHtXnNH94C20FBs7I9juXgDRk8JVsqiInBs9Ulhrvq8aMpPGkOyeaOKKf4yZWV9RoTT
bzQB0x0SCcEuQmQRuKOJIyDKEVNE9PGvJhNoNCbkiIGQZRvIXkQizpiUp1Dpi09OFt/gxypnWiyq
ueqJYvqXeMY3oY1IF4ezwR3WdUMHMftQmDCI+NY9T0xotL5ESZOdQGBgOFJs1U0cNZmQSpjgas3m
n9TK+s80BIi8prJXYImoslGcc26bBOu2k0hZxGu4GUc/wpcoLq0a6/tgQjuaw7BD0NI4E01YPKaj
9tn3JhxMXyLD0QSJrQkXcZLVEDmc8LqZEGmArtAcxEuESTWcaJNsPmi2owlCy04SjurwGtdwIlSU
OPtTrhpn2qLDSzbWq+LrXNrJhdOG+rMHGfFkCDPLIWIq14fAr9t9Z8/ZehjzID5Y8CkeYFVPz6hf
ET+jVUUsXb3E1bMJsaUJtpeXuLs1ITiY0/K04k/RLTQROrE50Xr2ErmrCBtH9RLPuya0ly9Rfku8
H7sm8p9MEpC+5APZS24gX/KEWar5gw93rIjQ5WvoI2wg4qNz8Ei/ynHWb91kzQreWNhylNc/naXM
etnSUaCkZl/1eY+cFLzEZj1BOauPkCAybfGM/vJnG0Ofs2yRNJwH5iCCi2+HcOcSuuW7Koq4D4HN
Ts0eC5zY3rZFL6LrBBQgojL5oqZkt8xF2H/wu16yoqYIJ+xpO3AXHnwryaLrka3jx9sG13cWnMTB
51AVaRtu4FvAttvPENOBtoVU+zZLRBKCzlgE8iIJMaPC+lwB6OgiooIDnsYl3YXV48SsnBxBlzKh
QItSDd2Amy61KGbVcRo8W8OoUntn106P7hLV+ytKP3F0XknVKy/bVnPXrMtpR2rWolMQJwrF1W4E
nRK2XZUeFhpFy6nddaXeeg7cr62avaU4aalWWVtTXvti6RIECExgCkf8z7auYcZbCOH0VfUlK8uw
PJMtnYZ9jpbnp3UAUHggrXHERTIlHUhflZD+nkTtqKvPXMbyHFKLkx8GzRPs676I1z2tvBUuCk39
6bIMkE7aW2yVFlEuMZy30vPoeUUyHnaKJgUppuqITyrs+NYngM4h/vY8QEmYj9fCmSDiBysBg3KL
blUjd2mdRrt1iOhY0ebWIdL0U+ZuJXqiKxy0bLUugFojNaUjxGNUEiq9F/hp1WdJKqZ4n4duQkrA
34FdBvjK8olls52nFL4vVHXrewtVa0EEmX3kXIkVrDBACfAz8nYpJme48nW4oGoFpenSGyqupBi1
O/6DEP60POATIKpvkOCr5LxBO30+YCW6pheij/tbl17igzfTqELmi8WLZjISZ3taqdQS4KZmSMHJ
JgeGNUX7FJ18ADITkUUWZ+PnzvOnH7pNJKR4MCe0AQzEqAoiPscrapwSKlPHRnZAuh+73hO3oodc
vpmw3Q62Pfry8350yiw9bWfHQUVFQVe9Ti0V3r/ixaosA9yjig448bwA8tnajSmOJFPFg9U0ssUF
N1h4D96O1V1ySra7QIQzaW8XRs5Nhh1r/skJqtA9m91sGi77uTfBJ6a6N15uUY+uMZefzup6BQcz
O2W/ogmkzMubR584n3guOIVXrlfxFkODqPImAbaybsN8ZOvoAuPwjxU2AuhlDEQFMb/jTHX6Krlu
hLtAc5M6sZluoLfDZWkllNKxGm9QiEDSVe5pgznm0GAzbXkjDhD48SZO7qvyHsZ8eI54ZxqAw/Jy
1gXCIw9TBf17M7eAzWQ/291FTJibURNDUvJzwG1x0lU2Trth3HxzEZ5rjNp76pzXQRwOFzh/QVdc
WtWga4Fm6Il2GFaj2rL8zIvcu5kHU0NvcPHLv0zUjrpTlDLKZ5TGzRmCnTX9DOzPJJboS9IdoGeE
Xyw7Kg/lpGNanC7H3NJOyacUwbsL5AgygBVO6yCBXHg0kBFICe+BdIzxvnAqA4KyIhmeuVUtmqeS
A3k5DwRLao/IEWuEgjMjCtt+3HPJ0FoT7QA8IwqLfuSmlaNN6N1k39sQBTlrIUw/X8O+FY8omi0d
/qJCjQgmOXzUXAqjgzUhVHmmmZZpa8HVw9FjHPvLeVHwyEfoCIHqQBPBZztdJ6NvhxRJt57oIq/r
y8qnZ271cLX3SVMBJYyXSSfbwOvK5JZIhL4M0oUUwFUK7CtPuoky4TQGDbfA0nwu4kakX0W9ygCA
FxHYcqd7ZHT4MLSfqO5AkTy3Ij39oCxkjdgAdH5+liL0+RFX9wgcF/Ip6T5dTbUvdfpM3swgyLyr
0tdGo0WPtn/pigTxuYXopttPSMqgxkiDklb7qkrOjq4r9mKWM53HAlTyyYqbC4/qzoDFlmixOxB9
KKJ8gTUrbrOEMgjbIQ3vWetld1OFVEMOg6NDhNCBOWCkM3zD6WIKBISCUd15iLhMuwlZSxeVrQI/
nibCoY/LnRW91y/wRRIHynep7HMIGK1O5A2CRIVPC9JIDaTzjHF03lp62pUdyg4borGhvywK+DGb
Fmn5Q5cEeYLioW2fLY3Lvl9gZAGwixJ1+RKV/k8l5S+VFGG7JEH/vpICiQ5vrrccOvNf/FNFcULs
kB0yadJD2zgQ/1NFMW7ILqLcVA08hyTcJxf5zQ2ZhhqavHDppSdMa+tXEcUzRsl2yG8l2qqAcN3/
pL0gTb7235mGeRySITDanFO8J32Bt5kG9NKlLNFlfUrsVWfPUHEiae+mCVAfCjd95iz3GcYS/aFb
ZAGFu0PY+eccFdT7Re3VjXPQlsvGyNHIhGpUhZGNykFQ5Ml819olDpNbQHL+6kN0pZpsbYF/Ne6I
YM6AUAb6QQN3Hcm1RjsitrU13SX9wAGA3mmM56GLOgcaI+tAJ+ZEdjHaN5sZhCa81QKsaBAdqhFJ
xHQLziXCe/G3ifxXRZ232a5rrJClKTHxP89kZEejUyOyyNG9ek84dYxhsUGkCT7/BgoQzLIwBmII
lkSkVfnc+G263LpGFRc3EIgmvE9FXDPfvf9IL1WZ3ycMd+RQeIqc0QM/Hx6L/hrEJGZcbfxIOxcT
Be1CaT5fXXManiSWnyJBVyK9KzLOXARIEJyYNQCHzNZYpKHtZuzm1OBZ2TmI585O9msUr8NuLWam
Yt/3awKhrvWxrMGzIm/8q3XNBX9WQqwET2Sj0aLCv2TlbytRLre7WYMhhFFPhD574e0ijJKc+C4v
qid7gt/9GY0lq/5UFlG93rw/eia7/23w+CIpPRfZZNBGDF5g5vu3Ms0CRSVc/Tl6NPk3GmW6iHIX
AxObHc4dm7nXU1cbs2mqbgX2chrF9vETRCVc695/krd1CPPKEgdlaSM9a/J8Q9D4/UkEyDnyosx/
HDu66FeeXjLS85bWgJLnMYGn9zfv5uNvJHmgQCnwFMGskCV99O4VkIqJizL5ltcoEp+nZduXd04+
IQjldP1/hEBALwB5SbqWxtIOqQ1wIG9fDz54nBLgdd9HY0Rx72WqDdZNlmkTB74/kjjAv5lUPp2S
DlBOLH4Fw2ofvVjM5VcU1ejcVV1vU9gYhI/9YJzJFBuSlGgXczuWUsn/KWsxhpezJ8N7UOleG2z0
HBRgoUtHmp2hkTTFVlWsrjve2mlseV/xfY6Xnwk1LRaEO1vY9pL0+3UKqDXwh1BvoYnx16MF8LXa
WMhvkxnFFk3LjRjLmGkNBAj15gzpj3QpDlVtx+7r5fxvi7lHO4gxAIFAB9fBHJzS1vEYeAQZIYJi
891Q4qBFa7GOjTGjNdW4174/3obQ8/smMnOKuZHPUUbtPZDHsIvJoJk0Ihi3gVu/fNcAxv0qH0Ek
9xvwWKqWu9dVXXD9MQrVXM0YZP76iQbtDDwfgRAGlzA46IJdJgpjY+kQ5BTTmZVng7V+6CKNDf2G
hlg+nSxy6NiwoKki72uKy0A/HtLINeLUFdE3/2cVmeNnu5V+Gr8b69JM+OplfAugYs474nzzxXQc
FXebZVQlwMa/ukCpsTHz3rcpeuX7bkKqFW+Pl7WbUQk18hhR3/CBiyinpT57f0iDt9NnegaECLZh
SGHIYvoqb7dLwxtAz9XRT9TA1FeMITxUcjAAOvXzQLvbuUgQ/oJUjHYY/is77UbVaQlj4n7Edos+
JhpZJ2EXS7TiFtrxftI3d5GcZXdTzN2YbJNghAAaZh/LStk/R+12eoMbWbJsUSP0r0Hi1ReJnXaX
WG9BomnKZMx3FnjmL6sK9AhcHbjLRsP/dHeR9PJ7a7X6BgI0nMktMe2N6/dUVNzCkpdqaUeE6pZm
L1Bmvk862qFF4YAZzXSP81+dT2VG2lt8tyhdgU+OaYkMa2NT/9CtunWQ3njQSS08GuR+cuaKuOtO
0GKD9KTkcJ9KiZJHYFtuhRqIp7/RZOgeC0uj7uh23VPhRMMpmAJUuUk7NVyazofgMIUpmFi3HM8B
D+6pg400OpMs+zIEPlXCIBryHcSB+nZFrWkn0SxGuQxdAUya7I9uv9g/MPPovgvIR3fJ4MGbwO70
IlckIaj0pBfvr4i3hzULgpiPw4x2mWN8BI4vqlrEuDl5cfXIfM03oYPP594vwBkwbbb/l5ji7YZ+
/TJFCCo5PhA6kEeHNUgtOOZtWD1C2ii5fWf7FtKpQ8pY5pejKwd6WHFdfhwySXPt/Rf9Y+W/vCa3
IMVWDvHjCGvwurCGvl8+NpXJFmUBG+VQSkFI+f4XvXzSf9/9L2/pOo6SNEYFEhQmRP/9xqWokTu0
8xPksGv2jHS4LjZ1WxrUdFKoT5VTRp/SLrJg2OMTp3cS08fiBLESf4ezKgEVYbB/3fptCKClUXfc
t126QQupvy9L5GQodZR64/TC/WiPWfVcDjL4UGlLfRydxfkSZkMLUL8WNgDuHDh6SatvY6nSRx06
n0hFp9A7tdtweczquAfSM7QHEXv2gz33kkJxKP/SZziyb2FITBgA84hxgQLlHIcEwgKF7cL2f3QH
M/io5yUnss6K03mdHxBRQ+UJp16wGDHmU01r+ae0OZFjeH9mPDPyb2bG2HLT5yDMJiSjJfl2ZkSO
97hH1fQxHnAXxd8OzuIMKircdTie4ZFIDeJUlf2M1iWFUoiFdXlap3N4SYEfnTkUF6zrVcTuqVyX
auO18JpL1A9RdMuty3Sp1IcFMTWKRfJWrLq4xscTWWUf8+Blu+J2fElDqou2SoeAdh05gv1202d0
dtMrqTQ8K7v1TtO41tel1xf9ro66AQ2vZLizPSf/aFVG59+fxXSQjsEgyTZFk7gIk2xLaZsXSGbY
Qrgixnh4ZU2GWyp34meXBu+HNFncL8JYXkFnQonrL8vejN3x2NKOdhSXFBnocT90sDHUopmITD7K
v1eIymX3VB4WKORNZV+JyWD535/Oo748qwockslnsZvC4eUP9CmaxUVbcnU+ZTpzz1cLk24oe4t1
Eeo1O0w2e2kHAqR91NIu7tN47j+kFHY+YnwgD+8/y4t1zdvXJ9Tk+MSfSJHjHofZ7VR6XRBX1VM8
u6rY+iA2v9cQSsddQ/Ns06A0yT1f1pBEKcwmyy5LfO80IdHc0aMBxQI1F9hyW/vqK54KY7FFbXXe
V1aXXOZ+2p02ElatPyTxWeyp2N3UtKanTQf5Egk7Dd1n04L03UKC9/SJxbAcjOf6JdCGkT+YFPw1
FOxvlnniOssQ8z/EEFGgSwq0LUrUzokoZQmwrGgK9P7HKVv2iAIW93j3Lntike5z78zVWVIWdGha
VSqblZiJdeundncjw7SyWHN1PeNW3EfoxRVFvEVWUV9OOuw6TEVgrW4Zv1qcIRiFbhcmns4XDCjS
r4iB9M9u6iB/240ZaLv3Z+ft2U8ORAc34KKTijkiLzs6kS0REwEUSv4shqYl/GsWesAYKAer8W19
/7ve7gOTb7EQQaSgF+QEaOs4b88YJ62KHNC/8zgTTqTuE20Y7oKz6CUyhBJlkr5i8Qew5+9/8Z8v
SVYLgtRnDXqUgczl+1vKidFth91H3v1EzGswOZAylcDIsVKi5fe/SryNGsxLAvQHkuzTn6ecdBxG
Mssin2glPE7gEpV9GsE+fi7QGG9wnsQAONbXc7hGdvmhTtvKOKKOSb7eZ53ShLZlQYkmQtc/ggWU
ZcBu3G0yVk7xIR/jNlhOh8l1y/b0/Yf+Y2K4+j2yFsT8hQ1iw/z+t/EhRgyc2bGrn9XStzwFHrl5
9jyCeMFvuS59kgkQejXO5O9/r/hzYkJmBdw255TriONCSmQJe9atZ/2gtygc+hjIbg7IjAYaG7Wt
kAVd2lMS91w94IcBVXjXtC0t3i1O3M54m2LTSrqHH/za/4grkYUHWfnOcuGVi0tK8/7Tsi/eHOSo
XAlfeS/bhHsyQFPh7Th58aTbcmjrH0lAYkDiEsClvSG0NYn1uiDMMpICUK++ws05ZTd1FWp6iMb4
y0JKE+YuWSwLsMyeoQaY1OdX+jQK0AzPryUhbG+od3gzDlZfuzhEDBGpbqjB/WYsIMTLTdX2PslT
JcXIjCRlZIpGHIaJyd7o3AYfaY3387d1Yd/DhZ/XiLFwMmDAzcZeU2PO6riNx/5uEpSk0bRys/LJ
nwaRio3so269YfuH3tcqrVia7Vobr1uhsxBKj0DS9Svqjzqr9gN8u/V+7aUi9W4bf/zUZfwbDH3R
qmZIksSvmTMnmZGtxr0AWMcCJEYbBycEhmpeBghqhgTtgmIkvjC/kj5fpBF/kmLNWPon3jgn/cd+
UgapvDRzRg2gg+LF2ZvFIV/9jympnMy3WfFCKiyRQm++NUGKZi+VgSa9LNwqQExRdHN1kaBMOJwP
aMazlmb06Rm6dEzFchGAFSV3t6PeVPHwMXTYbTpA7coBTVlprFZ/vYCX9SblJTkISXltOzK22p5N
JnzRzbE5xH553tJMgTS9T5Wmh7/tjF/3P5/R6MZq9zLFQYa2jYOR7byRyeqZxJfSCV8964S0eQFm
51/Fr6Pq5vnEyHmBHviDaeqT/By2xUBRRSR475V7aSnqyIuOTNKsF9Xwehz0ZrnUYU8dTQLQYNFk
kZ+Vn6reqxWyrhKyvA86JXPYUyMeT6yaGAtf5kzONh/I1SQidaBZmwfy3AKUs/xsaE0xhvU8ZoZX
xcEoos9BgcUdZQA1UNc5g+I3kvPHa2WqyRndHn63oLxhXiILtY+FNabTFT7n2IXwxApQLU/XrnLk
ZWonMuu3lY3LT8gKNXI8Dzu4qRkuDjVw6x1JUcBPQJgVdxd00J5HWnh7/uU0ZOZZ4DVSQ9gio8IW
XIIGS8qdXH0fGSvqK0aqoEwDU0mORijgV53RbvwKIY0ftqFcjDhn5oZmjBt8IbLnYZ5AXWxWxBj4
pIKiNJDbfnYZn9j2zRI1xf7xVgcV/2xEULCBVUYefEUxe6WM4k4p+5wW4WoOD9PHfcga2Zot7aLe
Vu9a0J3MhNdRyUZIVws53iokoxgFMNm6W05H+q1ZeWm0mfnApkX+pNgiFGYKYrNMQVbtAESuwjul
wIawwi6zb8MEX/pxR9lQmZMpKRJgMb6NAhY+BhrcYb7Ero0mPsoUKAPber3xlmVm+VMkIn3cQwqg
LUqgMNX+le/BEmzh8PZFYxPaUfC7rkWSRoh6ZIOZ4SodF1ug3qm60TpLO7tIF9rFDbof1FS6zpow
VegUzxhZQPZ/QhhPa1RaOlHxMhUyp3H9GXmFyMX6pKtDVF98cA/kahzEHDf7Hr4YurexHuowhGH1
YtYbOX6fnEYSbFwMgyGnSuX/XIE34RDLYbvwzliCIJOR4OE8J0n8Ia+TQairfg47s3hS7NhYiRAM
CBdzHFL4yR7mjjUUgafI44t6rVd+1zjj0IIs8DBpu++aypTSypz5qDazbYmhuUKq1OHIzapmYJYo
iJjyVo2zNp8VNrY5BQcGn5Vrpzh6jwe71xN/SVPFVLv6NjLnUm6PRr8OmikLCbXOmONJu7PP+PWJ
xekwMorsBbr9HQtqbFpJjYzZb6jABnTq3dOgAH8eXyQzgjX+1hUwWZD5Q02Mu37RpmSICKxm5wWA
4hmEvh8aluPseymiIgqcGOfDEiSWez3bS4snEEcUhVYNPIBXCuq2bjHKdEyIhQVovvwsg4b+yK/O
CKe+GRzcQGUdnuTI9zXhPk6yCbrnkK0r9jBAluNdE01VtHexrWo+kx7y8mnN5U/MvVA11AhWTBaj
VJeJYmNnw0qB/zSAscgI/lrWZTqZ3y0uSqrOFn1uU8onjTDHfYeC73ovLFal3EvVGoYokWhssz+t
ODUF5iACgLaZsObRV07KsbvrwrztCeJXsWBXXU2IH9jlXNyS2IUZa6ht0uYcJs+Yg1YcB/1TA9Cx
Ltq4tNzLiCeVW3A+afMdHT0fcoaq6uKRFGJtyaT9sn2YQMVM12gmF6iWWUWPyhfQUQ3FKKtCT28b
V6Lic0AJKBiv2iaJZiOIYJfigyy4VhEJ6kcBIqtFQJIsgy56xi08tvTe4zkfTUi/thMlBFcthRNu
dEsZ/hvY8cGFp9Evbkyxw82hboeFs0T1Roe8f8Q6jWK07Ylk2Y1qLaZ13YVUBOz2EDkrRXsk1NAL
93sSeBtvssMYqhjhDwK09TbOHLyHUgUD8LxDTy3YSLd3xHahEFEvGz/uu3AHgkoZnx5ERbYxxgCn
iCT1u6a2p/UiCivbPhGTSJwDEg6i6jdA/dZ0m1ABtW40QqDu3dA1bVaf2FotutmHyCTPtwam2V9a
XV9Zn1zL7db7vmJVU5fw/fZuVWOM7kWB+xBwTVTb43Xe2KPS/i4EgQ2+Me2BDK34j5U17vG1dCgX
tLj8BD9Eie/NY+JgazjvYNEsDQKYngQPOihdq40jO6+3T/qoaii0DrntFf5JVOIochUKEBX5yehT
1yuSpwR2dB+KbR3kg0O/w+uXFQcFCQQjvmodXia7+RV92wtkfvFpiim7dJupBn+VbnUpS+3dTdRf
tbvT0dTig1DbNiWMU3ymPKKxyJ7YMJh9m1gT31UI+CethI3FtRJykLC5m8CEjy0XONshwY6Go6GE
jsBRkloLJJRDBrSLogkvpqfgYm1ii5AUwsrI1YOIZMYtQ50ndtaTRSk+8zB4tYn+gLiazEGRCPO0
izuWiIwOTZn6X1GIqXgUTItUHp7EVk/3UwNo4pj0uo7IPgAQpZ0T1/GIgilXmCg6BNzCWZYFANcn
RCOnaOIOLzvP3uPw4q/yNHSdgpCocmhRWWflUEL33BCXgLczLn6tORBLatOYGCJqS2gyLSEdhQOS
+ObmDF6bEy1lML57UNBl18+j6zX8DvH2mQ+zsxo9pk2HZAnP34WZOSdzyhr8iQOTiSeqAKyI9oFi
rolXQ3SaViTJhtb/MVFhqg++A+r6A9D8kWux19rEUpVWJmRBx8CMUV9Xfi+eB6tb8nCHnhL1TSho
FZ1M9C/RPYNbRzWM4ecMX0yI9NKA9rvS3FK/bjBX1Ixjjh8XJ5ofArqvNkJGFgOpYzcL65Mlxebo
uRjg5FOG517hCYbOwsnk9J+RWBu20Ibm3UpEqqqET6xRf8R4LBfVYlxVLDzL021qEwd8AutMY6hA
nT4/f51GLkwh7kn/hv42aKKZN5ZZJZgjPAsUmvhVnI9TcrNisxKF38YcKGd+igNDXE40HTx/vF0V
TbcEvVJt2uFti/JWcqbtygQVdo/07IQb2GIS+QDjJP8rTURfzNt0slvV76AdEKXEOK5yXY61Bkx7
auu4G4ObtU+cOv3gR8rmeZYVHQ3kTMHG86ojaMrxtuhcs0VwtjUt+IpiMBpUI1rrD/TKSI3TBt1V
IHXRkDbOSeMonNVQEHu5XZNxjLk0h3oiUN1KqYkCgaaaeLP3zXqEbJgRWduMQPaMuk/FD/x789dE
JSjUTwXQL0Mr47nQ5IZrx7OgyhibYF5q87Sv2yPvPealGKaaSW07Dr4Ss105xt9R54/RAvYwN4P2
WDasBVM8IybIDm7rmrVbVE5YXZaTiMd+FxcdbdJzPgALwh0t2YW5Hayx5LuqFZeiW9sojVGsANuf
QSWrSfliFabtw9giEFTCtxx0z+GyTK784E6iz3E39RzWWWk7JgnMNEontxAJzYR0LuVIKu8D84w9
z7pcSAQ/lgsf/4V5PJkd8J4PYyJmBiV6jXy62B5Nd7AOWt6W+jNaJ/tfGXGwVtBKD3Mc22RfVdyY
BmVMzgLey7Ks+acch2a9AcpmQ4BIdEI6gvtY3Fmnga/lcOuvhUThzJoE449oqEm6qd+bKKydhUny
6dGYQD7WNesj6qKYWetLICb1bg4soL1pO3qIhdKarxFmJQjhDFhFQ8571ihdIXtA/sBy8uEs8EFt
tJqjUnMm+6daeSj87zGgYemfCqxCSVXygDjqdetVY2FCq8IqUcED1F0XXbPrxxEROER9JlM/Arz4
gvKEazRV1zbKCBVwxZgCMMqfodUzkBNGbmxx5Jdjfemjv0vwukxZfBIl1Tx89Ge14u86YOZ6GkBn
gEEzKMslPpAzJjvq4AM95GNCt285q7KmMpGoUzmc4tvpNWucc4CoyVmTjaB2Lwn4Bx+rpYnTeY87
hckCXxOLIlrNQ9crHEXg5A0EJ2QAg5WM18UlhIVOkoRE83ZKqoophSBtHh1gMDfhfk6GqO/31ly5
+aXSFEf4w3VhRSFHZQ6snmmEOj3nXZq+GIN1K1ilRFb5g6xnk6EvrydHCN6VMSxFblbl+1Wjf1Ez
QiEBH25DTPPEcYE1gGaMMU0x/Zij3uSZY2LByNhhIImqzaajH8WUvv+Vx1U1ylS4RnhoT7jCCQic
3papFmyTA7tHjdnzJ4Mne10aRWCZyu5/+lWGjETby0DYAMsdVVadJNbrSHXiBx595nyqfZfWzcXM
Yc3Z9f53vVQD/7uRYMpvKMAL6dFIkQg7H5cpO9sQnYHB/5hlOZDI4ISBYurW692EbQg2VHAXrlhQ
5Q9D5XqAZwfcJYJiq3uHvJsqhMFahaS85ux5PZl/obEqjItMiKS8jjsB8eiJn95//D9mhaau6bDR
UiYdd2zz+9+KrHMblT3NBu8Bs9CZ5+CCMmkhlysp1Ptf9ceakxSG0SyAV0hdNTiudxNGpQ58f/2A
mBP0c2rQQTbdixVBTYckPZ7+uuSOQV2I1gvYflBUqZqiJXu0Dtqmk0FM/f4BAVBzRvVzShVxSDnZ
P8UOemfLLgqJ9wkmFn4GIKDs9prTrvT+guM4HmZwnB79bIPzZLuJ4xU5IYU3TmEsv1OTIHVcEvA+
PwOa65yA/9koO8BEeFvANHwbxbGjqnlOYBhIkYnvaOgphKJ0YVJzBAAkl3zimKjx/S88AlkpB34r
ZWc69ChaEDQdrSCkvVYOk6WFhQFyDe1nBF445jgUF+Y1aoHPIJ6dxksSblXuAZnav/8A7h+DC+zI
CcFEAIdQvPrxyeLG6ABoVX1vElAq1R503ZrvqXokYYZnnAlbxjYxoTHSOOb8/lUUt7zelLxKECrc
C9Pr4JS4CjBGlP4XdnHthpJsYS2Ciiuhy6c6wP4LNhUi/6nIe05rNXnmshyXoUamLYlsNj4YAjBS
2a5XA8UjAa9hAg+QU6LbI+8A1g49obGB21Zj6s7XdOiic1hYraPIYgyBgDlDGJvYRkEy4+O1bjWP
pV4L9B2hPacmtvAmaML69SXic4QJlqMMzyKqNh1+AZTH4qylMumM82iKLFVOWfb94T/e1px76Nyj
jQBdWP65tAcyi8Sy1+VbnTSSmDXWvUmBwrU3EcCvkvX7X2n27e9HrjlqcRKkRwPTFfejozVOo2xB
aimYvoWxb2qMQxr6+SVgQCe3ruzO5gk2bhGC0jrMIjJBoYVACf/y/cf4EyVBPzukRUWjCHWyP25R
6VB3yOcpf4KJbitIDGH2g5rqQo5OY5k3UI9rNxgPV+vHMmYY7C3+qP/mDPKv2upILAHug0IfuuzE
t2c4fYmu7FZVPEUYaAy7l7YxBNmk+JAW+ELaK6yPBomhw+JD7dIQHr8lyKdoutmruP3LmLzt2r30
+AMXhS96mw6dzWPE7loO01hjv/QUK9v/3Pii++QUlrUzPPEL0DvD1VA0/bl2q/KsmKVAyk6Rzami
n28M7xxAcjWNH1JrkM8g5xtvEzRp/vkvT/l2BZmn9OkuezT4wExz+R0N2VjiuhY27vBEjNnEd2xX
r9tyb2Ps29kw9f0xJ4PrVj/YBa1XPycIVOebNXL0dILubXfvhUX8wVZTfufAaiUfAatyQEOnYLjj
DB5wQ3Hldb39D8/idtFP/+d/PTyWaQXpFCjlz/531gQCDkY04d8TLa7bp7iu/sV/8g/TQvj/BWSf
ShYwNpTgTSDwj5ATehUGLm8E0YAY8Vf/n2rh+v/lADnnv2Pz2ggMc/L9olq44r8gYMMSp4MDE8NH
v/7//u83kNzu6OffFSKQQ3tzoCER4QKWBWjngbnCF+QYbpV3w5pPQ5jeZHkos3Ar6UA36Ojk/nUY
adf96Pr0UdAStisqnK8U1snQWfNopDt31VBdwKg6b4gg+zTv5ackIKuev1CXtXJaIHlbbvBJy0/p
d9nTjemLPJa2nmx8tyGiIokvkgC4O7qOMQ4WiZMHiBeFbrynYpydl5RHno3VDnVHU260jIz27Afx
ucrdZlPXMdr11EA/eaQVJzE9iJ0MCzQrcsQftpUEPbHBu65kCxW6xQRNutYdxdsfwYwCdAnnYFMB
zbjykzE9S9c1+zDnbnqmRm/4/v/YO48lyZUr234RaNBiChEqI1LLmsCyKiuhAYdyB/D1b8Xty+Zl
t/Wjcc4ZjWRVZUYA7kfsvbYqZ5O5uyBHHWVC/jh4V1/T2C3rvZxZCMcYrhvWlYLfOPTnbfK5+msR
B3qe3/RpReRvAS84U+7PQsnpZZRuXt46YJERkQnvrmCjpbA5L3kR1e561UNgnA+ZrJFtP+pTsT55
zkRiLt/E+p6uHbobPYAItS5p9sRNldIwMZAmEIUf/wjbNr/Z1LK820VhOJQci37MWksm3FFjG+k0
n8bOm9wcBn9hibd1WBgxZz2J9XhumpOGM7ELtesiNWrSzb/zK+WhHKttHolyK4hiIZBk3NAEjaAx
3dpbP6Z57d17fhMysEnIbQDq1PkSF/qMVVUf4KVqZf7tDTX02ayoDuhcmNpnpLw7fTGD6sy9h37D
3ha2eZWxr5+6h4oFwIlNJnd40xsPJLyrhLxd95QyrNdYLjjuF0IhI154aW49OOnoBFf2H1WYrYFv
7PpWE2c708v1orez7okTVmpFqFDAoNX3Ez4IG82EzFtxb1dXoDrOXcMOdXbM2VU/AYUYBdYIgDet
QNiyOYApw34JEadNPAqf3sM8ZnxXmyG9p0a0hYq96zbltR6k14dOR0gMZSeUpYGApIZZwULuj2uS
63piZAqF0sWT/QVIbRURWdyVB1N8bbSzdEiTuuIfu1sWM8VZtlN+46at+jTx8wniK9Wc0NE263Gh
sHWQTZkEMRP6q+cHmNxmd0AQXRs0++tk0P8zhkDACTiqzYrivlhWZFjMqgmx7ujAeLNT30uxwTIy
jFkbzKCvUiHlmRTXmcx3zWZTk/NtxgKTv8F8ThsQDGltkN27LfLsCAVI412WrVG3NbPn/VB5JKVk
mEl44mxskqUn/LjWvOIWsFmNDD5NCV+lZ3GHuKl99W4WY7efgqXPTtc8zQ3mwPbAbvkXA6SWd0pD
NYGJs1yd24kF1rab+rxBfD6v3fuSduRA+OucP28bgrE9cpGhJdsdPQTKc0IbD5xE6xM5yFiPEamg
YyuQfrt7wNkYiL0yJa6AQei30uwXZyb/wCogYz3JyqROURUZl8eBFM7YF5pxY42jftngdj2QCsn7
CJK2bJBdcJo5M2nr1dpT+C+WfypJMSDZHWrBckaFCdneIoA25l+q9r6fjgkAsZRoAr6rbsfUoIzN
zbYeNLHqcoe8uY7doDRvOrcNEssvcaFquA7y2Ea3+Sw2snJ15EB8z4hoyp9D75WfpT5p0Etq+QHc
gQTgobNt3jXCH2OtBJ/RGC6xl0OW2RFzPZjMZEFlww3/B7BbhkaVH1JZiTULXTQ5+ckeNQeO30pj
KfSQtYct42WGlsD0gNwuxx1Q97dSyIPGdpVgjuvkD/0ykGX7wnqP/ZZPmNazsWbWq1QEavEI0xGC
DuS7AZ1+cH3lPbBOJWhiStd4MnHxEy0GvLzdJtCAmpNmUbeo5RHemX1bs0uV+F29xrggi+8u27S5
5d7vO+u9n5b3bEF8EU4Q+4wYyUztR1LqE8QCifb+0ly94ttKWdgQ4j1EHfdX9mAsMh1wzdv1Ci+h
sbzpik+w/4ApEFmt/FuSMYzdH0XCf+qpf1FPeX9o6f7vcgrCSjd8fnV/Laj+68/8vZ7SQXmRxUpa
I4UF5RTV2d/rqSsz03FtfHSIUUy6wn/UUwb8L+obFKzo7P8ZjOlSTxlmQJ+EzQXR579VT/0xvfxH
f+joTAHIZaRuo9OnrPufDZHe5ALhE1wJGHc98jtwZJxN7xAj7XY4lTo2yD6sAGvm5Z7mg+y4M+VK
o5IML6PjTdwcqy04B8norqxLq2HXc9eQvG9uM/QAhGaN+7kqpyXdV4i5ioIUBCWJxtn4bzGZpNjF
AxsNuFT9BvpxbuYlPxuyIWW5CpXvaVxvGt56ZD5tc0KhCtSAbIGrCoWsLql/cJ0wCehclI/rU9lv
1zbXt5nUPfj5MufBXVFMkBcD7ONh46O+iSBboO6oZ6bLa8gNTUGSYcP1/8Tb/uet+RdvDbO0/z9O
9vn38jn+9Z3580/8+dIE1t8cpu0IcQP0XEhkGWP990vj/o2uhOkiA+srz/UfL41F58J8zWSfiBUC
7BDjtz+bENP5GzM3Buq2fn3iQc3+O00IRdJ1TvaX14bxrwOvGQU0elsg13/wZv8yC+be0mTfdfpR
XXOmpWaTPl8zpiQ64BYQQ5/kmjGGmIyrR0/5l3EU8t2VZf8kSGDs9WE8zZTAyBO97WJ3s3Zcmb2k
e3nlvc2gmD5nz6OBAE7bH1CzgHFyHGqxe+bbq/Vg26jImlBra8M7buy1zNuAcNPuZazBfwCcqrYO
EkfFcvrii0G/yjO4zhZCGgPglcRQpVVp77Yt0z1g7wr1ywtjuwnjBDyx2oABurgmbUgaTImX6/a4
y2vbFKfJzoqau4eUDcILF3Nd2emQZm2cvG41X22YP/RVW4erPZpsFt17LAWrc5xRhBHxSFifVz6T
9AcMKGSnKXvCHp3uE7K2/5W5JciIzRzZ5Vyhpbok/HOEGfS0bLCpEbTV9rhH9mfesK/Zxmh2g/wm
RZwgI8UdOO4kUlSZIHZdGUV05aHBbPKxtMXUhDVKDUi8i8/U3nc+VulQg1lZfijG4imra8GXNZcX
cjS6Q2mq17Ijj6acFBmgTZAdwCzlV0dflr8VLD4zOCu0XP5yAbEGPGie38asgbZTj/cWKQf0BjKA
2pG5vzj34NfP6mOjB4nMPoiqxTqi6HmFaMiQKzDKE2ugn1kB4spKq/lp8+cRYpDW7IHOv2oWOheS
PqCweLm384mLxR3/KLfi1a3N764uppuNVQgil+x2y3svgm3x0TXjCb13e6imAuRtQWImsi4cFcIF
ScrifWCNmiNGCSuzehWkJcUg/ruEKKXfbtG6l8bd0nsVdC5t3VVSNJPwMVrkmRB8sLelTcDgBsK3
pC2SkuT2zEjryFYyP6dzPVz8SZmJ59j60euKYtci30JpkOXRHwqcYjYlCESn+Onn/XJahnVNRO9o
j5kgVKcts98pYZt3jjY9OVOxPNE71KiDoHVgsCoObeW64VyQeWl1q6OFrTPvJmYWR86FfDcMZrDL
ULWhcNECtDrqd+dUDQqoqYtTzo6wymaCpdKl+NlZJAiw7kWVmpHUE+jNGHeQb+GLTwhONo38DV1i
KtPwqKGwfzacVg8R1L5qdXrcNoKCmlHQPU3amwMnK7QIAT3lvRNEGkyBb2t2hh/z5kWlMYVlpWxm
DrJ3bXYoenVuZDXfuMgc7+eZEJrYsjftuyO+1wolxAkHGwxps/Q4clujtVm0g1np8+NqSOU91XYl
7hkqNi234FDcCqSdO6sr/CT1Um+MjHoun0eSPqJJN4j/IePEPLVzNlAeWxP/Gg9WtYWpmn4xZCSb
KpXynmG4QQXKY5EFkpbMX5b1qxccqgny2PU0T0V7wJy1KjQuPFpLBGlAX1CtGU4VdiNGF6Pvmd9n
KhU7lw1t/r2WY8C7poKeQDO9F+oWi8f4MTo8LeYVJbTtuOx15u1Bs1cFPS+6O5JiTJqVvqLfWUt3
75ER9FkuCgm3nmmJgw6ADpByQRe9lZCJV+/7LAXm62/vCyu8V68Qy21dap+8Um/mVuhwhqsuaRin
Tlpv35Z4lmKi58qbViu+kCcPcWGK4rUZSvK9XOEUF5PAagNuFYCNzWiM+75JX/qaaU/Irjg4C7vu
TkYw7WANyDO8bPHIJF57Ao7q0fo6RZxVQR9tTUBc6pzlvMZqMc0k7doFmNmqX1wGJMmUTiO9xDTR
iyK14+9pd52mr/vh+tZWduo+NBuJiim5agkxATkIK3lf5zbYnnUkjoumMEwBTnCXbD6wNrd9UNb6
Qbaec0CxFfwazPEBQQJcsLGy5MHyp3d3LRuwUbqW4NM70tD5hKESqE0PLqbvlC4sQQCtEWTs5Dtf
zkbc6luQiG6BX5oB4Ettg/PAX28L5Vd3m6bLy4ozmgCU2YuLdjHDZQTDJz1zTibbzPZ5YCPQU6Yf
BWU5h8IY9kBGB87g6cLywYs27HQhfjiexAknFk2iE7qK+VdmqEcWkpA5SfVDKMVgjN8tOPTLstfW
PjgOuiTXi40sSo+AlBJ0fYmuWQDZDWbpYqz6GHIjRC0sIeNzgC44tpBkxD1rj3ic+mOgBdCMNPG9
4EdtCq9LNgI/SJaGiIK+bIsQT8Bnapd8N8/NctKq/ktW26We0vnGILAoRJfcR2xE2zuTyuRsLnyx
rb7i0ysm/bixcz1oODHDHqYWwvyW9JqsqkmZ5XemCkaaR/DandO7P7ZNX3Gie0aSV9MPs6uqG0ek
pGYSyBmmllpxA5TGmWdg3DOZIq26qr5ntw52i9h+kJBQh9UWcJYxe0gvcP9SE0o5Rz/a8J+NgBOO
c3C4TyszxZZkjLfK9iWXu4mVXc8+8It/Eyz0256KeofgfAnlYr815AJHTTX2r7XPX4WOaAgF4WDf
w2ybhOCUVQzRjLyoESVY59TlQ2B24qj75naW1cTH4FWwJVPof5K3i1NKvvlrx4UxWU8kH7URLPI5
JOOYc90t6p9mO5msGFD74TV3d6X01qhlNkKA8dacTcNUCVJLGwzO+hNkzRpK1OmhuopqFPqSRA96
/3XUze2+spg3cpsGqAFyj3R1PjDBjy+nqvzgta+my6Ra/7n3HP4syNen4bqEqhcajjrIGJrV6t6B
e/7hlTBVXFfREWa3ttmNB4sMVAuGdykSZ0z5oPMit18Cp1KwMZjHrYxX7S11zagnsZlvWir2qVgm
8cVIZKNZZ37hE2+dmHxxFDjC6O6ksTH92hbvAN3Q/6EQPHzM+vKrRFd+t+mWViZS5vJQism6cxpX
Jga4z5aTVZAE5cAiCEwZMJJ1HJ4IvXns0Zk8qpVNX8SpqVFimLBNHXusv8cB7Mj1RSU1agMtDHTW
G9y9EIbDK4OCkUyQMdjQxbJQixmJPAmEQJE36WeCG8r3EfPcT0Rap1rlBHSVJLRG4Aa/and0nsjG
Nn8ZWUm3tbFJgKJRzMtRQNrt4e4jiYuhNy6/9NqvY9HN49MGPZRY8tG7XAU2+6B17ze3vUk75hux
5DpYDoa2lTzOrvS+0syDRmmO3l0wOcWbIwYbGG3hxAPmhsRhWByJTmx1zJwJeeVkdY+DZQ+oWPko
bpfK9HEDpPCZvYlosHgb/KmJyTda71rgEPvMGMpd6qlpZ3iGmQh+rv00uNq+dDD27XuvLt44zao3
rrj5HYiS/kSLmx700iuOukOsANp399S3knF9oY24PldX1a+ZWZTrjdTgtQZbPpwC7RonmeuqAmVW
ByezHyTJCcS2h6RIiNiVmZ5s+jg8TAwZ33R/m78coSTCri64gTs73bHRH146y8Hu7Y0EiMZW78ZV
c81jpbraXslGQyVK+zCqZ2i0ZoCQ1p6DeAuE5bL6FatMipL34Sbw7YacVsI4X1Tqb+57VmnFFkt/
4Wb1ZzvgRRyWKVwHl5xTu7IRwVlV/gGw0dUoVuanmqBgIx7zVrvU7VJ8pI3T7obUR27abEt9nGfi
/Eoidf3QtivND8eGZHUdw+QD/X57WBqO16EJnmDWXkNe+vln2xCmpeVeuXOnLbsZWkpSODVA+kne
bZ4NyJ0hAg9zT/RldcaBTrJBM+Vxl/XIhrStJjx0EM5OGa16qG1nGGJnS5uwlGjuZWnM56YFkGyD
xjjM3pLdm4IspUffK4fubsnyxYmDbNGJf2Dl4GI4/SLEMFhHP5xn0wTQR7lZ+CTPgZpQ9lM3Zawu
OMbWzveG8VAGeROE+I3ldlMvtha5Y2kk9SbaIbbGnHMUYw+u4tG1DlPuOm+mXzSApJD2eYeh4l38
CUAmjXWtTLNzQVAIaXSrPpSJ6WeK+fwskS9rHpToHLfxWU6aQJobGI9LP9ELGL22RxeVx3JatVOv
BnEceCbjebKKM7FORZSas/fdMHn9pbeVvRHiNUzlfmnE81gFafFhGFemqx2oC6NL3Ax4nxz25r7/
u/NFdnBnVlKhgYMl6ovBe91KpScEl2z4jMa62o3muH3qFNY3agW/W9MfY33S9x1/7Wkz++lBEPzz
ni928wgN1DltolAReSsidnLDEqGRN3CUK/benZ5SHQAQ3eOHMKKB4f+tzfI4Rmphv4xUkcm0LAFp
1UZJOJlxLc77lWjJYUrm2jtqopVxR+P+OGVFsBsq3fx0GCUfGqwsYVpxMtWd8Fk1dfm+yEjYHDrn
Ol1vXL5eXIU/iYuT+9q076wlD75YMN5JfpJwmHQzEuheD71R95RSM24kWtolJENHJTw3/U4Ei5P0
a0V/w0Oph0ZZoCDDWJIENdd4umjVj5GaHn+f1xw07JMxBhzwyMptmUqjjYw0XVsjG5ffrkttgjMC
T7ubgDU8CpUfwAHVl6Wa2wjgCSb2DA9KUiOe+i1wh17StCg4aPvskHYa7+7IwT8TAgd/AQHPANSR
jF/JpaPWh3zSg1u5ZBVBe4V7wKHvJCbLB3QyXXcqdOPe9xv2feO4dIR7Zp+jh8Gm7dbpunDq/duK
6XoEzblKjDq1Q4IsrI+MjXNoqWvoV1PkzYcmxo8eEgpJn/7edhZDDzshv/SFixVu93bEO1nz+c0z
aiBnmsOlzUgMrSymD9B2YpS+nw6SsETybYVmu7wLnyYi82PI7l9tWb+Ppbw+b7PeJQCAqy5cLCtB
lGWGdRGkp7IgP7wa8Wo3+P0iamZDj7R2KetkuCJUWTL0584tW56W0dsbkFwj9AvFuc6y6p75g67H
s73MfiIFMohxot4udWnG/XX8s/ijOAZ9XyebIjo3K339t2pp0cqplAfShOZYaT0hn5PHREAMv6Z8
mU4ANctQ9yvMNh0rqXwVR1+4PRewVp1Mr5EPW4XXFoDfT/o1SrG1LZDYbmVzbGesS1EGdvkNl+iI
GUZdLMCur5RSz6Qm9thfJu8mdy0VYSimcOww7qutH8N81oa4lfOPwOgvCnJvSCroK/JD8PKShQxo
Az9SjuW/sclpQgt9DBtjX0bmnDrPWwes2Nkq86Zdc7QoZPoIiKegBJ8Gl004J+lOrVRHbQZVOe/M
Dys36qMlW/trJNYk1rOBXZ3WvC6eb30L0WjbLmt99i5MPSi+FzEzLHabR7zaLHG6rDQgI/npD6nP
FZxdKQcGFKt67A1jwxPkpyljp0kpnCj2WlD8NwY9zuLsq9kKHlsOLBDultO5/Hop62J/yCeNN6FJ
XL0aTiaxj2qDqEGrk8Z8VcK7AJ0Vd9K1KayNSutCE0OMEbrmVreJ9GtjTGY9x2qG6O/If+B/qlr/
28zMR0R0HB5+kZ8CoVcnDHgvyrDUr7TCLrOvALQmizvboedBIXbq5bSBg+ZVN14HrqSoNiYRzuZ1
FijaLFqDGVa54crrO0GVd92amw6VMLBjjgR87FId2IkeQHH9yPzthPBAj+pC6Mcq0y4peCsEek6f
EHV1EtjPd8qqvAQAdX0SDuO/PgDYSsJlH1GZIkm0+/OQyYeghETbgO+e09VJyEZ+6G3RxgxmvCPi
bRPj3ZTv6V0YIG6NdqdM+439NLnIkIBiRRpzlNVWu8+xbiRF1xgHTOBaPDjzeGynTGdyQRCzXjlf
Aq31w6yBDAZ9jU2sW39UmcHkbFqtnVeRxglF/WfqSONJ+c41MHZVQwRtSv12Rk8+cfaZoes6Q+Tp
PUTunmEUOgJibPHx1YOvMWcpCjMZdHTogdteYL6zvt4sm8CQQgVz4mVGc0U9ov7ruR+NYOt2VbGK
z9Houg8HRVcTV9q2/SIQgywrY620z6sD8M7DnXEoufCG0PK85UCS5XBG9GFGXuCX5EAVcPM1dCJW
s64/qbN4tTJBfkJp+HedslK2g/n8Syvc72wwVhEGuTaeesbQDxu+ZBIIPUW+cKGrFxxv871p5vZ2
Oyx+J0K89d2eKeiVNz9ZIt42SMRGVxgeJPRiQfhRtCRpIK7fFQKqis3S59YoBkdGDpfBoUjl85o5
L1QIzlOfZmx4+3U68B6siTuMeCkD/1X5Lid83ppPmV7jw8ytO98Y089mwZNUNqkfoSoyi7imSddu
FEtX61wTjhb2k8xvqCGmZZeRbhENRJvNJ7vl/MF4iDN9n6UY5xkSsWdXzMKuOEDXgP254c2ECgDj
3yMD4HUQdn/T9z64YxzUgR4ScRDsV1GmhEeVxgd798C6VYWjPyO/MKCt9/P2NlcTZBrhYXO0GFCD
jAHlfLFmMZ89np4+Qt0z7fF2FWfsDMDcubDYyg5zRsW0KnhT5tRg9ZiulRCnzEdTud4Pe8iB51dz
OYEXQO3Ta0tP0erbfhtmuKpwoVrLk4OdhuGTXgmXiAbIisLUSGI3x+wLfW+ZxS1EkQVo2ro+rpVc
KnJHmiLZoCoVFPRXapjJFU0J2ohYWuJbUV4nrAgeVo2yfmOxfRK4GGNHzGqfEaP6ACHWfCtLKvAY
Zm1Dv+4Y92MPDOeK9/cfR2fgPuUs6+7rTZNvGinAJwvtEknZW+BfhlWb3iqh6bc6aJy9KaCg07yO
1sOIbvQx0BAEAuRJgxtNy00QTkV1wrIsn0zTYhi6mDNvaddyrIaN47cmNWOex2gUWGF7MKHWeFZM
BQE8BVl5y4T/KhgKBqu+KQ2TTObJVQ7fdEMO9jRkZYz94x5PvA22bRUm6qVuedY3LzuRH11FbZ2v
3zWb8o/UGCnUNhd3CpOO4TYPSPAKs7Lo32bXAUelcetmWEK57FHd0uwUZJqP5V5oCkEXo9Gbgeiz
o1T6lMAAqc6CEPWRyt7Qz5jF1ctUIk7nlC2aONeUHbmDnXKcTNqDqHpxi2nKPzS5kSXkFoi9GnU7
srAHZqE2qOni1431zvRW4xJT4lmnvjsPXa9280T1zzjTY0qj5Y9rXsrIx2fD0L4r8cWPzWWegl+a
NIyEwyk9uLkDe3HdjEsgeTUsXLpJ0VvHLjf8+3ZxF3yRjjy5moe5Dk5DbE90HTMVY8S8eSAMOJgv
2uBVZ4jLP1t/MRIJqht19PqJmxy9hI1oLfVLxopG2jArG9ZXrbDSnYf4LREm2gyNB32fSzFGclgJ
DBk7ZjZd1ZKhE6DWzq3FiK9YKZBQqMJRPQ8fRW2vEa3CdkDI5eLFMsb5Hv4Cc2AwaXUMsFHWj4uT
F0iRuGxKcjNQbm+yOmteHyuH9Q0zVkK81y7fGRVa76Dbbp1q47/XSWK2lvVOoVAn1K16DUbz3SLG
PHa0Nilsa7sGo3wGLRKvAFpirFSexSN27bj1tG5nGpV9UHazR53yuMFrjDvbcaJg1rcwy7Y72CcW
SIT+TYzYet2MzbVmoiPpp73cbPlDW1iDmJb2bgGrRtlKhbz0WrEXkot68efPJij7BzX3D3Nn1muo
dyQnh8a1Ecxr7Q7cEpZC3cR0hc7kbEvty9a8+fKHWGrg/A/xwONVZIX/PikSa7KGTHlBDOJQ/xnD
9Z+19b9YW2Pp8dkZ/99qj8vnsNaf7ddfN9d//qE/N9eeg9rDQ67t6mxFrIBF8983117AeloHiutA
IGJ5jUT27zGowd+4F9HVBmhBriYj678X15b3N/QZFtYcaNV/aGv/ncX1/9DO8s/jd2EDroPkDq5b
8n9Wv7f6XA6IDrcDNY7D8kfa+JhR5b00iIoQVvK8/+Xjuf+vhfhf5brXv/Ava/LrP+gR7Yq+HVWw
/7+CsyfofZO2uethWcrhAd+m5ABS/you+5+9S6hW+JVYxSMTQE1jQOL7519rctCh906+HLA6FHtl
Lv1D1TFIKzxbsApQ9JHjoGK7L7XHUXn/iiaOd+d//ZqGi34fy7kPMwzlwj//APMMUVau3nToakbH
u0Wx1IKMph/wnvtnLvDhtJQLquQ1RQkWCtabYziIQiuiEa/OUwfgjUsh9dcLI3QslJkB6sDfVEVM
KHAV5hIA5sG9a9dgEVEyh3FSIPIRkWXrdz+t1aNV+lW84Sw/5DZFXcrM4dS4Tv+eFv26p1mEDysy
g5sbegeeI0wa20EHzoGp2RS3A5u/Z5Mj7H6y5vSk3FF8kkNd6Mg15fqdEx+/k20tX+u5XfdQW9pz
amCyGdLCR7TJKXXGztP9wKslPoxM5w+qpQjOY7+YieG66WMggU/GchSkl/BRMQfI8BoY3DK2be3N
DPpJqHsja2N0u8+E1Pixt3Q5W5GtPeMtYhpQZ2YdCq8YHlBlWlnI4BHC5+QxR3Tz7bJZS3GAy6Zi
2F3DCSZD/zA2U3raGOztXWYzx37a+HFwFb+ibJKvpOq4T3w7ZkI7byat6dSoCpb+14q3MMJ4zDOk
2hWaftoxht/4Zljh6AdXBbxD4BpwWrcoYw2tOPQ9dQiY7PVFJ2PnhRnd+OZ2vn+G2G8f+2wynkmV
G98QFbTnpeuCc9P4fCLcClQ2dqMAPLqgUMIKNUIyCvbpCh53QjpA9SjcnBLMyGhZzW74RTBFAOgS
oVMEoWPLDggb0AzYc/9rAcHz4mvTuneLuT52Pl/uSiONDrKEBzRa7dAmujvWR8EML5w2eijP1til
GWn1mCnSOFzmxrdEojsRGxD5u9JXCthpqnZNrescGkb3o1h6+Zpy+V6CXvJXWfm6FzQAobHwGweE
B96m1fVl13rnjsAvimFiSxMwZdTVjEQjWVU8iuiZ5W88uysoA6Zqmc03kcqA6XAr1hiMu01kkJj5
XKtMfHp14IAgTkvMYouGP6LL0/TR1dP+lxPo26VV+fqCwL3Ytx0vQz301U6r2onsWtd4Lmwkz3lW
s27W+GyJGdQPV8ARCngeUYpl+Xsd+O23aiUyq2cRF9put+5tg+efWGPxUWdeeqrH6kORTH/Ki6G5
y/xvfQ50yYy/Qc5DRpZ5zEfnh26u/TvYq5mJP89myPym2Jtc+bFt1z9gTMnfkw2bhgksDyUkPNZI
fFEubTSbXlvcgQaxWW0o524G4fHcFqP4mMmq/oEDnKfVq7bdYKbdDwuZ3E1pac7T4q/o17TSJ50K
pe9nBnyAGGjrmt1EyAkRPfxyxPnUx7EbtccFSfZES1puF+WvI1WNVj2u3WT4yFb4fAwixU5LXTaR
q/TiMHWYumBrLcXeWYrhl0C+zdfUVLNHmJ/fv0PaDM6lDmcrcXH9306umfnmm18FRuV+IEVBaFCw
L/wojLapsoO0tpa2c9oozixdV/Nl7VXqnFDaz/ajVbEZ7e1lfTGY+qDtm3PgF1cAVt9v7o7n0NHD
CeNgCypn4mia21uWwmY48YSdbK26n/RRe4Cd8ag5862Nkpbf3XMe6IU4O73Fuh2c7Cl10ttGI3dL
93iJAKDkR4DgL2gTqJbrdE5me/1Z+M2c2HL+qnKzOWpt9mud7fyYbzQbrTGLc9dIldRA7iJwAtMX
FrM+yYrxZpn6dFerwTgtGxgQg5AkEnicLM5EVtzam71etEBIsj229OSWPotl0cdF3bd4GIO0P9qm
XiNoX+yo14n7aopKdmFT19+orydQPE7r7WdmXFj520cAvUVCimBwA45PXEa3VDs354XtMVHcFGu6
JHPgZ8dt5Ys0DakfUcYzikS4hb3a8pNOaUyxLZ/XkgE6oxpPRIgl9RsFb+wwZ8YT48Rgh8lnPBtt
YNUJO7npF0wZhYW7D0gYaza+wzAjSumAmALSgKF+tJgHzgAwQIGZ+nzMFDYI6gImCU7q9kQEjb+s
Ts37zMm487jA/Z3MueZyc5kYQLv9I34ggw1DNWJPmfOFxCyWaoG//PAdWbK0rZablp73mpdSfdCd
dnQ5i7vuA4CAirkBYv7A8eH/SNuiQrT6B6ozf2fPyGuPgvMV5wOHCAqKSphjSCJ6d7HrUdyoLd2g
1+nm0VzEGENM560a0QpV4PgRtLHhZWHBeHR52ZRVMtZoaNzG9qBquNca8pDB3T4FESNH0v+2Z1GK
LouMMQAN7QTgbdL1vqhoTGQ696eqAVLvwr/hcWeuCbIHYy72jQePvQDFwWpQ9A+qQfPi73qYHokW
1FvIYJYRMFaod8/N2NPpq9rZ6SpDcFrars/ZL85Z81AbGnc5s6NjUViLFdpSxpmWMYrwM2NfFzzx
rsVI2JdLmgQqRQ9PfmgRVkp7BBrt3xr9tp5Wf5AQqJwgt5PeHZrfdtbfsvz1zsEyEaNlK8WItMa9
xeA0J1gF1+RR5A0B5EXuDjc1wTgfc+kh8/Ic5ZWhqerxJl+zykcjVeq/RdM0tKsewVixzjj9iD86
AJSkDfvZ+H/sndly3EiWbX/l/gDSALgDDpi13YdAICYGR5EUxRcYKYmY5xlffxciVW2SqjrzVpv1
Wz9Umqk0RBCDu59z9l47s76MWR/HW7qvyVnSl/+ai8TWr41WDqsYiI6b9cWM2JyRASDZ0suiRQ05
QdVXkTW8l4lRkpw4rueCikbJ1GFaqAdQ9s6Qx1caWg5SH2aVKB6/PDpiB27Obt2W0msmgq4AN1nx
YSKVrvUSJI23M1yaw4Ir550uiYa1pJrT9d7om8sRCWIn+1BmLAfEf8UZAr3F4lx135w4GAGYjwg8
dnrasuFAZpo/iiyjQYQe+YG0mfUdSDkmqECvgm1o9RyIojj3yPu2bpc41h60sqq+uEMsEKakcQqU
A20jMz8q+K20p+qd1vlS+ZHFTTIWdmcwHvXpz8NXHZvEcRlz+61KVAJd1CJjYENzAaHMNM+mzzHU
/jSlpG1t1gNj4ZuDTCE7m/TulV2cs2ZZDrhfCNUqRxbjhhi/TV6ZdbCNrHYdcOel9lCQEfccmyK8
RZKXUuHb1U24XL6FW78IzeZYGtT1uigv+fyBQ97ZxK7ieMLwxLhjGSy+iQoiG2xIe2DXHlgqKerX
EDG+ztxW8z4ytP6ZfgH3zqg1B98YoKh9iMH3CoQ8Pz/Ci20YspeXHLa+kDBMBNO8Hn/R135RHYNp
s+VHEKE0Hp18mj+cGV451FVUPEnsksg6tvMGQQ2zI2B/2TE13fr+ryul35zJaxGzorUVbH2s+SuN
49cagjFyWhJ40h1CzaxPgctiyHFYFURc1819tp5oFlGvvJu4em3nhiDQseBi96h2n/7mu6yW3l/L
tj+/iQDAwNdx1zryJ3VzX4qSsMm6O8iYk7+HQdq6hQFn+mE3BqdZciCEF1D5dO6nO0WqgZ+0ljgs
XfkaEiD1oBWiPrVimK8gl9QvfS/l7RCb09PIiftPZ8ovDtGfS0yD4vifvqyDs2LFYK8O1N++LHLv
VA2aaBmaCp3c0cL+BDjVwsuVRLcaYMYtWxEPmDHwxKc0Krc6+9QpLSYkhRXnZiU5BP31FbyUnL9e
QRAL5hrFAGJf/lPhG/Y1zwjGuAMgJtSVKAaDbev09XkZGSEDwYq2LM2LPwvBxhP0nKCSiuJVRetr
Kof0IRllfRKZvRyYspXfkIfgZ7DDyne7eqH3ROeQvjpxv3/9zSFs/NP1VNhUaF5QVAvM+OvD8dPN
t3pNVBlt8cME596bUVImfp27866cJ1anuBi3biTUB3kMwyFGRL2D/PzmJNVnEi6JccRM5WvWGBL3
m5fXQ2PKL/Spiut4EekVSgDxSncxmq6ZfRTDVRNFDoBZI93qMl528cQLnbOUHEI3tm51I6r8Zso5
r2a5e+YAuSAmFvMVCZQj2p5+ROjBCmPKXnuAr21/Qmc3f+ROqFsMhaXUNgjAKGmkzbl3LFcJCgtY
hAePQtpBOS7DlD+0yPUJAfbISnw5q0/FUt8X4OJZU9z12I5P7sWFg8/kJLY/SZFWvjkF1U0qDOec
QKXaDQYthxBx1jO0JpzBrmVmr43oU/vUZYsazmAxQy5STFNam9pu8q0wjXQm6CJgcCRAnYrGs8xO
a+WWH6gwn5nzG5u2pod8VAy8w2PKkWbLsIr/I+BAjy4E3hdorRj2A/IvTtxXmCnbbyoTU8VuzJke
O2dSbINgDZUPC7f0EZxRkWQTR3m1jt01xKAo6UL9QPXNEuvI9rOeUGqahYFb09LKxsvBfF1PDYWb
E8nqfU76dNfEXbxHfsL7lI48kUtHQQEFun9GPPiqGurHZTKqL86YiXjbzPFAUcm1c9PRiU8LGake
m4720CSmOBpsHPfIU+N9kEYseg4REUeCbsq3iTnHm5wNzoZmZjJGnrifKJgRMQ5c+hkm2qYfKfrt
rGg/M5FsP0+TIY7kfZSv3VrbwTbJEFV1w+hJEtqGDTjEfocoOj82bULVUigByjJW97lo+mfdwEQN
Dqt8s9om3uuSCqsyqJ63TbGwA3SEKX82ExpKjPerm06BYsBWyWoCMtJBW9pRGQVSIr8pIaINh1bv
C/TyBr/Z6Uv9FQEwVyVfQAJSHW6sWC6HImJPBCZNV84c2XKA2LKFwmZcdtasaADlZv0yzso5GyNt
lhYN0jk0quYUz7AIbXzb+4YNdE/v2PJKpxieHTz8G8ZK8d5ZO0DEWlQ3OS3zA7l2dAjGYvlweEsX
P3aW6gsO5rthUtV713eU27oV3hqFJLxmjGzPAFPnFWRx3V++9SRdmlhAfnkwSrTD5IKM2dFYX9Vp
Xd+ZrI7bimbJq1VP/W5q8gTSOnI5H/QfnZG1eI0nnQIe1U99j4yGO4Npg8d23YuZcxPjQa9nvkph
CjCta0b6OsLmUq1NCcIO5qsltOfraaC7dnkMzYkWDI93rR+mXpuvZUjHQxDTd3/p+EBax/o1rtkV
ALbxcVAFZ9ikD5nkQJU5eGj7wLa8S3tACzUug6ypbGk4cunXRt4SO/MuZWIOySz6gDIzXy+8bsUa
octhhBRF6JMh3Su9mtIHJPNTvuEA7FKncCTrSzXd1T1CkAiTDfMEgJjHaeEn0m3XpImDgsMr3ZEW
HNnetP+AjnpVjyEDPiXtDBp3GMrRgTMHzK1bM7WtTxx49IbG19B+7pKGjuCCMfyFOTaNMqsb66+k
Kpt+q3fzUwGlfxMAAj+SDrLWjZJljYo+OF06NciQdWZ0igFxAVy+2OQmzZ56YYkTBh9/6d9cNskp
pXdblJE8okX6ruuQVjeB0rh9Wc5hqW51BF+XRxMM2w5iYnYkhjd40AmMPlclkvsaj9bZ6dr6pWSw
fjDICEHfsLYTx1xEt4Ok0vJCvWNx18z2W5m55esUctiB6uieR8U6W44RlzCy6gbFmuCGpGjX/Zby
yW9x5h7ADLrn9Xmum3UZboOyvcrajI6kGyvOvGnDX2cThUoM5+sxWrvenEvWXYAC7dVweCTk0rff
+joo30Dohreqr2gbEcsMHUJSALASbTKbHydYu1+X463j0iEN0yJ9yEcYwqRBsSKhHX287A0MvZpT
74TRrWLJp+9EE3XQLHlL6I7FVsF0/Vy7HENQiJmPI84Dz80J+LRLTsJYJBCF2gkualsQ99xzI10a
xMcZxsV5EX1xBtGQHfP1HkDLqr60LUK/Hdh/Ducj+lVThsPzPHJMZhrpnPUyMx+1vGCxZR17KVun
+hLZWXCif2F7l5bg0NG0dMwqOEGyGLdIs1O08kj4PMocOBGgmXZ1OXE46Sh2cl7sPWnqdEFLfGQe
jvDyNTM1GtQjPWPw+JQKHQdnAZdta9JcJu5rfXguy+ykuBp0juYrVIjhZ6p6tA+zma/1BPos/EFi
umto2jxVilO7BrR49gYS2VBcsLxFA+8RLBB2LYhB1HiCZ40E6YdppF9mZlMeo1Gx6tNYZTQR16WS
ER0KkFRgXXDMlFsZW3S9tNYXmO4pu2iZ8E42dKeLTs3XcHGMR1Gr/rsqgmnf8dU3BQc84cUuRUiF
avC9zRuOHHW7ZEd4zxQxVRzd4gh4HQaLq7YoTRwRHfOqgCYd6YDoVENYXl84lSQYgqaZxNdML13O
Lb0V34waaOjNWHOcKEt0j+48zNuh54bPDt6D1KSlfvnl5cWEAM4WA6y8+WqN7Kn4V+QRR/p0N5na
vMujJN6XyChIKuBUGapVHUxeXXgrK4U1a7Hi5Zp8WSqyUc27qcVTIJfS9qOWAvbSKFZt9SpNKtNx
PQXMU01Jxhy4xww28BPj08mS8dA78ssCfne7rJOYjoaK31uKD0vL3jnhdSn/l/Pzvejibv6bUSVF
Gefy/3pSCYy8+P61i7/23c/Dyj//2j9mlcYfqxV2LfUEQ55LyfnDZasEE0kLzT/DO2lQAP6E+sHP
ziINTgx01Q8D7g+XrdT/cB3XJozVsljaYBf+O8NK+Rusjg+ByufSXpOOoSwdIMtvlYg5k/mKWeRQ
FqFBCEmc+RGEWA/EzMtsp+8O5f2mKpfOL3p0v2nCQoBjLT05RlrhI3IencFJT8DY0+upz84DR1uU
avYNMntm+bpWEOgwuB79XMRHfbHs0Hbp25oUBTzntYtolwmda/fQ+FzzvsJsvtVJSIa94KBtrdXE
oI7PvGyQCWl/nq7XyBbS9mXI3EdeY1RBbHuebSXvtlbpxEysa9XqWC0H1RyroXkxnIjlwRoEwBpL
8/NAPWuj/pAI431o+Hg4sy9ZGX+QZic2U6liOprmPQiidi1wiKms6JPqTf1ik55DG0YV4Of58QpO
I4hwEdwPmjo2jQNZB9hq0HJpBjeglM9J9kzSD0BwaFowJ29A8rZbveYfzQYugUzDJ34ELoPuHPO4
bbdBw58adL7DUEnNjwKOrz0Q5kMi2W8wxqztNLR+QyrvR6dHRcPfTCQlbexiS15MDhfhzCWoMtH5
Vmcs92GZ3btzNvg0XLkn4WJdWbLm64+C82LNF6L9Q3G4hE9p604cN+iDuWXxMRd1eSBuAzMLCU1b
wgqo3SCNfaWYAjLSuI+MjTtfFKtSDWMwFQBnU9nRYKL4M2nWuu1j4AQpG68dYBVgMlQtOq1Dh6sn
kP8gOFFHx9AeLw8Jh2i0xbJut5XiOUAme58PTuw1uvs4OhwMzZT/5Lp1P8R8qTBJ5VFoDUSFpMdV
ilzjpFxaKNBHeIo6/qwOxSluqXzrch17QrgB7WlPXCYerD7LAf5Y1g3P8weQZLFZFQR0heN30rm4
9wu/SgIkm4OhFduxc0hdgo/t5TlXqTUoy0xF0abXres1bfNyud85R1ZSiHis2Jg5r0Q8MhCRufWM
L/FeOdlJN8IPXnKeangLWEh4Oh3Fo1Ku70LIrPkpQ5EPcCV5R7bA/Z/Y7YaKyBVW+iMihsd54c6P
Ne+JUrSLMGYs19R0wIxU+8L5p/JsxR12gJxsHN7Gy8UoKl4KZqDsQ2n+TkuRSaCu8BaZreVL1LJe
lrb0ngqsDXmbMJqoMGdfTkoCm/sOe/O6pZf69tIYrPWB7xBG7ZXTMtwMbZOchTqIvUs9kCpeynkU
53hMitVOyFNW8JvTWKTXnHr0LSI8fesMUeaTppL5Ou+Jng3x/RBZbM3rA0LexeFSKk6Spm1fovYv
+wQRK6xtmDduegojvdhPusBnYqyvIQZGAii5tyTYraBn6rYhWJcQHoGios0tRq7N5Sm/DPgg77j7
NpSpPwOV3wFRzxCN8zhfHoD1CecVv6d6LPZiZhnD2t9hOONYfbnNXT+u2SM8RtidutXrErwR3qYd
rIgfFa4yqa5YJA+ByyEaJ8h7PK+naSP9YL5BCK7g7dHJQvdy0blrMyA46Q1nTRz5042FnNoZk3fy
NoB9oEs9YylM/UzxRjDE1g6XfnW5WMZ5VpG7UzYPWZFzNNNal08nZYW1NyclhsXBWArUTXIP2JeK
iHY92gLm77IV9uo2E1sAWnShEdYeESbQBi8Gh9Flrh90csZ9LQtZFEODxW3k1l0SCYLevI8g7ILu
5nDJfAsTFycV5lT82IyYcXb2ABp4RcoDTBD+Q8vkz7XJdFfJwvrSQo0bPMpBfFOYtK2GR6Kx5L05
J0zXA+xLVleu2w625Lmeql1rx9w/yHPbqOagNtlyuulV+gEohUsz8wZcrrWNRRCH1ur7NrivsrBT
X07YgDXHYgnkqAriUQvuwITlW2DI2d4J6o8aSpfK+4TMJ4sKMWY9kVoWU5Y0Xx1SoH2qPNBDtXrO
S+yqqRbdaSOwsTXuVozg58C2caLWKIUQ5mFA94ktL5nsT5q9Jtcvr6mVIVqzORHYPlCyloII8MK7
mZTTds0Os7xYNx9pWmW0MscquYb20J/g9HMLhR6EwSZAt9L7iV4TXVLGHYQBCax4YxuMzndNS8QU
Do5O96fZbVp/kSjlPbuutVMV9G9aV5bfWnf4KmO9ZNQlpvTDqQXyIVaJBd4Dy/946Iqm3Ll5Crps
0zC69aqk4Z1PEMxtQ7airWk4wTUxDou2Q3E+tjfItB1U6q5s8wOu0U57IR+JgqoPh+yMkEKg7G0y
umjUXnV8Yw22OfuhWQRML3qOD5GyH386it392Qb+uWX9e3udcw1BovSG6a5CeP4dwouLyFxk2aDS
j2eM3kv0QawanSN8qEQikakFZseT8d/yt3+Xf10+VxJbZaICU0zVfz1PubM0icuo+oMxXhY73kER
p98K2oSoitKPv/4pf4XdXk5vkhhacK8kRuoAI3/9NCxsCIuXoj9kMw/IehJw00DzKbP0P3vW/6tX
/JsiwDRQu/10U7Zv3dv/+bN8uHnLwYRex1QBCG/ffq4BfvytH0WAgyrREQx6mEBBwIY19Z+CRVf9
YQKu4hG1dWGR1cFn/VAsSvcP5HyMOKRlckS3VnTVP4oAgczRBV1lMEDAgaWsf6cIAKzz23xHxxjG
E6sgEvMFddP47TkSdNHyThb6VaFrcJN72pG2tqWdGiAfMabKT6WgrmTzqprdpAnoTzYL/vdpyjie
5AvJAUiI2msqbEKLGGYmy2cygqR8RnRMeTu2xjuN8/Apn2j5xSEmTFxP3TWai45cEwQFu7hMLPR5
kaauw5Hf9Aab9WcPKDI94JYsrlRCK4T85fuswZ2CNDxg9oiwCImMbXbnIUGh8STSoFfndqkXmv6Z
Pfa0CHPRf0uWudkUcG+8AN7PhsHabpmZqy5pO29FowsvUqL/Qnj8iPqhR8p3nYL8g0cDJZFsM+7t
JyQ7OSkl4GtwEmdB/ET0RL0JI9q8XoO91z4iPaXBytToky1789gqDDvmlHzLancm4SlepYg19rNh
MM19YsaPeO3SOztRQXLgj4hrxuJBjvKKLk8HTYecXMnm2xnaGwBS6ic9IfKlaZXG7u4Kv8ZqPHkD
LY/tEqnaYrnX2gdDz6zrwYVlYXS9Mo6969blVbe4wfOSO+pTpazgselm04FhSI7SNmkrK6N/J7Ek
qSZIXgYaEL4mTOVhwlBcg2rY1Bj7T7ZbZlddpbiWfQ6DhDYTRBaEROSr9V3osJNXka9ie3kg8oJN
Zh+EMLhTAylK15CgA9gEIOW4FFvlzEPkSYBoO4fkuIMsc/OlAlGBmaLVlkc3U5ncrGEA8UFqukMA
c0P9+ITmCm0wQnvamJo/InNp2z1Apllvj/QZwRPkSQY88C1s6ZJw52CsWFbm+nkrPZOuMSl0wehP
elD4tlsYx3hYHpwoYD+OZOalaTkmXmwhsZBljf/ddtm7+g4zMkYOEW9aCzICGosBuQJisEJTjykG
5twyj2HfXFukCMCqQHgf45ytF4yFFjSfKQ9g0xY7ziHtE5aOe1DTatPwMTtitbpNPsxfDMK8dkrF
wS6ATalnSXusGd0R1lAnZ/jN+rGyZLqDIWdiaiflK20xxZFFRA9PTvFJ9hkGDKdEZAG28KjXawkD
wOjJnc3XonOQOBkhrqsIJx5mBcLhCtV1J9TSybGNx3eC6bJTE8vwqrahdS5LrvuILfal5nqtrPqd
XDh6YTzdxrlWUKdoroYZlZBwoKffLTpbzLpQDQV4pewaSb8rGzQnCMKZZpJocC6sCfMO6tU9I4xP
HZ59Uubx+A2mFXiySYw7vn1ylViz1myCqauO8FL677QU560TCS4OL9uhxjaQKgrZIlxQA9f1sRit
T7XIHrAAnhcj2LtNryPiXB5juwP62bonFY4PnIlp1+XmFvmODxObUSTUSmfA1lzXe2eerhN0YIwU
+2nXEJSCXWNpN2Egn22xxJuxAFxk5Nn3TDITMPEMbxF79p9wY147tWF4bkdBx7SYRTB2rmWVN5sk
nyCy0MPZmIia73UUdn5OxhStjmHk2arIq+J+2HsTYrpHlk5/cJrs66LwJSGZck/gfdSpJ8JgMxHT
iNumS+j/iWjLW2Hch1F9P0Ds1Bx+KBjvN5Mjk7dsXc3SPlDACZJWg0VlyofYBJVQVl3kccOaXTVV
7hdVRy+61iKDMqePqMMwGGKGuuD+OU46wJm0wIWhFgPtZVm/78TIoXix3WOaqIfAbu7hF2MrZF8B
k6CNyiPLrPvMuoLNb1DkrFWiS24S/POUhGm317lRO72s+xsrtKIH8LfudTPpD0ujEUKV5F+Y1cE6
cfvbecp3xVouT0mlNkvRPrRYtLlC6xxfJ2JApIKvV8o3ID3MhyN2hzqgCDNcKEzdYwa/amfmS/AJ
f/d1dfFKG13ypLTkyWLqTTzQ8NYu7gsJ4kd6wSS6ojJEfAsnIDLHHb39I77kvWsmAVcRmJFphDX8
g+ZrYeHOtJqlPei4fqtApTzAKePrPMqGK6se9Rs89Q+9W52hDT3bZCJsTFQIegnNnZXWtzX3Fat/
S4lpeem6llaac+e0Yt/GyfSAvxx0QjWEyLnsxXlNOfC/ZJZjbxuheNU0CMimGq4VTImhTk/KMbud
NdTmVYO+cVMPBChSA5WRl86Zs8+mfjlGZXfoquQ0xEG6py1Ok8HVqk2MeI3NDHN64CqcgcwcN6Xs
5Vepcb+YXmnOzbzo8j7K18mNauprpGHYeMeh9JHVRu8V9Zc3mv15imv2hDF7MuRwKBD3uQC1tiJx
XR80wKdhbm/qWOVfh6k4AL98SVSa+QM/jz3hP/KgXMZXROQcjQYatUSgQXfHspabiTkaQ/egrrb9
EhlXVmyRg6yJmVCgUHwJyr56YNJAgJbWdEXlOykr00ANfEeSb4ukr4mYtrCvQTwoDnNpJVvDIIAR
K3d/NhmCejGEiQMOJDRSQnvCcrZuzygrStsFHkQnAvDFMxTA4lYPq2HaSoi3aADnJekfCni+R7dN
8QAP4klOevWugX4AAJAXTO8tNQqO/5kxNrA4SsbU7LN0p/CZ5dpwZ0Q0+To5dg+tVdyNhQbeIdXu
8znqb9Mp/gw7ptn1k12e0ON+dlqZPU7YAE2NKnwNKt6aiCdeWV7xVBlz8AYisPFHK2iOYtJMPymH
aG8zd9k4TpXCFsLeGrcDIRUhQWW6o12HwwiYDgX0xh1a58Pu0c32VmVurEhkb8A1QI2P8NnS3vki
UvI1EdOrZ+ZD8VYLbNDeKkoemSRDKRz1du+qDOe6WFO+5PoSccMoiyfBFMthMpi4fL2waXM/T74B
PH6fdQ2no1sMn0ULTsrtoxsmNpB6ViyaSioDJUTcAG5YIM9Q3DTZFWAMGqFonTgjFOG1YWaHLoUs
iiKFKUjvlg/Ak2r0JU7U31O5OodF2fVnbXEPZTdPjwOtHvCrMb0JF4HjmW7ttzp1vrI6Zzt6lO62
b4L+CbfwFYg4d1+5zby1Ri32g4oEZoRqNjxiWjiRRRK8hzvUvCmYyXmladXnxGgJHuva+ZzL0T2M
ALOQE9ZfszA3vH7KYsR2FaZqFsh28kUvMgdr7hhle0kneSdzmbJ5tdj7a5J4rhi/WzsyKeJnfWzE
jOQgowFGJpb4lEe0rovMst9lXCCqXbrQ3QRRzXgq48DQc81NdyWRW3QwZT6cVL9oTDXx4QnzNqBQ
Eby3BRwmMJTZNufk4QE4H6AH5oGBIOGq6Ue1A1UYfnLhfDXkYmSul6N5aNzlaJvjtzKw7X1r1O+u
dIkt7yq0z4w2j0FRgjqaLJcui77nzp2sRHYbhMLVNiux08KVfh062XnmUvWbAqMOnvwSJnpQswem
JeaagtlkUEEQcMhXE50pNxGEvhNRAX7QiJskSsRTLO1mn1W2cwXqorxKSEnyUuV+mpdolw1189BE
g9zrxnufRRyaEua22KefDCyoGwieW7zqYosQoNri1d04QxKcGnsufFVnB+gmIDSQo25gCpM9qtFW
IvxmC0amZklhkkmeFHSOGkE0tIjX0e3ONof8HfAgbYOQ52kqEbwqnQaKFedXo40hFwd6vqVcSXhE
NJSHoarYF7PyWJbywR1zuUd0+TUr+qeSBM9bzV7uoQoRgtBZjAvHAn1sRVS1nKONqKwGb+k0MH/W
zGf07+2my/L8iQ5X7pkMnNFMaFBBDLANAghYEln0H+gylec0X57yupp2OBRI4iuD+FvaQMYm0e5+
wS3lTxn5xfqFdOAET8rIznXUy5sGa7nX18UHB2DmK1FL/24pvUiDTDDJ4ZYMgGi3ZH3+1Mhk9af3
4a6WcMql5MBj1o61mbUku8ZlAlNjTPMdRr76BvDOO+ylcOumk72PxnS6r2el7dzWJgI3g0KPvsm9
xb9+U0xzf4PBw8sx9HpLC40pkvp8Y2JH0OjIeKSaCRr0w0C/XY1nR6hvJTUHsuwvprO8hRWQQ+yw
Z0rdmYuR7ujPHwMnhWeqafss+tCwsm+YNulng/b3oU6buzoWKN8B+7lR7XjM4PVdVVHiDmYj9pic
9mZpGXSqkyv0k2yiiX7SU+eJgSz963h5m1T/NejD97JMeX5Kcd9316oMnsphIeYL4MqrpqEI65Ea
MPNevFCoMwbxF6ci29wlvTFlg9zg88Dtg5IAHq1unKWs7pORE5rWJrrX9Qs6bCzQ+k0aQClFGneH
CHlwNmk+LWwLCfQ2k92gpvFbRbvZcdpjwxP8OjfRd4H6nHROqHeRoPu7GSXWAqQf+ZeshOnnkxqR
37BtgS2aSpFxyCsbxaCwgYHYmd1hwJLv4f5J90kMbRBGD2o4TMpd9cUcjbXfDyKmsar6aSTo/riS
1Y6crNOjq6JiL90CQsMMdWrUe3vXFP3j3CAzr0v31nX65K6INePDitv+aoli+4R3ojlg7U1PPWr9
nTXK5lFiVSYWx3yjjk+u04I05yDUbyHvDkgYypCcTyUgFZrWNaBhRPVAeveC+OdtAipvN2DN2nWu
Qv+CajAQRbEfChIdyCilsKrp55IRE27pb4BBFToOqp509SoRPtCA4NY2OvtAAtQ7FhYXWY9C/pBx
xTjYXhd9VhyaZD5azQD1aRxujLzkaNFGYKNS95XpWbyFTywAqETDRqusgqNQszBp459v3dEj1N4L
bQA6JpX/biVo0R3AA47Xcwe+FyUXJxBFkJeX0VjerQh0nxV95tZbhZ/hiEqi6paCynnoE03uKYfp
uogpIUbWXRl2UmduKyN2opGK4WZu3Stih+klAi/eEgIMUzbNAYNTgpSGWV+pudUR8mXxoU3lCoiq
kg2CX/2qS+F+tqX4qBd8Rm7WbNb6AizojcHq7k9IAe+ShttYpijV3JT+f5ZBAByZJDKA7rZp7QC0
kMldbK4sxTK/Dm31XDpuu+eMXXtTxePfTtOuMPR9ONLzyDqLegYg3yrN559yenMDh/z7Ulb3dtld
z3AcN80cbBc0s3QaqLVMUXg5spzNCL/MDBD+IPfx9GhiVYaefIjKrPFRZVkcXObTyJvq9atcX+87
1kjLaDAWDe+DSt7ROx8dWd8hgZyOcTubW8rIK5boZ2bYBc6Xyafc4kk2ZuV1Q0t+kxHrgKt7c+9M
I60UyHmQb8SxqYyHOdGOTtL7ywARCFU+E3iNOfznWoII2ozj6OzMzHhk7Xww5xDEYcjsLbVHqi9n
9MKGkrDTdIYJKL3oCmwNsnxPEXKEjSWL94IZyn0SwgnkRLuvUbzAdBHLk2PIO7W4eNQqw0TLp++6
1lJgK5rE9jgsa5c4F7y0EKXzIPruGPVNu5hXqWO/EVC0q7K3zoCh3DkfzSoo0h1QJitQxGtzd1vD
1jGSKoHHOHxUXZN6GQAuyLORX0vwT22leSQPgxNaoAyoJXEhdRC5sokMmAisWq8kMtxBAElRzPaN
PXkVvvBbhFDmSeNcX22mEFD2OFCYD/Xc8IfYyUE04YuAWesX7bQa/ztQQzVIZhxayIc8O5lyDmNp
1u/o5IQntiwL/oEB/ACrRt2ftXJp9hIzFWNbaETHOKuDO4dVDTpaazQwLIn1jhzIA2AwHjVp5+0u
ZwI67xothZMjjIh2m02dMLN8mH28S8i7rFHVco2sgJFKiHxSP/cMgd7bdFJpxyzObela/M8Id/bf
y7WV3f7HOgz4yuGCdS7q/u+vvyRA6sesYO2A//IL/yKmue+/N/PD97bP+Kt/OgvWP/n/+5s/eup/
0403DH2d5PzXmpwdURHxt1968T/+zj968fof/BM6QTKIa9amOtL8H4IcR/1hC9O21ugHIh/Wrvo/
evGCrAgdkNzaHRc0yoX8z168SWAX2h5UOjqTGJPB4r/Ti/99bOXaKEORRFowDOxVIvfrQCeEcgkX
A7iUafZhxzzexZMusVudZS9c5rlWUyC8hGCMQYAJ7U/X6l8MzX4bJ1m6uYqO8HnoDimGiB1+/fS6
Dhfq9glOT28Ovppz2zdiM9tiUMgP/42PIn0VeIEksPD39NVGJINhQAnby1X+SmbNiB4EdTOunfq/
8VNxKVejhbEqqn4zryzGlMI8lx29EPT4rHv1tsFq7XWczf4mV/U3SsLlAhLjB5dC8FBQXP16AcHN
9ylI3w5fJDFcw2zeU2PZH9Ngb+k1JJ4qhbYmaqTrUlb+eyCIHx+OMGF9ig1ou79+eDdh1RZV1+3p
i9nADydSsg3gYv/ujaO0JacQYD4mY0f99ilt6FCt10G/b1wqMJ7NAmykBdZ58JMqBznw1x/3a5wr
GA+iaonRIogOsRunM168X5wy9WDCsuvwrs7Q6qK0+a6E+eHgh9oYWU4IFgEof/2J67/4k63o8om4
mk2mq8z+dPu3WVgQITZwRNnvEx3VckEsNTcLT8dff8p6mf7pUyQxAg5VIEOc9VX8yQEk+8AoyMfr
9wKqxUZo2pmh7e0MecMDQ2X9zc/0r66i+dOn/XbTGEmGdWhl/d4ZRmMTlOj4B2hbVZKuMMx1wpGm
73/9A5q/eZwu1xFjGLQVAEc8kL8tZXOUEuQ08toZkS1vZSlB8+or+LlcnENfhum2rx/UMDsUwdhp
YJQ58PHEAX5+uR9w1vr9ZJLrMKrq6zQJ4jts6W7MoKs/Lc28Wgbw+ab4tP76exv/4v4LzhFoNteE
1n964pwWIVPZ8RrFY48pWIKQUkgercHXNKFTDHAWrRxk34KrB7Rzkq/6gvegN6jRVLdgNahC99bA
tfU374L1L7/aWkfyhlv877eXIXEzO12srNuTCe2bAQnpcROt0QB2B2IhbJ+mGDuZPtr0dEpAwaep
AI8HMWFIt/lEWTesaWQSv24907UTBqZX/DQIVMxwvgp7syFqdNGOpD+W2xqpE3MG2n71/2PvTJbj
RrZs+y81xzV0jmZQk+gbksFOFKUJjJRI9L0DcMfXvwVl3fdSTJn0qsY1kWXeqwxEoHH4OWfvtdFB
PQ1TajzJMYjWoUOHuYOctIOzAznU6YLtUKuTzGlDIJ4a1jKi/aMKcU7c/NMwBQhE6FoxPp6xNDkD
XChDXoCwzgeawjNePHRBim32lZlo87PRteOe+BNjHQn9nmvnXga0o0M/zg/SS+SFT652v7/q/3xA
AtYaMm+ES77NP9LgIXqIQUzLRe+TGyMHCZcG5tFK1SOZjktrEaH4/+CIgsWauE3IROGHxyOkexPQ
g5T7LoqOmKuX6LdvVMNXnUOrJw+9598f75/vdlySrDaEXeHfBGvw84LTkzZBkPQg95kuGuBd7nSM
ASKSTk2L8/eH+udtGojA9myMNcRgO96H2zQeYAYwIuAtGIziXButdYQ+4P/hBP7yKLg+2aY4DjKJ
DyewhK5YyokTaHgdEzlapsZhaOPg9vc/5qNXk3WMXxNYVsBuEbai+HCcPDVmy2uoQrG81RuMaWCy
VRnDZyZuwo3g1iqHGx8xEOjJ4HNHEkMN2u1Py9IHicaPr8EWxhLkfDjAlj9cv7at3Tkd/Z5ZcuEj
/QyLXTRlcsf8gLxUB9TF0apUCHSzfivqyb8nFABYoSA2opxn5wTn7U+B0x9lI399J5/UWbBMIXvW
D6+V2DUMI0qcfl/FQ3U0O7Cl5jAxr5PtTdQTGJr4A0wXwaNctIa+DMDt1x4Kt00YgBz3K6aplhpv
8kAxbp6+0qIA5J/K5kFXMIkbmYqDYOZ7qnRxY5jyT5uLX/8AnCWIc5i2Ear780MRWV1Y6mDipCb6
Pu5QegyTG39KWMXWDemJm6iHWFziy+aN1ZUnncwvQeo/9h1T0IHQiLWC1rBN8JTc1bNfPwbu/Ia+
oDo5AYrMqaFUp5dj8K6QBW5OoJt/uDuXy/7zPgIB0N9+wYe7E/0DX7jWYK+MLD5FZGOeJGP2TWaY
G0kC68oZiIrLMpM8SxxPfUNj9/dfwfnlnYn2zBQ8jFDUPjzu6DhcUIhDv8+MZCHpFoF4ZVt167s9
AXChicNsVJ9920q+9R3dyjFeE5STbBjbIpRm8GEDvd50QE9WU2oB3/DtgYQaDrhXAlE5oZ3Wm64s
i6XSf/DR+gozqzfMUT83QdYdrFGYV4ZgVDCTYINw/MHTHCh2rWHdTGH/J+DaP7duiLVMy3XZIXgm
1dLPN42wAz+PULajYig+V9HeH/GtGjPwbrS4zh/2ib9Ytj32wFSers8Hf3SKg3f3UGNa/b6Jq3co
+KSyWmi6XUVWzO+v41KbfLiTOBIdwhAvPRi8Dw8zQNoBfKvgTurix9xy4s8ZMhc8nZpqQmiQWTgp
jeCEkTz5wy30i7evZ7rkhzgOLyY23j+fUVDxxKBljBAHwoMjGdwqv7033ei98OUrJa+3+f1P/bH3
/MdvFdDkLJuC2/u4pkNt6VWacstShlf3eMJvbMLhNrpKxrUzzm9mVD7WaaE2sW7Y3LgorhkddgvD
6A8//Zc3kwCph0HId//hv0kHOYqE8fge6YvcmI1PXkSCTc1IwdiIJHv//S//xUvTM9k5ojmh9qbI
//lMkx6bx+WguMi6Q7LfWNF6HoLkDzXiL8+vRSeDO4nTywT658NkvRUTPtD0e2rkDo2NIhyhIkjc
iwLjOPV48OMRGDTZQgWAflghdAOKrRqN8zx7f1oj/1mUB55FVUhR7vrIuz88r5MexJz0RBo4yFUI
nPbjXd/N15j94jWTWWMN/BVsti8hj+SD+YfHyvrVE8xuiJPNvj1AzPnzuZDgVOg6m4QxWS6KCb8z
BJ6KWF56yOIE4ni1563rgQ8AE4ABZDV6bSE2JHsyWSMLOsnxbOiJyBYH+bct5WCRP4DQ8Pd3xi++
JpYTz2ON8dnnWB/ujIRcaS1AQe2ZNiA7cOdx6/ZtSHiWSP9wSn5xKCxxLuxoqL4Bzu+fzwjT9b5p
O7/dS1JC3l1H+3dzlaCXMjzzf/Cz2IMKNLdLS+0fq1qD5wWQvdvuhQ3TMBSWB2PDj85Ztyh6/2+j
8fav1ePvivNfLGIcibYIW0SfptaHe96eoxgqPEcCkRJvItQoD2XcYgw2UQWYikRIt070H5aPX55K
6msXDTh5oB/BLHFsVrD+RLvX9uKMEmpapRkat85kSPv73xeKX7zo2WmANWV8GqBP/HAnB7lbD/Fs
cYu4WMV3ntYS3nniTvNGlFGFc7vr7Y3HnrxYt844gcYC8K22RC055V0ZCB6u1KHHeASsWTzZzQgt
sSPncsDfuwhVkDYmL/UkFvFtQNhknBSM33ooAgndc3pE+PLAPW7CUUwWWH0TSolANrdP4b6BEQMX
nmHsTwBuDjZxz2TUC3uXWaXytk7YJPYz/v+0fPMymiXwoKhgkrNK0Ncx+8u7hGzP2tILtiAU+4TB
p7s1zMY6EayjjH1PFEJ/I5D2IO8j4j6683pM92iJAmPalQzhc6TDbpgD7c9HN74O/Er4KGqcOtsN
oi0eRgMb3KmrjPpgdaSXkH7Q2R2j5fSp7IlAJS/ErbMjasUYR9jAzHinITfG27LRVXeVjZSTuBXD
Zir2+M8hDoJnIIUcfGhknksykEz6DgCiNg3hRGyuUsJdX/w+ol/iR1Kt5wBPxAPOZcPf17LP9C1T
P4D+qUt+izba0L83a8gu20GP8XBkE6sQ76gwxUETM3AhhZgZdd9n4b7COFlvi2hp/5kGZCWM2SL4
lCVkAgGSYRLfu6SfrbKmEdh/hjv6vLthFM3nqLGL58IIzHtZedMqKjN1AJBSLM7wy1BolH/9TuFm
u4/IcxvdJN7mM0Z6kDbTJg9RDsTDeIJ8RIZN079kOWGPYrDBNGXK2ZWO8911jGk7AqDnO3T+3oM8
tQ3d1GPcvKRXTMyyMZDHZ1St6tWXeMXdgVFh5Y8vc+uJw+ioeTUqjXijeIL3i2bPa29FWHZby6xS
Es/QyyAZs85BWSTXzsT1oFpAHJxGT2p2xF4Y1l2aYspOtIqOkKbytcrygU1FD6CQt8Sm7xFc5IWC
l4o8htQAwR/55cekk6n2KVfK3sxmTs6JBDeRJSiOcz9HTMKsD0RNcAvV9b40EmTeU4D0Yu7mNVT5
YRPZ2t7PbF3vo7hovmIDM6+qhPk26F5vo0zZvcMMRb0kkeQENKz3fl0LGNchUzjM90fHTBGvA0IB
CzSebEvtUtFYu1zo59Ic2ucqjQ6+cB/SQT8LhY56MkMadUP0XHpL4GCcl8FxHPxqNxrQs7DcPpJu
vaAPgNR4cR3g9UNQCCOOuMosBGRO3XCfdmjiWjgU9/0A2QPp3JWE5QtFB/WtNjBhtFNzCByZEihb
loeqDMZ3twezr9MJfvkmH0FdakAgwB0dSnPb7OJoW6ehfESfSbaszc3zuQQNjSyrpY7gZcoikcXD
9KXh3N+0E3dZpjFVBrl1NIdYbw0yM0AszihcsU4ROcPpjkDv6f4q0FM89V900vk9gVF25E7gw3q7
+2JYzg66z8Kkt/nOe9+w62/oa/Lm4OSk5WzKoCMTWNe4Mq4Mw8M9lvsBivNCj8I40Z41e5q0bXro
UDQggs+rYjOTB/SY0NW/tYvMfkRhmKfHKfO6rQhT2HMTuEV83CjP4QYo0Km9+Qq3lf0k/d0G4q9Z
nKEEkoLTB7GHVS6u1xnYSedKqR7a0phH7yHN/YFUEq+k+F6c2LMO1CfmTOV71yz8E1321tdK+d2G
Ek1cwspuvqQhGI4+6fVesmN5DLSLuKDnc7RRKGLhIK3NNfV0qiriY10YEnThGINkC+9YjgN3Ai7C
9plcofYb+vx8lysDLXlrp4cMgwJECwUrJUXg/1nULf4Av54Af0QCsu+ADAhOiA0GIzfhRMQeiJmM
DddxaBfqLi3kLVVp2O1y6qbyUDaI3FcyjcenBRU1bwOsAgGw+sWtVZsuDtGS0SCAnAQx48Q6corD
LHkgw71Y1X432Lue02k84XXjJ/pNTj4yUFO+KkDJp9FWw3QdR1Af0gCQXG1iD67xQ1+5icunOjDv
fgCaRkmkzIqdSHvymiS5ZBPsB1p39pbGmbjEHY/qtqrLeTczq95NNdlde4wP8QVy8egvqgdx4SEC
ARdxdWnCL3DLENgJZuLXDkzXnTt31mOfcr7TLNf7WWPSDBJOqtG5mlgJu71DRta8iqXCXFfevOjq
WyAWnNn0IBSsF88Y1K3VgbNANR5ezWMPtUc33fOYcF5n3we0hKCuXc1DwmltK1wOPyCAQyj772ic
xcWdW2NajXUYXxTJ9KSoeGWpv88ZnG/FG3hykMI5kxXpK4vXMkE2YRajfQharDXVgtUKyEVGWF+b
1mNjIYxLBfIpYM3xjSeG+qtHGNxGDgmSAduYI8TYAZtIMeBGjWUAirEzITsaAxi0kh/vhjBOAgMI
DaEg6eGH8Z1s5vgyhC1xCUkg2IGjjmVi4bTFscsj0EMypImzSXOc1jCu+As/AMpxPBVyk80NTsqZ
55w2FnQsrWlaB/6IEShG4B1FGm4TsSbc5UOC4LHJbPGQIvd5cmvsOXC9+ZJoT/L7QHbNi4Md4MEI
5xYKN7Dli/ZKqCO9W3XPBcKl28DrwWctAKR0udw2yX9XAtvxfbuQgAhO0rsQfwxqA4xcF7fnrJGL
o2+J9NXv5lyDGlIEiRIMEkT3Np7OY2smuKSdiU+sZ6LULVN9+gE4I1XLNU5zR0t8a5SJfvcb2nzr
aADttqLfglis8gzicjyjhogA4a801qkBNMVNKLlWzdC3+liOI3ypZOBOmtHhs/R6Lncaa1ZyKfKs
toBpzvWt4WQ0cUddcK3NHkfTEVQqmJuwl+91YFAzjWaZrdtyat+R3VpPP/BTI8ayN7AKw7Dm0Wvv
WC3m99rOmm7t2ZXOIRCI4Q29LQCWaMRJZDQNp4UMW0DxJEJa3cpjy/s424VxH0qT1cz3xjfVBO0d
pDEa/y3IaIm25YvKiH2xZBBfQOrCXQlhJGAfdY6sY2G31QHPd2XE8nObppV51xnQnkYKylIca0jr
7+yo/Wtq4mjXDBEaVLQEPn1T6QwMhJ3g69wH8iYqm3g/FsV4QFbCpeG1eeV0bj6shB+nt57bN7sG
IsUnHFkoZnG1yrjmf+obdKzR2DivIozFzm2KeY1SFKeuo0irGx1vb4HrWjHRdDe57HgOJQlJ9xYi
11s2IdOqcrPoyS5iF5FO/SBD9xoHB+q9RaFGREy3mYYwuwH9ecLFMp6yEiMgub/exZxK6yYhVW2/
2GTw4qfGtQLEcakQuzx4kV0fQ5US3ijTcl4hbJJIooR5FKk8jVoXm5Rn89qMp+6qiv0KR39FcIft
sAUMGf/RQn0JEdwcc79S93k9Ot/Hwj21qWmxpAX84YCCrjwLC750z+ji3M/st+EGE3P3Gk7LnKmW
u4TO8hHWlM+0LGFDOma1/owMK743YS/tfNUcvJpcQWBdiABTsBfBNL/Q/yu/5KU/EwhWc5JskqVY
6Klw1r7WKNOzPO+PuWGSJh4Z5iUvXRzqwyDOZTRgFSjs8o5/8GnKR8bj0KKld6Ywvh96DjKIyL8d
TPDaNKZBn/qR+4Iy3Xvyelkc0tR/UgD0of8tqB+s33TiUl2v6nRKrtOAxg16vGPkzNZrYkbTbgwM
cy/xs2+CdHA2qKIMur2JXE2EFW9jrb0zmwv3c+aKPUasesfjxAJcZ1SnsdeG+7AIw3fi0u3PqnGt
m7AMZ1QLpfvYoI4DSx66O8HaxU/riydL+P6dHrlKYuxVu/PZF646ooS2sVLN28yoCdB1LNObNuM2
SCv4AQskuGFZa1Awu2XWo+hDqMwAgZxWcm0G32NDTzLMS6YVZAf8GmgKC2JVXeNqmJVzm0XBC66x
csejuEudGa4EUz02ZP5wU7oi+kT8ONsMd8T155tgawKZ3gcmesq8dIJzr5dIejMB1gsWK3c6cSkb
UaNhhpfN0AIxsNb1eO0Jg9dOGUA491yvOjWxyi5F5iz5U9mMGLDrKsrSwsh4jJihjddhJLPn0na9
vbBowNNaq3ljzYsFDL+Mug0jp73SNLMXzseY5quhy3LAcKl5j/331GUkmUWjxMnZ59cFV/ncV5PP
ql8XDEcJx8JjL6/o++oV2aYHSxnhM77aFXXOS1dXJGaBa1u3DSiFzK/Qpo2jtJ6VRr0GU/7Vmr23
CFfqV3asxdeiL2sWrd745BfC2BHzHm+lP5R32mPHUoC8ZOgdSqTIKkrwfJjqMNrlmJ4MGOLuZvTN
nuRkghF4x0DvvxhAtKG0a7++0L5ZBOuEzwLELgoWIcKus68l5Kw7FODlHTp40rNTzQKaJZP8XvQ2
8cZ9lnxvIxN3oW3wgS0qgJMgefQBM30wPXfseLhuKUVOCUKNt4ThOceiCXijhGAeeVvSO5sLC00h
MAQimqLUfmR/TGWal4l7inPVfyf9W37vh54mQq+H8j13K7oK/SyjryZ5sa950vGmx6SlbjEVR1/t
vKMId6MUlXwzR/13QxCgCBNmDH0UoqJ6KMh45CIlaqpxJsqx3rnhREdjUAm3R2IPbHDqqqgfEm8g
vzGM6+irIBPGJ2dQEcroo4IVG1zX3EaVQ7LnZuz5lttMIJdajBr8qsXkSpBu6lb9OZ2FpG40q9Ei
WrKZ0njH5pVPno1A1Ud3ov24SdxQG3tDL1sAggH5SRRT8DcT06020MTZtBY/LNAGIYjeGnsYIY/d
iFckHtKF/ROL8t0eBo46tOR1bibXCb/+dTIF1ibi3RhPQhfpTZRpvjWrekU9Ue/J5InX5CL3WI1+
NAUcy60eBPqxCvR5RrsHZUFKgYmg/dBYdIEudiuUtQPWKM66k/WDmFBUcAmZt66nqOX34bumH9KR
6pide1QM477EE5DgLpPj++jRG10NtmiSa8+wksdcj/a+Gqrqc2mF/h1uEDyBTROYj0Bfen1QtOGj
CzZZhb5uNLk92JXzrdMq4uJ5WlUG8z/C1ddcE55dev+J3tCX4SyOhuTvz1jIv6dUL+mKLxte6X7s
31LS2QnTHrqWAUZIvOjezAExrwuT54dcYgHwqKL/d5rSHo0u9yE7OgHjNTuaXkcTpWO2AtWmxXXM
o+5ScPMS5v21LgeTVOsK2zOujhlD/SUZHRNaNVvIwq9sicfGTj5ZGcEqOEnMEzPp7jCVA9ykOFCQ
N/L0aZ6T6dNkg+P40Q/8XyLEHzSoAa3Pv3VO/wGE2LwVL9NL9/Z3HsRf/82/mXCC/CrKQ4oI2ux/
gd/+zYQT/wLCgPCIXScta5t27//LrwJmggSBQaDwmVTTfO3rQSb/+R9O8C9mkeyZqG3RQtC/+O8o
UNFF0n7/23AMSrrwkDu4psVcHzTFB6VBnkHJsuawPWhPJ88yo5O98RpnIh94Lus11X8pd02rb4va
nsGSMjND5RkilTMb4svTCgM82xJSkQaiMiusuDAczelNSZgS8J6ydRDRfClieVuxs6dxRFyLAX8U
ZRDOzJjJqqaFTvMpZHTNSYRMC6Xr4a9UH6JIbooM+uoqIC3o4Ld4k9dRVnYnkvDQlNXgngyfjEtw
oO0KlW13Vi1gJK90CnYgIttPfDmbAshrjlgZo2ONdfSediAv4j79mvmt8ZwWJUSitmIY16qKp9qO
t7C0HbYUfXOZFdiYUvV3Y0DCpJHzIwmZJkXbvoP+ku/CME82+kePAx7c3ozz96ZzUrbfoaw3lQlM
T9Bw2tmtbGDAcvRktO88R6Eu8+W1JD2KZQ3slBU8RuNwTQxktUpU9UDDzLpSE5aLIq9GXrTT8kd5
RXLVlRs0z1HJPmq2pDpB1PpKr/nowZBcFY5zl+v8a7tkedDreyAYdv6SFwCzSBViEB9g7h9M5AGU
LmtuwUflROyqQArnkbd8BbKsBB8dtsrZsxs2L05uYJrB9/wQ92HxVIP3e7IU6bM/WHBtHDl0zXj/
YbBsV4lZvvdzc2t6UJgjakr8V+1LjfL3EfcpZqOUhs0aIvp2CuzmtpjEIQrmgM2dbC9QIrpnNw8e
vT6t97VCLWz1wAS8iFDdGWzogcKdTmURfCLy3WjZFE2fYjeKT25Z02z14768s8OI0FeTVOW135rO
HXBZ56akBOX9ZicKXF3SztsiqR4cw8Ka2VUd9pDaue8LGe76IKo2joOTOOLJ4W0MIJw8QdxFpWLj
3LULK5xZqgUyih16hoZnJYPRq3GNq+G8JA4Mu6kzxCffndKzW3omDnA5bnotQX+lkEA2gnNZ76yg
i0i2Vdokyr0V8kglQ/KzyABGG5WYjX3QgSp91/jbrgsb2wdNEuBlhZ86HYLYmBiPzHr434X+/4f/
aYWsgb9b6a9f0uqnZf6//ov/Wuc9718ItgQ7TsSa8DpDJoL/XufxEwQo35k3MmoN/uY0cP1/kVe3
SD1CxBg/FvN/r/OuAxXU9xnbI2ZHLhH6/511/sPkEPAnrxJCCkGUswhCJfp5CKt5zzhSG/MBc5YO
t0JfB9nlb2fjFxPRfx4CML5AsMbE0MQc9eEQ0TQURmzDyhsjB4tNwHybis3jlP5u7vqnoyz//9+U
1F0UIs5d8mgAAffG11q9yT8pfv50iA+zcVAublWPHGKY73zzjsDzdn79/a/AR7J8yt/fuz9Ehi7a
Uzb2vM8/qnv7wmiyGOfygTDV7lvte9idCRMCW7lE4YkoL0Ad0GE1C2zbmLXAvpPGusXQZO21Gqd9
2nTdk53MjkUKdZ/hcvDvbFGOYpOMaroKiQjfkRQFeVFiHbbGiMLctEl+92HewSJivfYJqjkDPPfX
JF5/LYNmQ1pMv2UsOh4ItlyLsE2IMwiJfc4NNuIF1fwqb4d65aUdrqduyI6JWfhnnNDeF6P02eom
QicwMg3vDLxUryEX9tvEEONZLlKUVb4kBM1DPlyxeZ4/pZJ/TZjVUsq23zy79E9RWqJTNVoWTH8m
PNbur8hDl59UpWGgRoO1Nwa/2NZOlx3d0mRrMVjurs+DdkVjxyKcPCc9xQGgpGw13ju+5EPyQF7h
OdNb5Oi2pvPYW9f4J3ge8KGt43pI7qJsnL6FstR3IwTwHvWK4n0C5HFvpPPbVHnRc9JQym9KQqI+
eRNd+M00W29dt6DqRe/Kd6N1FfHSWSGfQnupYJUn3btxNPmg5QQL17quNYEUOOihSOL49zZlE8mr
woscxoJuXDJvqvxmzffL16GQPlyrzLjJYvdN9ni8Jy0XvJX65M72W1iF4ouyqWkI60ifZa6oMYhv
yFdd0lr7anLfCJDpwlXCVuKQtaZaZYT/KQgbs3waTD6vpPG/znClncpQ9E8ppSRVYuufmeEm1005
RVtHdNZ+IEXzbirsDOatQz+XAdGOGZS5r217JnjM8+J1GOloG/A2y9ZzAR5RUNAfFjXtQucBBthm
WI3KICe6KRsf8noeHmSDTWbuwp4bI0iBfcW8Uc0iAjgMLQ01fj1sx5DOd4AYDvKBQ0BH2THxRlfm
30imB9kxs70Sb2KbEpTdpnTKgDpY91gu4jsdp+ZDBpyD1hcR5hdMlcSwIaPYW24XveJ3JZVcweC+
sacQ82ee+D453lY1AIKN3AvTPnuDAdNbY2h1T8xC2qvW8C06qTMt67DxbiPDQSvQJM6tb5Xx1eSK
p6hs5zvpJ/20xkdgHoak9WhHdpJYDbgQap2nSfQq4SfTGphqiR9kMPY1oX/vbpYH70YcyXVv9NO5
Q9/9mqCu2cZDS3DJYkvbGr2E/lCHy/mIzNzbUJXDHOs5k/2oADrHjUkMgKWZw4f2VRHH7qOp8nkb
0UAdOZiw9mgVuj126uk5sKPxaxWJ5M4syXogU6jwmI+rlKzXdHRgTVnBN4vmyqkth/JmcBTVkONU
uJ2xPShrdh6LkLjUVd8HBmkVljhPdqxvnZFMirjpgtss7aoXnYjprtO0WxREqhvVt94VEALSWdtQ
nPOGvaTFhnXdaOk9NNoh2GPWGAYmIwAxarLPpo+8LF4FlpC7jhYQ8QyUyz5DCQ9jBBae3RhN5jtz
f0nMR1EnDy1s5e+CTAg0oyxCuVH2aEotsVHY+rChI1iT9RSXm75J+w1vFXc7MBM8F5M3L7jNNmFS
UELbBGvJZ4ooAQIV+hEklGo+8W3jR9uq55MmyeZMs1SvC0E27JowWdqRoszCI0We2NVZ5pEIGodH
0Yf1TnoKng4Tmn1HwV7yAxzuiQCI3o5dAoRY3XVHozOZSAIh0LsogfHoR4wREBeB5Rgj5l+482cF
l4quWEUs5+vUSskyNubkWi0p4uRGriWrwNc0DZHKjL5/kHY2vvkmTG74AuIMfrbaT8ge2XkzIHvp
89p6lX5FLleBn+29D4fiSfdquoRUWqcff92uPAGNhEajViT7ABzxp8tECPilJ1RyCxq81lvuYbjP
msx41wIHt/pxyHRucpd2Jn2JQdtYG51Cmq85XvLPPhiLDbJI/qrbOQYIAk9fE9CRrW0IUfdupaIv
mZvUT2NalsskptrDCoq26UwGB8Lncj21Zrg21ZCfvHp4AQ8qj5TdQU6TKxMbgNTkQ5BpweLZjTfM
fTh9VQIZvIMNc+3lary2jAWpoq1aHeCfEbgeNATedLBflgy8sTyhcVQ51ZSH4oLR1wywb+n3moSu
H8I09x4s1ZvPkpR68ME9l64pUZGKJqj2/uTRQIJ+wmF/DBXVDCbU6uBk1VSfj03qTRO1Kpc+oFa9
qn2nOw6Fk3wPoYqe8iLzHsrOE+fIqkO4y1DDgd6My9NvBHt2oxCAGiN/mhgn7Kuq9R4okYytcDty
S6Ws9nEOAKdbXnZ9CKHXoP98O3m+sWVGHhKS0sNmh5J963TafbFKRJpVww3uRW5+Qt0OCdh05bZ0
zeot4x1+tHuzf2QYND9xI8W3XsI8VWZD+FAtaY1MrVBodU1F8eJ4z5INKeiL1I6uCtKsNF7xKtzb
EX1yXJlASAxzfBtBw36CvIg8VcrM2iwM67+uUy4V9Y/Jl1VUejvTbawbZDqU61HOIkOq6SlDY0E8
lkq/VEMf3IX1qHaGOYjPzqDdzxDfmYKIRt/wpvJ2eLmNjSbqb2M0bnLwI+BVc2x093VSEsjXVWRA
5o66+XHWpSD2jyyPgHwYAugrTAwh+UZngUSbEXVSg3umJVJzI+6UqM0zDIRqW4WZPJZaOtuGWJy1
6kyXh9gP9WmwdXGJAis+WgxYsaQu9/IcwGwPDZceAxXKeQ5SdUPObLQtCx/LmyvHlpKwyi8wgMsj
bUvvOYyicS8jcpTIDOJlaM4ul39uCbHoCRC2FkB5PIVOuTZ1nrAEWtZ9YqSvXa7VDYuCPhJDUl18
8gY3ZC4yrdOk/j0xQhNiVc1TBlNI9zvfIoC2CJFKDbmf0QRIaJg6dg56sBTnbGI+bUGMAtLTqEvr
97y6gXzIvd/WBg6vufTzjW2RZ70KyAja8m4aj2EXz4jAmGxeY2aoiAPxq/oRP1m1G1hw2ANVfn8m
HklesCdDXRyYciAMRMA7Wc2pjX5AECyDLNu8Mh570yQyCa0MO2a0JqtiZNkw6QF0KylonIBKgQEW
jLRYAAlWe2lVSLwGbqeSLv/JCVPr1YyJjXVLMPTuNJmvOgxsel8p1GDDhY+e9DyYaHft06ym+a5j
2HTyJldvA6m7Y6DtsVkBC2+gIoXeqFZMBljpqt6Z70yAfmi7HbLGmWh46hEFRwwcKUrGq0Ea2Tri
r96SS1CBLpvb6NBbmbtPTWc+ZkHk7ScGJ8svQuYBBWRmMEroZGr36yEtH2yVd9s6yKrt3CTGXooa
gKgjgD8i/QA7ZFftgzM6uljhaTrH0Xg7NNpn5NEyTsiMt6CV/o6m/bMzAOAqEEJd8TMI1zQJRiT4
rO92QdBNWzII7H0UpSMExkie3Uh0DBVa09+yQ0xOzSzKtURyQDxtvc57r/zmV8a3fhYXZffOzlZY
PNi3tUfSgm24D+njVCcgVAPAaaxW4CRorVjLvCKOym4X5sEzYYc4RzIHWATJv9EmmOJ4meChmA+k
caxEg3/OhzEBTwpiHN0zNIEBgXiqia7R8sTrfIzhfaakPKxqRl77ec6SrzF6xEOuLCJe9aBG5F1z
/dDge57pTkL1B+eSnJPMa27pYjbPBtlDIEQ0oEKjGb6hw/EefOQxalMEdICGUc8nOw3BfQKGPBhJ
LpBmxq176wbdfEvcG9LLOAVVXw6+XivVgR6fPW9LRzVaR6A+90jwsh1UP0pys0hPcWZpgEQSyFY3
l2cLFNdhxmAeMo6vY2dqdgHqoJxp4Svbe+uLApJ4bYWDNNedLeq7sc0AQNn1MN1Gs66PUqOVxaXT
7yS6v41dliaxMaEBpqTruIobFYlXZiLglcgH1hcXZuJdBYF9N6Cw/eIxxoZiTZ/zRgehpIOY+CfC
mqrP5LmaEfqfwXkylzekZ5XQQJIgIci1Gs5JGrjXSdnLz5V0BNlO7YTkJR7PCNvzbxLpAQoRi4tL
wzu6Hf2m/F72vrkePct9QW1a2zwijX+ycht/pEzEinkPQ3c9VjBo0h4gOspH95NT+eU2jwQTzBTQ
0E1t6Ld89INnG4HK1gznYB0v6eSiLzIsB6VescebeRUmZTKsBkMhK9MdK1lWZIcMefKqwSnD5eVt
e9JUFcShO8QBW8TA9s286dPyET78s8LwtkInJlc0bhjdhSRr51bzGcqBs8k9AiVWOI7bAdBZCJE0
9HCX5GV9JefCJjYkYiu1jUsdxc7azZtgIKmwJ6fhQLnkGW9aFgNzpE4crcELniTazRV1Z7Cnilk0
CSmDb8eQV7wUi1u2itmLsv4Pe2fWEzm2dun/0vcueR5a3X0RcwQQQDBzY5EJ6dne27P96/sxVec7
ZBCCzq9vj0pVUpUqMba39/C+az3LKO5imchH0YjeWQvFGrRZREstWSMv8wGeEOXBYarOr01DQ8JT
FVH/nJS2TqZx2UGK1Ju3oHM7VAouJWfsemcGO9ufuVAhw/hOtbCVZD8WAJRmlaGk6zohf7jjVZ0T
497R0pei3tO+DfYxmyHSXMDZLslpkxdgV/15VcY61F3ntc7xTTWsad6scciJMvx63HlF1VwlOLQX
ZpCG931ZGSxcjrYk19y/roRR/DAU8WzGVfdMw/ZmbPTKXDk2TCAl77R1LMlrQKVnUKFt0huXamk9
D0NZHiyV9jcM6Gplh426GtsWaQ0jfqO4hbkOQ9s5J/ltYHIpG2cbZh5n01gPfgD9rGY5M+GMsn6w
coPeueWow3oSeNmznzmU0gPvwezN7gzFuL7mp+jQ3mR9Y0YmWZFueYkjdvgRQA5etUnnIhY2hvjC
88Zu3ZbEGxKB6a7BTfX4IDweiuE7DwSWmLdRW5SruIn4YEuQTYBoW/LgbW9lKda6NkL9ijPIPRNy
ctmL0d5JmrCzuqttKNW5/1J4yThPy87dAESM99g7iIIA7QolsWR321eWxI3T5Yd8rAJ2uBAos6ze
1u6AeAU515Uj8TPYsa3vNdqPv7Qgz4kS7AgNbSIshzm4SgQl4Tk+T+uGrqaXB/Nh9JXmKc4VqIQ4
b3CgxkvkSWJBXpZ67fuNvUk7DKJFnRRrdCTpTc2MS68azZXnteq6TJvbAO/1rIfvvzOwOK7rrnwO
vdzZxEHIisVGcMdEqmwyw2vP2co5u87Mgn0VyIT9L/E1DZBjSHS1+GHImMQ2tyYydhbIMPlRkFaj
nmlIsc7czo8XVEsQgQeVftvoSg9YDT6Et4/SMgC2BYm2p19UCGsl837kaBaW3j4fyvQ2z2jNZNbg
YReoJkiYl93aevXW9+iS1ZGtSimNcqeO3U/H4tQASI0UQsvikCTbYTZqSUzsj6cR7qttFMh9O75/
69HJ7PssYG9s+kWwYVeYIphzf1Z61KApHXyAa6yvQ0caWG+/OBxB+ng8t0r1mj2UTeWMMpHSuNpP
00u7M3NK8LAlmmg1ycvLwNc2Lcj1XyHmrSsL8f511Xu/ZG8q9wGf3p2uO7Q/rAoF8swr+ylVF1g1
/YdirXp9s9QjiZYAY9PMBQO+/7oQ+rkKqmPTsbC0TB41/diGaPepnrcKlLfOpH6HY4L+vCgYk1h4
QkSwX1/tU2XXna72ztFHzPUJ9uD0wFosdL2gYQML4SH/iDKnX6aBSBd/finI+3jwLR2Z3TFcR61s
QflR48ZCN7hFp8aSge3tQqWN9o1V58iKZOLqQCqMoxCYARyjY1cQmhB1SA0ulQPUO0/I5tqQDcOW
k8E7k+RbrouWwfXn96droP+pw2GtPL6oFfmaruBv2AwJTxEhF6t0ScmOM6n5zf0dOfre748PmhaG
Q5ccBsDvJf+EyX8UQik3sHIB06W+EjO5uTGh4VQ0U8ofV2LQqCCmY3iB3KP/5vpT4+L3Sj28Bjzj
oCLo7OvqUWODbBMRqklQbdxMoQCfc4OELt59/TyP/LjvN2noU8CDOvWKjt1WwAbqofb0ckMLVaNm
ELKLCBzD36c6fe9x0ImlajwU9iWb5K8vfWr8TCQsnUgRROfHrAHPMnst0I1yKpIMS2FYdUBdhUKw
o6gpTfWAHdgQ1v7y68ue+vQNPLAYRrld+z2F/EMnx6hIopsamTT143SnZe2d7VHyC2xGrecwfr++
3KlvH2yBq5oYVN1PPm5066pGLiuXq2rrVupyzeG/X0rfUb+ZZbQjl/7f75IwapMTOEQc9UhS4Y3j
P++SmPfuZ/U+Nge/ee1rxqZCWtAFJWV1bbuj+hL6UzGpoxT/9e2eGrSkMdnoqw04X58+GseoyYtR
y42BMP0a6TzVfCwX31zl1EPlFU7tq8lnfAzbMnvfbMyMqed9Fmhjn1aEN/QzzUT8+Oc3ZELPR1lN
Vd6bmqgfG39J3+ToxQlR7zqZLvQOL4BbPP//XWMash+GZITqAZIqY0TT64sR4rCJivHrS5wcHIw/
jZfD8HA+DQ4vdrtSr8sNgn8GQqPqO73IaZS1XfQYKswwMm/hjpa0WQQZ4lvkM9/NaJ8/PQN+Ay0U
vj9IHse9R9MSjaEUaH4CbfLHFDUKPC2R54hckV4LL/9mMfw8GLkeyZge+yiYEceebAImVHcQhtxk
ec8GxR6unVBzvtlKfB6LsPpcJJWUdnXAcfrvL88LtHpEWyfJsAkm3GSBxUe05wTJRN8MxRNX4iYA
7ODDtXCZHw0Tr4ow8A1usWFqw3apVGeYmm9FGd9/PVZOvCbNMeGv8a6Yucxp4v4wHG2RJYZXOgVZ
2WRzpC+KC9s5yeeR9HdfX0n/vMbi8P1wqaM1lhqV7Wc2l2rIs0alagYz0r3rmtj0tlnKNh/vBov9
mEX/o1xIk+q+Wkr/CUSisqxH0vBiur8kW1BGy0qDAnhmjsnOcmOxqwHUb0G4jhc+XraDKXMETwHd
Is5V9TLV0ZztnDbt913RUMEeGjudU2Yji9COxm9u1JwYL78v5pOS1mI8QoWcnOK/P1NUygoQiIZn
WoX1g0ea515r3cNg29FLNjbkb6TIxcvUfyr7JFg5yUDNpLe3tp0tI4vOrCbB6+vNHbLXfA6gao5v
6yA69wJ6xjjLCiycVUJOIChpZ+aXsaETTo4sq2x1Z6fESjPvoaNt6G2TWVy7xGb2uI0o4TnniYmW
IU48ODPM1wtsavPRCXAWcIceT0tXJvE8Tj/H7/JvFq0TYw0UiIaCgzWLLf/RWAMaRrxQOfBcYqU6
b9ERbnnr/SaIkWZPeSTd5ush93nDAy8M4zywEzSM3vGGB8ARwQsiKzaeW5tb6q3ZEjsoZHVD1Gvf
DerzkNLrrRnh3P36yic+X3Zz6CdBDZKXcfz5lsHQKmFj5xvKXMNja3fas6TfcwstIH77+lInbhKB
B7MRtQ7+Pt460hflvDk0+SZrSZ6MWo0mHp0gggnjvNyingbmVNFgH2adTtH+64ufuE/2VchIYazw
kI8ZYE4SAHMm1XhDYHsEBzi/DfoAqUdMONafXgn5KN8TcEOOV5/IUNSAKgggcbohUBVLHA5R3e0b
viLD+ONhynYDwRTCKE4fn9SqoiqAErQN8B+tIc/LpvBqxJddZ9krCk+vf35boETZ3wD/Qc5xtKIE
UYr7KpXclpUZmMkGEGDdQE+nIuXsO+DC5w/QVAGbsXCB1uKSRxeTaENwDmTcmWLehobyIEf3Ne6N
26Czv9mDTN/y73Mgl+JYikQW8oF6zCjJjDAacgUhxiTCNKiVeqjgSciEWj7mLYxkIhi+fpKnr4gK
Ghnb9NEdLy+mcFzyZZKN1Npd4omXYtBujTKRswaPB35B/Rsmzeexb6psvI33XQdXnJ72h6XTqjh3
1KT1bJSm2RGGvDHN5DKy1W8u83ljM12GoyFoVHYfxxQQzKeAhfjRcPF15VZx8DwTkqMsv356n2cR
rgKbFCXpRNk7zn0k3gWyY6yRjGdQ0aLSM0/j5peT29exrGmou+PcwEX09UWPiZ6cYrgqE4djWRa6
8GNhuJ+NtcexL9l41kAVPCVhZJ6LZLzoPbr073mzFeR3fQaANgnnzuhhbKlUZ133Mtim9JFXHdsi
UAfy4DUJbm0h2BxM2wJJgMoZsjj7ztM7exPUlfXNb3/yxUC4YcSha/+EZ0GSEKZ0NtIN1el8GQ9e
vFN66pxfP6OTowxdJSUlD0bu8TebmZJlhLztTV47GMaLdqMmOHCd+rtdy4kPFtoLe1vmIZTUR5sW
iyRd4oxzJqJeGAhZ/HDb22q/+vpuTs1AeGIowwEwotgxPdMP38yIr6QHVp4gHoIZ2josU71F8HRV
pT/a2PzzXTRnRmSiLBkgoT8xoXHr2S2Cq4Szo/86Pbsysq+z0n/4+q5OfTwAhaGN8QQnMtPvd9VX
CYj6go8njSz3Khk0Wmy+9UqzpViVgeX+7FKsOVQLq2+WqlNzHopYWF8svp8PPZRO1dAAtLAJAv2y
zpWXMQ5WIr4XpOExXX9ztVMDnmMPqC8cWsCaj2bYlHt0bCy6G4wLyTqzLee600ERfv0w37lQx0sH
DxEwpqkZyJyP5lWvAXlgUXLfuE2n3kegEFcKiuOZHxst0IfK6e5ijVTupqjbS7CzCWEijrEOXTSd
4yBAywWxWGgQpZdp56LHaMC4fLPYaCefvMMJmy/TgGx+9MpLv1KtLstYbXqTNkEtX7TaK+aoyqpt
5LgPDTlzwBxCmhg5eUtJ11ZAW4rnEEUHQLJ6Jzrs2FSRvJk9KAJiD/fx9YM88a3R02YL6jikvbI/
/H1UpqAq4qhnu02c6KvAxLFSBWJKP0W/Mrx8fa0Tj0N71xhbU6GWXffv19K1AYS5W7O197VXlYID
8ZXqC0ymfON4eQxOwq6/2WGc+Og0jY4dOxpWrE9b7LZMh74MCm4vth7DKFDmOqod+hjlODP0Qd7J
spML1Bjt5s/vlUg3XPzsbDTjeKY0FQ+5oVsVG85qe2kTxWaX6TXV+ACaeHA/uKTOfn3FU2+SLRtl
AF3j9HtMM+Rb6erKxEKuQN2eD1qLKoEw12uYrQBIbA7SX1/vxJrDDbKHMljY2CwefYGZX5phVPBo
+zagc2GW3UKVhVwYKGL/O5ciaBqkNxtG93h3IxwzqmG8g6/yivzKgkgxK53aPosaTftm+jo1RmGA
MDwh9k/14N/HaIskLh+pDGyqrLltwuLNsuRtSjDjLArkNZbI+o8PR0xgmC50C8g6xZWjD1Dr6bXp
1ZhvRp0AItXpDmVTLgR1gG8udGJipqSukqtK5Rkbx/Q+P6yqYuxQgPkcAdPAesAuv3ZHefvNkDD4
GUez8m/XOBoTnhKT32NyDQT92syMIrGrrMo66I1NhHzaVTxFtcPEWpJ/ZsfBXdGVDmIherWNS1JL
pzWoIXPsYAXZtWQBaxrmrAEugVGXu9E0w2vdC/p5PrT+ky/UfJ1ViLM43RIb2gb+NrRcmhRq319Z
WolWN6Z9fxi9DLFVrlXJqsiqcq0SJOBxgOqDyzhV2R0WEfCVJCovw94J11pZAWOzkGi2RphdtGQr
btzEu42KpJrzhBMCO6mbzkKEghvEiaRXdqNYAiixEAsn3XlhEs3XRXGz+vrxnhqbrOKOxjgByXw8
f9qykjVu+XyDTPhF9vWLS8gSZvyVQWCWr3TFf+OzY8/NZo/yPQ2ho2+BhKNcGsEAEEGGU81p3+nJ
tqvzbzavn0t+JrVSGlvsTSjTHSPJzT4JDUyX+QYR+bUQEZTOzv0pkzua0BcIUuaNpT8HBJB8/TSN
09elSssT5XB9vCHzRCYz0VnURIphfAx7IPVuaSrXGF3UdIlmhjOOhDC4rJNWLtIckaDS5EzkUm/h
iKCGjDtla6iNstJIMZ/7CEMZcGJNv5MOthf/sLSWg3qPFDBxRrLmas2m9uKMi0Dzb/TErObuaEmC
rGKI//UogiVoLKK2UvGG50O7it10XIu+kyscXfz3bLTmYVXHS0chHVQa1nev4tScjrFcc0hOYKLQ
pkf2YY4AAAZnMGnzjVq/kNc2Jeap60TDLPn1sz81F324zvHGqBVtlhYeqA3XStV5Tr0BlkS4/Poi
pxZEG/gpfQX6bTBQf78ZFYZOIUkB3NB0cudQRmccxh+KBFgj2LBvTGcnLzZB4dn44m473vbawALy
POVbUUI74yQ6rlugLChA0VLX0TeP79REYFP2Z7XAsvdp85sOg2HHqKgIeSuv9QqgAiCrBzLE3uoI
zUJof/Mkj2Gy0xGc0wNH/qlMSof/6FGOlUh5vuzT4j4lo2DUtZ07lt1Wpxa/IFwm3JhC1pBVPOMQ
wR/YDAGmhqCICKkOXKzJAC7uHCxB2DN8SAvfPI9Tw5b3bFBGon7rHU+MXe9X2KHZ5nRSvBlecB/q
7U1qoCP5ekSdvA75WBhdEG182hxUrTKEAj3ehpOooJpTv+SD0i2KpvxmIT21baU4hWiDSCTSE46+
Q2g9ODjQXm5qPCNhhcS1y6/LwtrFrnaZFvI2S71vChWnBvCHSx5vWOORxOPCUrON0kFoboo3z0wR
t9u7smi/OXMYp8YvJ9Ip4YCkFmpJv3+ZdeeaAjprxjSjD891KH51EIjmBPC6oFsmEJtQcCgzIy9h
IuE1ULRJmVki+iMy+MGkqPLgS7faNDqOBVxt+IzCuryB7kEkY56msEAqd9U7nXvvWsyaM5t0wRmk
UoD/yVTaLPRfaqdjZyFBuxcqkW/NHimOWNZs+SLiauCPG9GyyQb9RiC6ZrHX/zAd5/2j8ianLiUO
xu1xAxaiXgU3Q7DzE+N2hAk5q1XzwRLWGTXThzoaum+G76lXPDmzEMo4FFuPH7uItWCQbIY2kfQU
dHFNKYhO7SAgBFPYIKnw6f3XH8y7duJoQ4hiRucG+Vw4Zh69aehvKV3SNNvY2ejNw64B+RiCDAY8
Q0xLkab3Qs9IxDRRTr7bBdywTu+zBlZBjaRvrXQdyvWvf6kTo4/NxmSB9jAGfjryQndwARYY6SYB
vrAMy8G+AF40boa4qB7iUhs36CJ/fH1N7XO7z0SVQNVnmrUBzuu/D/mgt0bQlnzR1egjZTUIhEaQ
aqyA5E4R1jaxrbaFctJKl15QhvOBngzOC1NbfP2LvCc8Hb8RfOHIMTSOOeZxqVBFGmFnQNHwLcdA
4N59DZGRjtdoq3MwW7XubOsYNTIWq2oWpBSRNSWjj0rmT3vVGZ26GsD+PoaguueQTNVHtsVwzDuG
FI6pZIWoz1ojyX8bEGMzZQP0tuNwiVbYXJRKXm9CWzrLPmychRuc6UVi3CRG3l/y2WJCG/gQHkK3
8Xap6jypzZB8czA/MYezZLp40J2pQ39cOKLcFqcVFDrCU5P+JkSWBqCH2PNIU8LV18/61KUQXqM1
wI3OsnG0atJ0kjKbliWvAJ4rpDu5+XoBggvA9MPX13p/b8fvdar+kmVAlREZ4+8DLFfstOmyiMNB
a/mAIGgYY/YaTW3ti6Jd5E6qnWmF6l/VxFvtdV0JrvUayJRppGItAMVv33+h/3B6vuH0aDpFrA/v
7hOoh9zLMogonb290yC2r//7f/zzZ/6dFTlRcDzCwGj4ITPiVf4rK9L6yya3DeHANHKn/d+/ST2M
vn+RedS/CCYyMY8y7KZezZ8AG1z1+JwEd93mL0A/hI/QrJuG+YdDgYcqyPVJgd8YbvDUJSHWIjya
S46Mj4y6m7JVNjkcvkc30x7RBmsrbCbMAu2unljO0Df1rdFlw7aaSM+51llbujDpuhxUsXAmIjQq
/PLX4JNWWITwoouJHK1MDGmIQepBeedKwzJZGCn8a+FG0cpXcnLfA+eA0tq96sYImEydneUdebyw
fSe0q0T+gLJ5MUxUaxVivGyzy6FiFRcT+ToGgV1OLGyr8q1F4XTOXBu65nYy0syDiZ4dThxtE6B2
N5G1yWJ+sM0smrHjgFw98bfricQdT0xudaJza3YFFHkidoPcXJogvBtQ3viUcflI6N4ZmO+i0Who
wKhflBMDPJpo4MnEBTcmQrhIJSi/Cmp4acIP7yaSOLnYFNeAi9e0YFfmxBunv4y81Wle9BYWOTjt
XTzRyeHKdGBhYUmPdR4seauzbqKZYyhb1eDNoSFf+hPvvFFkvxEG7OzeKbSDJ+Ci1y2EdDg9q8zr
rqkCZ4cEHcE5plziYWPXSRIArOlFiRCsW+puCw0sl8ljA9n1OjFCc2tUSj3Hjo01RARteSMNhSMu
B/8zMxlgzymZVdJfsyV0MBHtyyLtHn0PrJmHJvu+zww8TrTUccIU0KnD1suWVZeYW0muz7XTdfDI
6HXDqtbxTtWGK56cKObgEyPYuc8TVi4rxWWk4qzfm/k7mY8A6GQVqKI8d6TuLkQ0mfYjT29gQzRS
zipd5LCXfB87RaHmO6mMjZxJN3fkLEqnfHKtyKK9CoH7bKAKutI7J352dDiAOJbwdZHt4N/HOqg9
1/CzZZ9FxY2Ge3lv4Kw+MydSG3W2+FkIH+Otpzmg5SIyf1dZjLquBgh+NVhttG/qJMhRIpn9sooq
3l+XIZesO1JwLGIaF6V0zRepGtigwVH/KBvH2CqG0cTzoEK/R3Ah/w+sjSseoDIHIB+NRBGr2i0b
esL4an6kozdDs1DxvV7pyAnurcZnZbWqlpuXgAUOTqryO2aFCu3UbiBBFhaR0MbAexBuyg/UCPqU
y7SM8uWAhWnRA454Cvn+1pFNZ42oQsi0fh9V9syZ9nBCy6P9IIlYjOTYrrXGEG9WD/fVbwqBKYXf
LCZF0121jcaPT5ECXQdjCMrXKi17bvihe232jEHsQtmvdAIq5hY57VVs4nS1p/oo6I9h8Q6UJWul
vnP6jP8x9WN9a7VMIgu8+AP2q4pYPwK+n99HGggvroZ9BgeONtD9jfoOSZPpFZedoLM8A6IIixwQ
8j1YRf2hy6e8gToznevSCsxtkfj9QYO9uChL0FR60DgmSy4vtWnMfKdkU3aR7uORS7usfoW+EO1z
tbAvOQ8NZxKx+sFXY/fQSSVbhozIZIaf0n9G8yRnHT5fKpF+zw9qXa7o0LhapUGo3GDLbNejDZ1S
BsCfCgBRy/e3lXVZcRMFQ4WAJ/EpT1Ot4RQFP+V8cEzrnF216c/Yg+NSsgN+fNMRQOOkPaN+5B9k
NTxR9hrmukSoWMXjvsrDfQtnrVGq21bC1Gyt4jmP3FmQ2cPccy/0uoG/G1yF7QQ9qcNNFpe/rM47
8wzIodOmItedA5QYKJ/hurbH+6Cs7IWl9u45fA4mOt9aJhUWQTEUc1fPi0PNOtbMdIP8Uy3S7AN+
njtMqNrebpnDE83FCuQIY66hbJhH2bCPem/R9fECSdEO/51/pdVKf6n1erxyiwCrME29cG0XSTxz
vdZcDoJ8bkeAuWnbVMxrNyGNXCm115xyciv1N8SuxZkMI3EWj021zPVM2xq69bPU6k3uWtfoE1Ls
nI0BPzLwnyAMPVaK+3NoiIQd8ypbpcAZODXmBHZmxrAAcIt+Ty91WBK2Xdw0uCawN8bjK2QcsIrk
ZEz5QCtR9/jVG7HznGRNXls4ByrAC45sbdXLxp/F3ZCQvazd2QNwTeCS26Qfsq1KE5amnUzwojZi
2ecJcfFeAzZ2FCulKJ6k2pDskRfq+ZCozq5k4JMyYKswv/wnFXv9XMmQvWjDL2MQBxG5zlukA70z
O6k+O8C1F1qS3NYED74Mg2Is+dYp3xvSnatNTlAAQPqd6fn4SdpxZD6g74pIDwrQzEJ/Nh+hQHv+
jcyq13BAs6/m7rAn9AQDlxG0UT3Pa10dcHmXU/y8np8Xmr2n0ZJcM6zKpWr72pUxDuay05u8gEmJ
2SLBDrswK6XlrKqLt8rSk+WY6dsBtePMEOKlgQ24oDDgEarePqo+RxS1YLX3YH4S2Nj8JEL5SYbG
mlKUf4eRmwxcI2lx18FWLkwSYErTuvOHXJ3bfIYw1/LgEZ1aNc8rgzah6p53LuBaNgnuq4m16uDA
Qr2DuzHtISBfkfxhD3R6/Q5yuO67PR63+C52GuC2lUkaOni7N7jW6c4rM5ghQeUvilYBHWyb3Sqp
+LMBHWpOQere8ePimjYVcWChZGcFMGXWATLZC6yOzzlem+eO1uMetE8xp888zCAtjYuUr4iZvI6g
vIc5LjufXAwayH0cnLd9nWi7SvdxqYTVaO91TzbYCmWm8kkE9yBBlEtbK915YgA25yUWKhbhgGpB
EjfnjlWajJgcE18hLYGVc+xYBhGJ7gu8Wjtzqpb71MyXPnbpe49MxQMc6AgffyXzfFZ7ubKvgX5s
2Skka00t5DLqU38Oe6+YjuL9rzzT9UsANvVdV0bdRoSOfLBlTXwKc+GCAg8WPKdDt2iKaE4u2jbJ
2IVBe1d2asEEhglSwhazqrkoa9y2oIDIp9Bcfq2UuCIz/eFUkEaq0u8uE1tRL0o/L1epUZRrqYOU
bLoEm5soL3rScwiaXAd6AK/WHZ/iEiveIs6RF1CRLwEeJphbwypdQaSo50WZmOsR6kEfhcO6JHpi
pjcc8K20aq/GhD1e0hYVK1frXg44B24kNtKNC9Hwyai9vZaL6q1z6CpIe6hXEH2CVZP6Ate+nGzS
UbRoSnyJU6N7yho4sIIWl7mDulF4zUBpu7PuDdGve/oNC0z/NwO18X0f6ZSVXDdek2S4tkHBzlMN
u35bBG+yH9ZGzZLXyiJdtvSrlj2dsx3qUJz9ceVvO+mf0/Y84LW3Fo6P02kY7f7Mj0mZJIIAq7m2
BL9+8BJmV+3MaRQ7mvK4w1QT6yTr4uCaQrUEdthUHV6eqjNxaXuKErAkBFKFSuupwQDQt6NPv+3Z
/2InZKuSzAF8JNZyqOJ20btCB2OD7TgGVNQ2TbHI7IiUsgr4yPAzRNra4oQy6KNuWA0fYN5eK6rX
rgB8TGjmprvxnXFcasNY7YPYKqCFWuYFAOBHOVLkG4V9iLxCmcdAPw5YPfVF6lkxJAlh/ah6mAmx
no8/tEqrL7rMUVaR1r4h3iU0w9LbC7dtjQV4VXNn9px+QOxWVwCZ9fPOseUhYKuy1H3Q6IPiPHN0
x68O9uylq3HCRWRiGKz3/i5TIhtfnqrOE1nl87aN+rkPB5ilUqRrEPPRmkLDrafUQLMS6Bzgj3Cc
xa+ODozTlFm5twF1wdz5GaZ6BTs/8nZDMNpozrRp0x+AOv6hmsCvncSKz7sur9jHV+bGsCNCeGLv
RsXWpU50ilEh06ZOtuPow4ehhDCcm6TkXIs0Gx9SeEAXVZj95AAKJKzQ5WQSr0frbMj9YhHl4U+Z
Zaz6isxendae5iy/rldNHrWrUlPLJ7Yv9hKpcn+ofW+cswc6GFFsXRrxGICjAZG5U01PLpxh5Etr
8u7ebrrmTIJmOh/T1hVziTX9MsmlY5EsZYQ/clmpAcqfqF9lWshSoGJWeI+hKtgHpJ776gYqE0cb
WNqBTAD3oS4d8TQaWf5jDAtgBJACTYUpHxnKvFERKOdT7I41BfD4UxRPxcS4hI+yjaaYHjEF9hRT
dE8UNN0Tdg9tQU0LuKyVh9j645hWrO4WDKGATUn8ngKUT4FAiFSmcKD6n6wgds9TdFD/d5CQUWHe
LWXV/gqnoCGMUyTxEPCx6UkhSqaeYjUFE7UkFGETh+wTlO7BztT2KghrcTCmSKMEwNpsJKEFfVMB
nnSKPoqnECR+sTsOfv7C8UKkUjFRSZT2SE36T9Xn/wXaSePPpm7yXwDJT1Wf/duPEnTVb2Wff/7Q
P2Ufz/oLNvm7D4GyhkX55r/KPii0JgbnpE1EPGh85HYC5yQ/HGEMuwtSJicVzj9VIBwl/+d//ez/
Z/BWXP1dKKyO/v1jrCCNS8o6HwqKU5dARRWJIwJmJE2KT9XLRsHyDSHGoHTfhhdjUlLqZ59lynjI
z4k1MQeRbaPWD9/CRsHSl0CVuiV5095W8O1v0sz1Kfjw61+UWmwTGlPZ533sIequgU5C1eJMwp6/
VFb5GDWPJqN+X7q4MBet7jUrr3ajvd67xjyxCK6cMTPpS0E7bA4WwWAfkZFz45AIqJIUdZUkan5V
0y44eLnNekF+XXJfUo/aTZBnQDoEST2qsvPhDYaKzjm/8A4pesADJrh7IF3jFr95v3Y0J7iypTUe
VC0tD31g+CvD49cfSbJbKp1R45Vn3uo7I5lDCumXcBwcdsaERtw2Udy/OE6G96sq2CWZLJdXUorq
Cn9k+CCzpBnYkaI8ZA+sr7zQ0W4cS4YHq7chFajT8qioeX9eBp1+7srqLktxkc1QmTlQyVpDn6uG
GJmemmSuav2PBJwLDLM2qTaq0kbnEgw2pRJhVc8RACXYXLxDAiribM8qGa6UOhx3JSw9nYg4I1gw
nzpzQu9dF9CgEl1BRMPTnAaXJA/FKyxrZIuFFkA/Mtc3ald0532ItztXtGgfaplNoTnrhhsi3hry
syid1XaiX7pljx9bl/mFI9XunEDmYcP513iJTaOgWqXVN3QFgc1liZJw1BL1RIrU3W0mzOZi1KS6
kpqjLHI/za8VCiU39WDWTwgY01+DXqm3etsQ6Zb0+WVWWcreiJwVkeP1I89KDHPY2d6VrNzs0ShZ
dTSIPIvptLHs8mRcdyrENQXFyavsqupSq0VxHuOInXtGy/YrZuBMexTP+2kYcUPdsNQk8KQRxDQJ
g2FCOyMPr/NqOvzaniTAEIX6LFOLduWSLcZx03xp9dY9yxuKI5hIxd4stWDe5BDiFH0knrwK+lWv
KbioAQ3E5wJhE6os4W7U1k7fYmI+rlTMj4ypYLxkuRZiRpyJ8tMtDDcjK6HSvJns7LSfwfhtzvLI
dqhaA0EiTZLaZwZZIlZS65EoSfWh7OP+3PYSMmjNqrmI2NUQECFke12yD3uSqaAmqqSiPyOgMbgl
M9C6dKU5K90pFKh18itkIfVBb0N9mVjAe2dNSxOVMZk7M5LRmnEW1r1FMD09h1lFwYQwUBcIuBHH
/hYpU7m1hrhKZ67U2AX7vWTPapd+ds80Iq4GAlA2OZvBZQvNaxkpQr3AlJl366YVqGNlxDIWDvIy
C7LgsgxNoj6lbTynUepxqFLK/qHyQyeY9W4z3Nh2YkCjzlOMAbEWbizchLtmbDl8ZIrT+XOiAa12
lYtBvYx95GVzBaRZtlcSTj+Olksxc+zCJ4FDSp+ZJAK3A33+NdVwy88aO+svjNHhqBUlFmSUGAfX
fdBWlcc2y8IvB3m4XxiRFiPgjXOpr/pejizVruiv9VTVHqg3EpwSCL0UcpXadNz7C0r4bh/x4iYw
rb4qWxFkEzhtsInE7NWmUm9ILtUH+y5wMlEfgK807aaQGV/7bhR6pYyc3uKs53Dc6kl3U8Z94P40
g8QP83lIaa+z7rI27ui7uQJy/AozSh2/Do4QWrLG8lmWLFwsbv/p/nzX/TGRe3+1D9i+voTFb72f
v//EP5sAFLWkNHCopzuLq4wm7b83AZrzF909DQEO/oGPewCPPQCGN7wF5A4hPaIp9K89gPaX52E3
ILgK7ww7iD/KaPjb6PtxTzD9BHYhWH/YqnxWNSeaLxvL8e09TBSstH7ey7OcTCrSDl1C8qavUMcr
TNFZ9ez0ZoyE5f1g7XoLyaj/v+ydyXLcSNplX+W3XjfSMDuw6A2AmINBMjiJ3LhRooR5nvH0fcBU
VSkzf6u02teiBjOJjFAE4HC/373nPpgiNSxfK41HsiXTSyqU+GQZYqJPRHcwIFSFzfJGsBQXh4L2
012pcwoB+YdE7Z/UAs6kVwxxZuQnSJIti1OWJBehRy7SaZ0527iNikMuZwp7k77281kLg4IheoCP
2drSrKvrm8Tt73mA499M1BEWJLLRue31bjfbQ33U3Wb8WDSaIfIOhcdt1ddsLMVOreLqrclT1Ufj
IIRrtO9gn7V11YkQG4XeRKdljqa9WpXmli9KuRSJIqmdE8M2Uh3og35DncPQ4PfvYUysMDC2+3o8
JrdKFOkvwzydzR5UkRZPld+SaLjO7aqM9lBvaBB/yazYfZqsab6dCvoQKt19mSbHZtcAYcUY8nsz
Ueq92Tf6pclzyJ0MJTC6x/E5H8qRYEkU37hK9u52NVIrDdUbq7LTE3sSd5eVyvC1TYU8zNIytiRV
su/sPMiIYjj6TiuIU/tO25CR1ePvfa83G1qkpi8YR8eC9oEk5NzohH6dZ86brvfpxhIJaFinfMnj
/KVWeGmWVvqoo3F4lZ1ibRCAyo2ZxsK3KpEXnhgL5MUMbVTzjNjNH8QymbZHb1Z1WK/Ip3po7S39
Y7QnMYlK90w08HdFQnS8+0EEhcI5HGuvYc/UOk/UhtipFl7NVEvv5rldbuUYqX6Et/scGbrChk2d
LF7FKBmVCXNnJhnp11wx4ofRbrOzRfnxOUJEuQHKksDtkuPd2NTNtmjb6Vu3uuE8YHCd36dK9cMl
qdSTr2bcnotkPCPVxPvJKtpzR6cEuWV7DD8i6v580OXWPtIY0QH/qwQwKA5kXtwJ9cLAT+XJ6C6Z
1xS6Wvi1DZ8sdNr+mW6GfgRfOOs0iqY1Z0ZVxIEeRlC9Ip0WUiVXEq/Mdfc05DmyfsdOCh2hhuHl
jtM5rnlTorbxYy9z+xRyPs69IdWjHyUzvI3jZO5eMFg8N5byYS+W6tHQkSQevC7K4xpl1OFohrlv
VEbFtlB1XxhMpd7QiBMEz/gud4CMYyxXv7IlzrY6Gv63tJbLcZnyIfLtIYIiSRWFh5w+fsEOaNwp
qRQBsUm57Tt6Ov0iHedTCYCk8x3mzUfHTscqyKUSbWZqte+o/i03S80J3bYnzLCToR9a6rKuGfWC
Oycb+2faSUv6jwv6zhOZKojlYXxSKmruLJimue+A6fZsuMS0hWVu6+dipES0GeaNtgwJMoucN/Ho
LE8DmxRvGGttG1mQ9SIXeiVlmvImcormzrbrQJNO8xinin11jX7fFMZyO6Ic+OUkjlbPbc2EWZ8O
scwR+Ua7vEty7GbaqEEYdypnfkixEN7k7aA/6nqdvMWqVgeKjYjfjxgrnRk096HAxEJrSk0FCtKh
gVHtBv0JKb0c70Ozbs5zUiU+i6d6aXu+boZqRCPz2GBRqN0gxKxzWGrtg5m7falINRx0bdAPedvb
XqxBpIN7BvyOL3nX6DIKZFyRHa1mGsJ1o3tAbJ2/w2qs/EURM/4ohDUx1wzBG5BsVJPoka/FVroT
PVuPWLKQq/rSneKon56g1pnbugLKZtNJcqNOQNlIi4wHN4zGQFIx+WqUKk5RWsV9ZYIr0JgUQzA3
sexXHoLLHsiU8l1LasWbxsjAEWX2PziklBfTissr4G7NrzDfI6ao7+GSh5taywCylMOwc4ZWafyK
XvdXUhXducmz65rYPkauXfhG01QnSie7uwW42HaEv3mnarF720ZrErjr5bIxQ6gruYmijFLlBFD9
h6AXkfkdP/ywGcX0ref06qesmZkn0zHyISMr50hhHgKxbXypqC/3Ta1arrYzuowpS/u1dyLuDcOG
R2c51KbG6YT1rFdYsEI6J63YfEuzARs6u96LBtdht6il9j7mocm8dXlCRgT6Pc763hqAclCALq2H
ONamoFIXTk9udl1U7cDuQYWgZmj2JlVnvuACqlwARf1+rNLwhTai3E/6vPVmTjJ32KHoxwAIOz6r
oV0fXaMWx5BogcMKKt096yaVjp16boViXJelv+vDmDZNkhOnng+MxoG+f0xmPV8rpD1uiXhXuBrl
rksYHVxHuaZMkTkvN6XDtGUl8xShs48nu9+GTpdtKG0GEOzIc4KMvCvttj+sI1JGQ5SAQmYwD9xQ
0bbPgQeEXQ9RFqEYaKrMzyEEZB5FcnyPYrXaKYNqn5ahFd80kWVfm7ZSLlbb3LdGbj1QQv+kzmZ7
gWtRI4Aa4tB0yoJVTQAWscTw1ILjPFp2/p4skJOjRITbOqX9Z1hdaP2Ck9GblLA9wpDuMXiE5rUN
i/JuWSufQf9ag5ck9xSe6q/U01J8wVMZnqImhxcN0PM+WwbrnFdxAq0VGLuR1L6q095pm8+TMprw
vfNsExeQxQSg90fXCatd3zn1LYWS4JvbinrvWn53MAv4THKjHXMutFcmEPu2zJZzZEKBrKw0/DJA
hvFEO5RBtdAuatrW8sNCngAtXfh6moiHVPIWOi3Fs4F13LMT42ZgVd1UkfYmW+TDvDSj24SjcQYs
lWbV6TxLzXzKoB0f68QwN5y8BvDakbuNp1S+Nf087cwpbt5QK5Gy3d5lykBQQozkYDK7fRs11hVX
zbVtiGSdrupx1kfvSm/hXpgN1RNOAoPTnT2AEdlp6k5Qzk1mTGU+XMysDP3IUWnNBDf6lCh28cCm
Kj0VtcOj3tIQRuMxpUumLDsNQ2VYXWiV3eZQPHbOpDY3ND6jAkyWApPezLdqpIcgeQqWHT3p9yHq
MRM7is3vGGxNh8jMGL86JLHmJLFw4YxvrcZaC7PPqnbI/MtthRtkVaa0Y7k0xdZyxum9d6STeW1N
K7RMWxvgaRaCTbXxQQQWoPxvRRpVbzaVV1Bh2/c8dGXAG/lBo0G9TZhXEA4tFKj2rer4eZIq+xCU
kM0pOM0TTzPT4gaaH76M1LQ345CDUKYb9oOmXB1WzjLySLMp8yNGj40jTW7Z9/pdvEacdHvZqjgB
N8soNQ6Naci8k91m5DjqXhqK+gMHo+V1IAq8vsPeAGE+3GhrHyFbj2bTZum9RZe84bXqzAiIaCsW
IGo4VL7qt1Jrw70+SbkRRV9hG53bFGsN5SV4F9qgHjNm0bWQ4gs9Lo271XoB8XBR70XFA4koVphQ
Jd9p36ZKZBSdTSwIg57hAkn1rSwWAN0PziT7RFI37ETlNzreBlxQeZFBvhRTlKbmUVpOnJ66yXHL
x3Ee+NSo3pwUZfbcgp2ylzS2thhYiDSBAZlAaECFfSqCOQqLQOkkHF3whNP3imr0jxEcAf0DrfWF
nynfFJratyti+8BAEVSqNjhToLZOfOwHp76pK/522drlq8GdBwy+4eDvKDepyyCjZ1S0i4VVlV5Y
TcVHI1XtBvCtc7DpzeUO5jB3Eb39uEQ4zmrcLx8m3nDpLWKpTtJyxw2OgOba5NDDE5vKOSWv8nt1
pEONtmqosSXG6r2Zdc66GswBuz49gK9NL8PY5l4I/BkQY2ZuaF7VT2rRUjmnNmwBIEpsMIZMgWXP
ueEJhddT06p8muLBfKH5BaWojSsG1a22SqZqhurIJ3cdgVL5cdbNr6Mlb8PE4WOlEmJ6wEwTBkMS
xtLv+kW9mStIpklHVQAspgnPFZy6HgWrchAJG8Do7LR6amFJjXttVeTHKU+Sx9DJuteOrSdnpna4
zMUSPuTW0m6d9cOm9C7ZKYSpQs/S8+iiyIF4ZllA0rb7Sj0gNtUPUuZqB1Sev9pjsDmkbVNc6VZo
ALFq9XMTNdoXjb7tL0UZUpQi1LOpU82ClUMFg6xXVKYXLpOhfoCm7+bVA93zbRFIWRXihqpV876I
6nexNJg8yDKEKISRuvjOqPLYjylpoXaPxtPbNJuzl0TFzuIko9ytBE0wtT2oXo5C3RODnPFjUDTD
r0BXUjYaVgHvqNhCO+ImnJqCqKvdWcz2a9q7O8pl9EBG1vh1YdfHjl/BpA1Pd76rhUP9X+Fm8bUJ
abtWafjDmpH0+oZCFG2jw8U44KiLDxFU3LMVDfEBhK240MbLAXayuZhU5WvmlMtTRJEdmQnN5h+H
OaTcqFY6vyASY0DRhlFF2xLLrTKXuA36Su46fciuxbpPMhauq2bBcoGIC6VXTxnJs/Ol4s8t90Ui
NbhS2moBKtaNrGY1Z2tFw8eFunbSLvgW53oES9zGSV5/KYmK5LfQaltjk2H5Mm5qjaeAxyQ9cnyQ
LYy9ASnbywcdX+p4B6o82dsRlpwYmuv80hVTNT0uo4IBzFM6DrzdXa+2htA3PdxnQaQeIXg88ZE0
jrOFmh5hPWu1Er/G/83NoY1MbEWXJZx2UhEEgbN8+ruIxGrM/lVTcVY+jEWai10Z6o7FBOdXe21V
T2MCNXW8hEprBRCAqXSEh42b7aA4WOrCNz03dkOiH43U2ipms7UibeMICPP9smnLbsM/dQfBPUjB
9P+iTf2cCv06BfqTgx0AKO8NboFmMp8AmvenGVCuDXWhSvziVdVcRMVeUe7jv4sD/W8vsg6+BLYg
nIJ//gCspJs49A7jJdZpouQ/tpJtC1H+7sb/ryT5t5IkiZ9fvva/jCYPBCsKCLl/VCU/f+inKunQ
DkiwDiSUhUsV9ZHf99OR7mq/MSZkLgkDgKAD7Jl/OtJNnT/C+0l20AZHoK7YwJ+6pEFHIRNLh6Ep
KTCgPv+RRR0IwB/vITCWOvgKrlVM8yiGVBT+4R6K7Rj5Rmuj48TcKMYlVVJfidntVNUCqWeeNDMw
e0wOVVrXWBQl2GB2GA5NCVhoy3rfaLmUlM9l9nFZhCk3hOHoB+lUdbrHuZebOy0Rs3KfuknzUlNA
bvkDXugEKH1m4x/Q24Gdcs4QNJOcVrw+pwuFcqzePjM7FDzcxoaQl7Z0VHIkpbvhNGE0m0EjyuYb
YymPbSsrnByOQusCqfVvn4bNznGptl9UY0XvZ13rw43QrUBDaNLPrt5FQevm9s1oYsDNh57eUF3Z
ilbjccxGTjV4sGvxQ5Uk8/0Uqd0Frnh+Xd3HxUZMpRL5iTOFVK1YashpL6mumVXh1Q3HGkWknPcg
v9yjXjXxiWV3h5mIXoeojMutVeDR1duIWvWOVLgWTJast2Yn9BfGMjo+wSZ70PTJ3riR+RYOc3Vr
lbMbFIth3PV60hyGcjaDSNPvIntpA6uwxUaZMcFMlZLdGULJLkYxXi2VPa0FWplOBLL532ypVztT
lIaPgpWetDzPgtie6uvQsKgD8YqJjPeteYG2RPEue5D+TJ9hrZflRVZN/iMZINgPKU04rQXzDiGs
vZJJ/2ZRwIOoQ2ubrUT0zrb8F+32Ly4JAGATeeGTzToOY4lZKXaLh6RpjasxudPJqMR4F7dqfV+l
0ddEN6J3q7RhwoXTCWlqDiy6+jxbl4zU7Eq5H8opf8iaNEfxytqLTp2NTyVW40s3vW+ypLsoU9r7
MXfsE64PiXFQny5z3OZBNVn6RrN4p3RGhIE6yPBxcQSl6ZlTU0OfFCUnbRBd+CcZ7ZyMqFaPs9p/
ZPz927A3s3sxFHTFk29wryK2qntHNwckMJkgv4fLcjEVJM2k4omSUsOzW0i8X1WdK1rYfUdJgWme
ZlBbVWOYW7bu7U05GcsrOqAVb5Sui45mQrttZaYrsNkYzKBOU0Z5pM62St2fbMNtj2pk3wxDWwsP
f1JGgZFDN3Myse8qMqDkLddgMKkzVfCSUIG9dM8KTwT8ilcH/zsVRidzoDMeSyGuyD65i4zmVsFy
rs2NG7iZeWXvQXeUU31rKyEOeVI+zwZ+W4xRb7losi096d1MA65+skzUJyzAp2z+oO6u8krmwd7S
qy8mkGt/mF25r8ZBuRmJfYN4qMIgUc1XFsP2Vq9yCp5Qxf0M9Phhxmj9bNoKZXsJRRXwUWisxKxH
Uvso2LJ5MtZfByHrTS/yZpcRSmDje1y6+NzlHZP6jqAInvlCcoTAHeJhDsvpe07yzThW8TYdk4me
jqS9AuLN7isIMoch4WOeOZUdAKNP9/kEL6DoUj2oeGDvFnihN2YzHOfGGA+Uask0QIAc70eze8b4
q+yVerYuiNZRwQ1Wtuao4kVWzMwNao1z8d0sRyM/j6V1yRvna1mX1sa2F/cxYVe4NXXqgiInlncA
jeJbfG/vhVmh1jCY9JZYe7eJonVe1KjdWwstfKfmURU0VaafwqzgCA7NEOEqzKjLMDP2dxE9Iiy7
ZORY77KyKUtfFPPb0rsxDi3WZ7x/3Tmep/kNtnMMGTZW64e6wUCt2mDtnSK/LQkKuN7gsi+9Cy2J
hxvwWsu0xGSzl1mD6rVLUh6qdJCo7gWln2VVuNcuET+qEv02hJW/HSMnQ1RwNPwAis2xqrKhz0jf
jBnQcnDuLcR+6tIAPyzRsnX0Lt/OUQ2EGuvFmE39c5RRnGnuaYrpjqBdo55ni1J/S5WknL3ITHqV
BCSH8tu0cUoSNuXk7NMeAeQ8mY19P/HAfjAayS2Sjlx6KFWD9aXV4uYYLflMzwaZpK8dV3/sa30d
osMqUtDKaVfiWmeKwyEBr92x1FXnWM+S0mwXW8Fe1t1hjo3wNsrWghIlAQ3bDIrYRSn8EJ9SkOi1
csx2M+hmvtfiMHp32PW7Xu7gaiMX1Znn0Gg01CVIira3jL08DBUn3dEYBjodpwWfIEv7jyI12Zob
pj7edMzH7+ZJr9VAUBvWUD9Bqx6OBrJRnjkt/Ysqjfq9btT4lWcyUZgx72+wsOa3crDcHypZ0YXm
a2lclSEdXhT4+pdcFQdq7hlT5Yb9YVFAGmPGNWr6dKwBu6PLQccqh0POautj7NHnYM6adbwo+RQR
6iLnuR9mi8bTNvtQEnKx1HroeuvZVTzey9q0n3mOuJuKuce2Z8SpIP6szXDYfqPw0MTT9C3lVGOy
GIV4nWlGv5uwu3BVzpFyFyd2W2FuyptXGq3Si5FV2EqoTDSFr1M4SwauTj/Mrk6v2AkfemtxmE5x
WR4ZWOVY7yNu1qqkiXypjZrmmpFmQ09vGShs6C1Ub6osGl+tcR6/S4d6RdKnwzY2mF960kVX8qZ6
Vo74roa7wmK98Yy2Ub6Z6tzezg0FWp6hrPl5QZXoXihj9QZWp4CSscj+UGmdQZQsTmqkE5EnL7UT
mxRblUZ3TUymb5QEGjW+8yo7cM/FHLF1Fd/NbHLC5527G0M06qt0O2luilhNp0AbKI3pMzO+She+
GIMsQWddX5A+ckzMyUaE4AsuhQlTqovzDCvtSKTfDuzKVIN5AAGYQfeCDVphvSKvsqlVrO12AvDZ
igrX9LS2utf6tgtaJuEAxHGTeALzZjCJpDq0AhCIl2dF85o2SYdYGPat5vdTW36hk6gqNh28+Nqr
6PD5brOBupEq0ydDt7+aYeQ+0SeXv5dhW26NiKAHvSdCElamPV3xRxc4UMJgVgXqpoobdzHF22A1
MB+jiqyNHlpU38zGbHwVI3PiTmrGs4vxmj663JgQxhpGn0Wpl/vQmfi/KbXEzj4xovnqpLIe/EmP
tPfBHXScLVb1xum8u7dc3PQ05urqa7+wgdwAVuq5ltS2px9FaB9uzVxpA0w7VI54UeUXDKjFE8kC
WoiMIppOfdvPnCsVJQqWpmVcjoP1kITpnbr08Ze6EBcAxUQy6f0ZgGQTfGC4RDfEvdm56qXH/xuE
bs4Y0iJCeGtn7A2pFBS7Gkdx5VnNYH51xaLbKLhV+FyYs2Asl4+Iyxpgp9nX2ljdudTCXtpOXzaj
vmAXSjJiTqbVBUtlZNteVfszwWyEnSb/HiU6fqy4t8V3G7oaxnWiShRddc1TiCvhq22WcjuUKkZc
vs1ljQBgJ4soqDuEbLPIrEgLSSduwsT0wtRMPips4oXH4RNTrxJlLC3GeFMyNnrJ5JQ9IpBFOzW2
FM4Hsj83zHRQYVPbOaXN6tBR2SPmYwgLBbTEtmjqfu/ELm6xQg/TL60jNChREt+dF4H0l5uq0m2K
HpbllCqUCI7YP878C7OzDirrm1zijhRn1+3zqh62oWsUhzoLjUBPl5dqZqTta9QYvocMaO6IljMc
U+P/xrZ/5qz/5pS8+ln+7Sn5gRK46H+C97Ts/mDi/fmD/zDx2r9R6wG8nHLXf3hxfp6UP028tknV
gcUpVQdm+K+TsvUbtEwdV82KzPz09/48KHOGNjnSob6sCCP0MPs/MvUafzoo4xKChqSq0Po0V8fe
+6eDsqu2RSdlrZxMUxvuHUj6m8Wk4i3PlnSDM6Wlw3PQr1D4GaKWJqEJtsAHR3OiIEzL8XFO7fxk
tLRJaXXHliVWBza2SVJAn9cSXzBQ3KRdeA0rY2+mcKOk2WS+aRbPY5/ejTrCYDqGjq9gPfDAnJNy
4CHrgb9nbGKmPD1rM9MfuoKbiLtF+Aj2+cUEjPlYGLSQtaIzA+YR2Yeq9B6p3KekTH5Aaq9Z7Pv7
2cU0lJS2tatHyyw8DJz5NSbQdyzRek+ziAaaBLC87AaD0HiSYbWdR5szQghuLiEAcqSP2912bW8g
VJaLHYR8nJfGBn3sUbYpg2GamLyKqTYib1Yxti5qo27UypR+ZdXWWW2cfZbp10rVINt1rnaTp9qJ
MFkeJJOLR8Tp8FFGKcWhNd6HTq1y6u2xNjgFq0UdprgnR6rRUqon+bLyE5JBuhWWIo5I4zZVnTx4
enaz20nnkU3TIaIiM9gp3LAveqitgrzNHD27s6Y/jbllHyZTDK+FRpth1OIKUGejlJeqmTHE0k4d
086LQUdTT5TfEhsqGiNNe2wQpaN8S7NJE4tXZr2ybHu7TRqPMF5L4p281kAvaVd3XofScq2Nwrm4
oauuD4qajV0zD/W4y/W22evCwlfN7BFHq2aK2ykvsHaJTu28OVbyqPOcpTUGrwtj6yzSRvUTbaKw
UkkXhaWcLHjmJb2ZXhAIaBgOlHyawmVXVs3SNDdlksWs3V5KkR1TGH5RK1y/GqZiKTh4FZ3dvJa6
tK7NgsCfei6lg3AK8XOUaOz3skvzXcEZVIS3hqCZb9zSi6r2y85ciJBd3d+dl+OnDVMZ5tWTiWk3
Y/3Xf/drIu5+2jfT392cY1zMeDvrT6Ontno+Swf35/hpBJ0/TaHYYzCIpqtXFLYQtlGlXy2k8eom
pb5zrdz7NJl2q980/bSeFm5Nf25YL0FZ6/LKIR4HPSsJhlXG5tGz/N3Gyhhe83EuqbfLMNrDNvs0
vfZ1VOJW6oriOK+u2HL1x8aLwCrLU31+aD4NtMbqpU0/bbXW6rCtV69ttrpu69V/a69O3G715Nqf
9lzegHqzQIzb5Kt7d1p9vODcqzs4CMWzO602X/Fp+TWZyGR0VOIE1ldPcLS6g52KbadnfZqGw9U/
rCkEaTx1dRV3nwbj5NNsrK2+42h1IPerF7leXckCezIUIevWTeg+l5/e5U8bc706mj+10P/Kxn/z
QKQCbJVR/12iZfyf/XtetSwR33/Vjn/+5M8nolB/sxkzw59G5UX6//k0FIjDQB8ZUsHiEasE/OvT
EOsr170reLialoGk/K/HISAS/jq9GZ8Q+v/Iz7pOL36ZvKx1X/wiwHVQvznF/pnZZyr2FNaOWMgV
W6iwC4xS3Q6ff/lQ/n6E8vuLuAjdFsI0//Mn8FNHurdyXfBSfarXEDdajrJiED419N3m37/Un0Et
678HogarHHqv+peaiDLHW5+E1KtP5MpAWDAN13XsJFrJEyvDtLOnIUvZTYtleq4zl3/z8n/5ODlF
WzClBCZmvrQ/z3H0bHGs0SZ+mxTjo56LFydug3//L+Si+OM3tr6EBeLeJZPk/IWh3jTK3KtSq/eW
Nj5OlvHcuhqMb51HrbrUXKX/vJz/l2+O6oS/vpyJQsIAkeEUsykuxF9Hc0aICjBh7SQTb9THkIxr
RU29kh9Ti1hBNphPphzr3DPDulM9yygTKqah3DRezgGhCcgAoZToIXENzrdUNY+Mkv2hHNyaKEnG
GJRlPyk8vdYqiHOR6xHE1Fkkc+Ornow7kgXdj4KZAI67TtWfZww/vjK7fR6kdFNforp3AyNKjaDH
lPE8J7I5x3Y4hrCtBV2aJujnR9sCNhXPzCBcCpHuZVhat1ZXpFf8aszfTcbKfdiFl34oNBAPOFJK
Bw4KU596O/QLCWsnvOkTMuoGfA1TZNcyNr/Zi3PfNajhI9Vkx0qdEPmZebt5Ym8Ui9+Zk+cM0mqp
d2ltEYosNKo9k/E7jqH6gDv4FsSxAo6lbDamnvcbskX2ZZoIVbmKLY96aDwLRZPHJIIVULeod3Qr
fzdsxX2cijYOZg3v9+LW4WNnm5nfO1gT3CEMRIm4MY1yoKwqk5sE9eimaC2GxYSnpTOPJytU7XSD
GxUNOMR64lI6m/TTNi6F+1iLAb+nY2m+7sTiXH0WthYVk4FtMTWN/WQyuH6J0qG5ZcfL73GmSX8E
6z+cYKP0e9VgIB/DBsn5Vq3oJPOaLQpzgA096JCDR5dLJK+Tu7pcg8UjFcwD9tYttnb12SxTB7Gj
nnwc03r/2qNvYhdQZ+2sUMD0GEf1gqBSap60c6YnNZA4b4w197AojTxLGTX31YJDNW/as3Rn45Xu
lu4RWzkIevZ4N9pk2HSfcS3Uix1jvC2mXZEbr1HaYDFIycZuE2FMe7ON3XvVDvFZGFVzs4RKeddn
c6AjGdyEE+kh360ydUtnc/3KdhtpK7bR9LTJineNa/anWILskUtk38Wi3UppMJOXUD7A4IRvSZ9G
B37sBXT40cxlDYNxvK/mFGZ/SwIOUWJn5sVw6loCh3GEJjL04XivSFqWdSMG96hW2X7OKWyyqpaN
PWCzzFNDIvH5DBCLK1onm4axVb03ZD2/twogg4yb5kyNvXLqQlvfMb3B85ARAAqwXqVbpBYR1CpG
c8SBtfOdoLrhl9iatrKK5uOkOPLVSTtIv04IlFLK8TQlyKICbpFv02e+IxQmufdz0CYmZxm0MjJu
Vup6Bm3cxwUZh1Jrw9nKBOgRbtiEBFxMqa2I3g1pvLjaMm/CrlOvIPnVvT4Yb3S0n6lbCx/SUkXk
EnzSBmVkIB96f5ApYqqpdAEaQwr3QsNpvSQ3SltXNLLILCjq5SPGQO54FIfOniPD4SCVsAfpp97j
69p2E0W/dIHhJHGrkYkBvxboZ/3UaIrIWZ5GJQCaQhO7Xhrv7YAhpIwqe9NOeHtD49GyKmgvWtoU
h0IMLcyYynhn3XYOcT5ix9ciQnOfO7io5xuy4H5eZJZ2Oj3T1fxUak52ZkFaDtoEj6rSrdemhBLO
UVmB4CIZrVRSD1o1OqPu7yIeAMw5VQ5xYZjTwJprxaVdo8yD/pTmEbZuqRV+6DQc4xwlWBYFw1iq
ODehTEEqu4m/1O1G9Lr53qtm9TXpjeG2InjqelbGvceSYN/GM4E5Fxv7wc7pQWW2kQYQvscvJZlP
lJyGV1aZ0c5+ZnMD0VA8JT9cAncv2lirj7AGzHtjSWx4Za7ma1metB69RsZOZFG3sdecg4ah8iPP
Z+U2pU2Fj7nw00Ykq4G92M9uXGbEDjP0HnMy/YR6nA0DvgwnkzBJrHA+hHayDIQfHWVPS4vt17X4
RjKJlOzg8r3X0koODtwu0PWTtiusOMfnCORHDHO8Z4rHGNF2I4rHYFuVU2/trc6ybu2YepJICcM3
Z93Vx/OOoQwfP96nJ42VK9BN1yFDOmePsOA031K1CjGYgdODWdsbm66Ll25OzbdpsKOL3djLS1sY
QZnGOKuSqmkuvVZ1W7yMXHmzSJAIssbLbC4yHp7MDFrdk3WTbu1QtgeejyMTLoAybj1RKnLqNHCs
OLyztv99X/HfTf7fbPI1ILRsSP+5K/qrN6T4iN+LPwheP3/mH9YQ8zeK1tjCU4dGbE38a4fvOL+B
pGDuyF790+LBHxVl00X/7/+Y2m+CigqqOIWFtQjG4T93+Ib4TfAH64/9NJT8J4IXJqI/b+E0Q+Nd
sP1Gq3c4b/xxC9fjUYiXiN5HtA2SmXWWvVuJJJrNs1WvvAi1a/Dmdl78tleG0U9DXTvbUZNTuyrN
ySflmm6kGg8fgtgWIfCpeHOpQcfL6aYhSIZeyYOplCi36A1vuSWNA4cb/baJRxvMIL4EAs3wY3wy
2FieWzeDAW87D4KK0Gsz9cP/Z++8liM3smj7RVAg4fFajuXo2TT9gqBINbxNuMTX35XVmhl1S1e6
c58nQiE9tJrFgsk8ec7ea9+a43tZd3SKkVM898CP3nhhRoMg1qJaGMM38ztesXJepdJQCzPlGAjg
HKK3o7/kx/m28dr814TeNXtDV8YZ7o0uAs2hUlBR7UzfuwgHon4JT6SjHi1okTsrcOj+QKpdd7jb
BYy/zL5qwwTl8pxEydnOKIS2jGlSHcFeeJjwjbz+aGTTvNW9udwMUpnrwS7kKQ7l9IH+vXpz+tRl
mhvE6oQYu71XTRa/W4mFHiSz6lWJSZyxDA2EwTKhXgTTzeLO9R0KwBpYYTC33UqR9nlV0P25Cexy
vncKe9k1qt8oWR98fxpoECKOGKsBDr+jriYr9e9EK0Nrldnlx0ymMUPIMrgj8AmtLomej7YCF5RK
KbfOpOx9tDSiWFUGOnbypX0svMtwCuYpjQ6LFO1xXPB461IipKZxW/8cmKVVrTl5FM922QyPNKKY
Hw5iWlZDPorX1M+j195ANN5MbrutqtA4TwsEgh5f9qoGYbUGUL6cl1gMLwUxni39vrI7T1HXnpBf
j99CLF8ZmuneyDeyQHc/OlWxbbA6ZZtqChGQC+GP14g4OtZCb8jf2wvSRc5QreK0pLTitCC/ZlkB
+nqKAA6s8taO76ogrMSeI3H6wGjRfqFhld6Hi8un2abfPQrAOjuaQ85JWBmj8WSoE3IMezgsCtaR
1Y/tflJifIiTslh7ZTa/GVXcHW2zDH/DpuR3O8/EnLIS9hSk26ltwwfkTsuEXySujVcOo95d4qTo
BMYAZie9tyX/IEWUoKYhAd4Vm0u5CV3sDS1b+RP3Mf+CQiG58+dMXkuhkqMPQS3cinrCtxdVDh4p
FdNKDbL6KbBbnU/c1+CgWv5c1LFz3Y7OUG+RgDY3GYVuKpkm85a/zpXInIxjcBg6OkmVzgTMtTE1
+U9dCaquFRGzKvMwCoWzWZwrE89Sz8jV6Be4Qtjv4Deb0YOaRlsdEzfJ9njw70SQMah1fKLvbCQJ
yunCx7ng7aFGGoq3iDJ8JYqImaE/4Cdd541V49GS7uMwuLBzVCr6de+oFlhXat44iErOPWbNKzAb
dDNrCXUuV+hio5HDho3Lq+N9eYgkDkB9JCq+zBeRBvIcM7vzU7BzIUGtSFgenUVOJcIOuvLujSVa
Yz8N3bPD4Pgev3uYIy9GF2IjEBnjyruutWak1OqRQutIGuDn9/RFrcOgVSa11psEShb3U2djuvtd
jQKL1Q4LRgfcSBvRCuD1FO1vclNmvB9a12IicBmzI71XfpJttFeD1sCEiGE8rYpxkcdkGRV7W5sr
+kiSH6M1NFpNk+CTPkRaYSO01gZSvrxNkd+EWocDlhWLidbmZIuIcHCwWtMdeKm0gifSWp5cfXaS
Q8TCNYx685RdZD8CFMLOlMmX+aIJQhwU+IoJAHIhSGbFFpXbg6mVRBGSIsQOt96UZXc9YiNE0Ujq
1cnXKiSAD49janPQnf1+PZnIlcwpHzfWRcOEIS7YgzHIsa1R4A3f1U7onlp8d8fOlqdeS6JUGIwc
aJBJCamwnjmWj0gizJNjF/tOytdrljeE5/I6nCdn54GXsniMTp4WY5lxZ2EB0wKtua2vOMdwamK+
u+4RZt+oi6ZL1mJcBcxj71ulwgfk2YjE6QQV97mWhHlh9+nXiXnM01icljJst4ZEcs0oYxZ6mW3R
lgU8fk8+4KINUTH1ptUitEXL0WIvVjeFlqipUXRfFnJewSngsLLC9N7tjJZXAnFbh9YL/RCCN2x4
5eNYRNG9q+VweJXhetWm2tjcppCJ+ybX8rlijt6J3G3vLS2ts7TILtVyO08L7wYtwett7yi1KG8e
eHQyw3xxtWDP1dK9JJujNRmG8Adz/2NioP4QGCGTpGFWO1st4Y42TPHNoz9/s0xbqSWCU++gFuy0
cJA1xjhnfYqasE3K9gGsLPW0FhvaWnboagFiOMvkw7moEsNayrWfDw88hMVNWJvFHagOHTiAoDHV
0kYhzDsf+N9Gi/wOpRZAFoEdboxBiyLJ/HXHjqmwMPLHUksnXS2i7LFv7ORFWclyqFWWWNs4DvjV
Tl1UmK7tXQktzDQQNB5dOSkolel88Hq2yDlfvINRMAT8X538ncL9D3Wy7dEl/rs6+SWVHzVtp+qP
jfDf/9a/KmXvF05iFu+IRYv2e8f792Z4aP0S0CEnFA/Yt+P/MBr2qaJti5kyf6JD+v5TKuvZMDAo
E26t7lIyOf5vSuUfW6u0bemru7ZpOTY/DRaP/vM/UL4tYSb54CbeKYzrbt+VQkdoVd1+USoHL9JJ
l1PCvw8Sf9Fe/asPZAyOZFvgoYYt/uMH5nzrBgnlJe0i2GArAXwcDvOdx1F3j4FM/EPqCMeNP/SO
v39BoOhcL8LdOPb8FEWh6xLKRN/BVph471nIB0CoEU8SBPPV3381faj4z2Dh8lHcau41bg468T+j
s7pkSoi8Fs4JBqL7nvpZx/kaGAYq4Fjc9MsSPvs5cNuODeXh7z/6L77ld/kBAw1BK/6n2zi1+ahM
lKMnaWXOAQ0spCd2hmBTsseX/xAp91OqxeWL8gQiJUBHTpCLfkf++NDMdSFLf06d01Rz5ln5TWeO
qykzi3Q99j5YiMqGBnlkXgueWMGolq+OqBEgz8xs16ZVhf8Q6vXnr+8xyyFnJBA+poOfj3sMN5Gn
UQqcgsnh64Ygcq5MI+df/3+fReHNqEPHaHAA/vHLx5ltFolSDnqISdwMjiE/fY5pD2xJzfch5A90
tj/6cPR1/PGBQvvBMZmRGdNkslt+/Ki0bzrDq9n4ga19kxaz4sEqjX+4m3917ViEBKdlBCLuz2Yf
k2hdv7cK4JK5rE9ZMOJGDFCsr8WSM4H4++dU/KhE0Y+OZzKFEJaHIIYz+k8HczTMAtKksE+ZlSJ4
ZGpfn0RkgA8v8G2/BW3uvjue4iVNw/mB/Gf7EINpPPzDr6FHOD9fWYdlD0aEZzp/6g9ElrCiyIOo
OaPLwGFVCWNFOmBwbgzJE8oApdzmudV5yKwHJQj44+Wl5wxLOUTa8Pe/zV/dAQfinhPqO00b5Mfb
nBeIuMu84eUdoYybJgraqQLG7jRduP3vPwq/HIMMLDtwrH96oihPu7rzW/uUulzeMIx5ZY2CwmEd
eNyJv/+wH5d6l16Cg/KI4SQ7Cy6vnz+sSfq64FBqHCNlciwwjK55w54BgpND/91IzkHwD8+y1m79
4b7qj/RpSjElxGFkAln7aR0kHtyxPLxMRzPqoLAFFTxe2cn5gWbj/JDKiPtqu8t8lwSZ9ZTGvFLl
3Ncn30DBvQlSr90vLdvfZQVBgYOpWS0W6PgoMcB9poLG6d9fJCq0H39nNn7m0aSc45liLP2n6WYV
zBmpl7ZzlIWJPF5Ly8GAG7tYyHxY1WapEJ8Dfe2QosMQVB5eENe7pyleIArO8AyvojLiRkZu3H+C
N8X+DCDFIzd44b2yWoOV1wRbBPBaTIQpCGTS720SzA+FBxndzPhrnenZBx9qBONLzCyHyWLE049+
fQpixz52GRdwpfJM3ZEjYHTwf63wuQfcn60TwApiLyQIAoRaoL43ZZiQIsBgLLJX8ZBSsxZVy2cQ
AnzCYoNrtWU2D9jQQQ42pI24kUnNE9I4onlTtd8vV0a0hN5xamwyCUA+YsjvRJUcc3rpnzkH0ze/
qazmWIpUPXB8nO8MqwcQrh3u6VdBL31ZAfnxcgZlAfDHtqh59vrce8cEwtPuZJb7rkQoP6WA8bTy
xtF9L1VufTRLZO3H1m8fMOCWV+7kt1h/YmRPrL+o3qbQZYcRSognGM28pDPIfSwWxhpNL1c0IhyC
tKH0KrJtyUG0Z7xQW+KpXyyuD9AK/0FKQMjW6MrPJkT2vyq9KXwWEB0/8zKma+ahH9suEr3wOuBE
+jw0iv/LAHB1CKOKn1JmSjwtPdfNwdaqeRLsqBU79a6RXmHTTUu6bE+wRF+sFOr1aeMktM3wzavF
Pya6MDEyf76L2zI8m5kFNaBWoG4JgyDkwq0I08BxzFOTk+r77ns5VxMgQtMzxA4UfCEz8r1jo9dL
Y/RbeSWdkTmFNVv8MmTU5IwdevZFr054/2pYz/G2XAJxkxApxa10oWyhaAtILvGVw37T5xFjIlHZ
PMtMAcNnaUb82KAnXGI2CMxohJ6G96AG550iHsuizeZa2KfteLle/GKJQdKU7vtYt+67lww0BmXV
hcXGVaJ7RBxh7Zdlou8H1tv5Wo1j9RQsqbouWjo0LbRnWqGcnIKdSPFPpKClDnGBlG4li3leE5Jd
E6MhIw8r8ALkB1EJzS0fBdwNShfzVDpJ3TABDENyLKS9hjfhgHRY1BOka3dLf61pjrlJNFPFM5ms
0E9V930jgwpi0VD+Vrtd/y1wlvrgctC/4RhLw0fNWTTDmWJlWi8FC9dkcvJb9YZqXrFodxIvm/I+
5sUXG4nI61xLTus7os98JvJDk26Qm1VXYw2nHcWUmNbVIpOvsQbKw0horpUHnqmtVHQSqvdbwCKT
99akZb9Dz7V8RVFAyIJTxorBurN8raCAbF3XomcuRm5jELmahDNVX8ER+f2mGhO5yU0ibHQxKrVY
UlqbriuNbUsNyCzXIq4G14xemCKU73TVBvIgDlXeNoesIxVBuYP6DanCtE2M1EDXWZevaT46ayI2
IcFW6PiyVkNO8u4dSSjvRwq2OgIHsB7GjoSVpuYHQWFz8D2y/AMHr1d5Z+NN83xo7z2cbeRH8Kg8
P4hpakgm0Gcq3WBv2ZDsNuCqJ+a3ER+EHSraOAMwm6Bu4Kf3EsF8rYytVdbDlyb32oZOidwNmOTJ
MjU/Ch9XAUZ82t6hmHfSiBBoFPweYdSX9+xKC6EfLO9nz2l1XI7JHfVjKzsjQKjuzB7rEhFlPNQG
uhSCWKNe3BhWxiuBSdSdt3VDK+HkzREFtmXPfbtmte0/485kQaqXUDwpc+GRNfsxfO58LEvbYJhd
c5unyQyFH2DSuCoBFy1ryzXqN8Au8x10BmPt45EhczJkPw4GF/FKYTkMCLtC/zQxN/IqT3uWIFZj
CrOmZrWdOUcBP6OE88ZFPI1MU1vEFi4outnJZpQ6efPWwA7nV/Px7YNEqYo3q25j6rmErqqwcT7w
zieyKb+6+HKab6oZnZUcfSTzhd8TxkHmy29lMLXx2s0N9yX0IixRSSj3BfgL5PZznA5wPbLkVzn2
71nj2lsXQE+8htbRytcCG6PxmC40nveBlQQ3Y5elaw+B1DaZJgRLBnQUFVTNlyWMoV2EvjN9wcFR
Pnhx8w1h0+tMlNEtY+t+z7pKEAg+GxBAQ2N9xn0Sfy5pOj3Gg8+d443Ptu2YY8FxYp8hwZikWuxb
SP/ouakE6jAVaH6lxzq+zgcZT/uehvOJ6HZ13cqePtcyp8aqAxYsVh53IVtT7ITPRoWmdTuLvrhG
ieLcLulS3CKwHB7KFD5fVwv54YxGsa1xh/1ahx6tT69Z6ChFFpMIGZBKnSfYJiYMI3Rq24LlIiT9
Chi4c6St/WvUGNMjZPocJ81gXndp7H7NJw9WTEe4EntlhfOrhRt8Ezoqve5QYB2NcAq9VTLG8t1K
p+aEiyREowKWFj27gXu1l1j/BEveDirSgLMTCmO0Sp3In3dJUQGDzJtmP0JQI2kzic6mGpb7PjHR
X4zx9DYUsIW3ppROepwxXbk46UzDQ8swBfmNN2PTuQqTQe51//MMl6L+givCCpGYD3AFLcM3gTfx
8NxM7PDfIBrI66HB5TyzEZ6qTOIgBsEXMaMXHC8SFrer3MEktm6oLAzyO/zxPrZGRv/gKzC2IILA
RDT3NhLnwj3TLmYZtU0VIlNqxmraWGU3QILF0HPdA7F3VypsCaAICiiDDIym32rLG6JdaLTLLm7I
FHKc1toiuV/2cvDTB1mK9gv2TPkcFOSfjPOSA9yYQWv5Hk1TM0kEML7M32Bt9PH/obL5NEsUXdjV
IQtFcKCLjcOluhsXzinocv1u7SJFuyVXbv5idpNx7aY908LUbu1dAAuZJBKcRWiWfReEnZWG5LHz
7H6LgMO8NCQYf8B58T+ZaKIaMhsPsA+TNmZ9WV0Apo5IWvpGcGObkkO1qGHv9803N5njO4mUjV0u
lf3RnmZAh3WNPj2ZU6xljt91a7IjMe8yTdhaRL70mzCmZo8XNc/AImtAIO7g9PhtELghN/fH18RT
aFT8eMluTYBC5goiS3EL94T0ncqajfvEsLlr3/2X5Xc3JslV2pt5qdf/pxn4h16oQOPxt8LgQz39
JBi4/IV/OWTMXwRnW93N4Kzzbz1w6P1C3xGkDC0BUBM/tEBtzZEgNZXmaKjFAn9ogZq/EIOI/oA6
6/fG6U+M+79j3nPS/vEEZiIHdmmAomQITYgStv3jARxBWT9WfhoczbacT0Ymm82UW/nDbLv5J4K0
5UCYBQ5OQEoIsfKLsdPWFs9Muz0jXxp3OOBQfmH8G+8cu4+e84VRx6nldfxIekiph/ri54QCzWPa
XsylIsJaPhf+s3L76X7oGhumjyqL6IhqtPgcR2yqYzsEzwmhNCi+Lj7W/uJprbS9FbfmIdGG11Fb
X7OLC9a7OGLR9nmf9AuL3yr8sjE1600WziPhwq3zgOUXX+0wNtG3XpttY2O8zkGy4VWs0uxt0aZc
B8XYCyrpcm0pmXwjdQ6VXxi7xOd1s3/XeJgzNrOyJVOPeKYA7wQlZ+eob35pGPd1lcF688cyvhkN
Kzp4F9dwjB8XSEdtO2cryfIMSu2CRBaDW/K+NHG1L7xIbompSt4Em828hnoeXLE24VYGd1E8KpEk
t0xPcfgO6NfSqYiviAYKjjS1xiuznht7s5Sl91gm8UJbuUoKf6UUTkAWeUsDy+nzgAZ26vBTCRPe
rgo6H/9tMYIoCLt+bUV5exyiPNvCpvKWFfwIUoDaOTx1C4gCzRapEIE1wY2DdoEh6OgPD6MG/8cq
qfe5YUoUGVHQr8OUqPu1s3jNY1tM/ZEGCU5ivVDVlzXL0MuXuKxkgV7U0sv6hp9xfC30oudd1j9i
TVgLWVtZFyO9RKKgZ7WMydjZFnoJBSOJNfKyrsKXhPl3WW1NvfD2lzXY08txwLoMo54V2rys1oZe
uKc4L5wVOZbFxLa89B9YgDxjH4Gye0bAmB1Gu2q3S6gy+wCieXxvKJPvvKnDHKp3jfCygWR6LxF1
yLYyp2K6XXoZZ8+tSV7eeL8YAZo2mCIgIq58MaYPE16sO3C1ShSf3F1rctZJCa0/X81OBTPubC6d
qklf9Pwyuom1canUFibh9CPQscljFo3BKQ74jEi2WLmWR0eboKaLH6oXYqz2USV0FhqGKZgY5IvT
/j9iYSejGI0mrzcWK1XDCdWmK1/br2jM1VupLVltL6Jdpm1aGJUsUqqwbnWxXW4K3FyWtnXV2uA1
184DVKN9MZnuedEmMKXtYCSXqz1YEva+4eIXG7V1rAo6nkCnas0bAxqKt5HaZobNH4aitp5ROJTb
FPjLAWnqdB60RW3SZrXWBXywqsulpWvSDkdL29qUqHC4pdrs5mXaUBXK+yXhxcxxxC044wQOOYYp
+SetPmeTeV6yqtNMPhmDVdwU0+zjL8Nml86ueOwu3rtA2/BCbcgzL9Y8bdLLtF0PHADKQhx8QBSf
aVUU63jhxTaopzPcfp62/ZXaABgR87XOLq5AtDjBvls80J/aNAj5YHqi70UHSlsKfW0utC42Qyuz
HjxtPWR5yrdK2xFxOJRbD6L5vIodQgtcHV/QzugyFRy4F7twnFe/dLMNwuUCZAzRB/7Q+0/ozYZT
c0lGCGPJmsLIFs9/qsMTzAXdMm8+kQpmzttLtFt2t+jAhRwc3b7WIQyDjmOYLskMsQ5piCziGnod
3DBJN14D0mtvSh3r4HelNgFb76aHvgMg6ribdQyEqwMhoPqSDWHrmIhJB0ZEl+wILy642haWxG7N
QDr8SC9JE4GtUyfSmQCKBInMOYWjcZvJACycSVDFqCMrCOXGYqhjLGjRD7tOEm2BMiO4Sy55FzG3
/zWDcG65A8BTHYshdECGKmKiMnRohlRO/+aL2Hn0Cce4b9sk3iooKbuiwSE9Ln1wAGuCmByJNEf7
SzaHnaTDY+oQ2BEk0n63dYiHbbckgOhgj0A0kmAiV9xK+n1rDqEDbxVRIPElFaTUASEcP1EpIFw5
SxdwmJkQJDJmEjWtE7BkkjJC3y3bpzp4hGrdD4hII44kZs3fkIRIAyzScSVm0SS7UkeYpFYRfUku
uSaljjhhFM75fNHBJ9ZIBArBdi2JVeSilDogZdFRKfZIaEoTZZSpcLDIUqFN9QXYrXVesGafsc6T
uVJ4ZsbzpoNYvEE8wmm3yMslpkVNLS4BEtmSl0bHuGASomV8yXZhYWr37Ojze6KjX+xEp8AMHoEw
sGUxI1jOQjrt0B9p6dz3A1FmaJVs0fek0Hh60K+Qc+TmqyLquNrDje7SFwddBBGefe0N7ES5Cc90
qRMImRWM3O0gAE8re8SqiuFi+Qz60dtGOX048uGo4RPbobXbdVO0ihM1XE1m+TQRQHFFLk9MXDIS
N25lsRmqqri3tarOrfzjEBvNpvW69HsL/n/18T/Ux5aDAe4Prf8/aWpvk/SHBIjf/8K/ZALmL2hi
Q9IcQOEJZKtMrH6XCQTOL4w1Gc0x2vBCgaHuj4ra0McnHtrMPfmPS+X6u2fODn7RGU6CeltPPPSk
7b+okcWPMyrX8cNQBEy2UZNTYVKN/1giR5NB26Zy3cM4m020sbIlf0hQ6R9dCCRrW7nyJcT6s6ND
uewEyscjMM/mLZTm/IU5dPPmeJl8gWgmX+LZtP5hrPXT2Ef/dpwTQyQWrsXsR/w01gqHoItQqjuH
bHTqd1IqiF8yk+pcuTNt4zYt1BX8kXEtmzr//UD4fx3S2pY+HvxnmIj3jeNDgKBZT/0Dj+PKT9cG
wD9n47Q9ID97LdvIJk5ySEMwsF2tUSauf0bIUYGYVJ5/mp0w/SKyLv06L9Xy6Q+yHQE2K/sYF7Hc
5t5QXPVFR5pC19bevU9nDO4/5NxDNJX9WTSg+B2M5+C7dEzsXOI2AFlZ3iaWMknOEaNYm0HLSXsS
vr8ZBshBKyAeBu4B8uzor3vWG7YKLB2StIZFBoy/JNsy4dzDQ1LJagejrWKb7+2AJO02JEMPb3S2
tlPHfDGYO22D3H8aZiioVLgtAwnfa6qbzqEOMxKDCqGr7XGvjDJCPrxAr11YCFeLP43gmiIvWTcJ
xPrSmtVrlQUlOUQY+s7uBOfX61T/wsRGR2uZlFf0H5MZwhAAWZ2aqYA0oaSeCaQAgQznlpLFah/C
wcjuTQkTfZPhSn4rapNU+Qr12iZI5nA7DURC7UZ7BqaT8io9zHh5KKnb1iuw0iT9k6BHv616pMaw
y6GTbCqL4mpOhwDIkj2B5SWZF/mfyCMQ5bjHbVgnXiMMkPGLfcIkxtQW5K41rSDhgHaChspthaoF
tN2yjFXheB2sd/fVz1SwTVyvusurjjZx3FrY610ipByiS8nVMEFR4T/rdl0/uXdg14yrxQrizzax
CIw1UxLSxnHDmxoeOFaXD4ulRpv27pAdye3INgFSsveEXsx+AUe4DYum3ytCs5cdjcyYuVhGptAa
wezMPKet9JglE6fICOZjSNLGsw1vhfCCZIKc5bvJb85kjreixuRF8eSXv6GJyAk6BFC0wuJHoATe
LjI51Li49srzOy/b8O49JjGV9s2Au4zuWQaQZnoUXUnKCUToqqZhhUMrhmRDtU40Qp9/VlkSETfd
d9mVZdbTZ56PpSCtIiFKgt5/M5rXnAe69J1GV9Hsw4rxIWVIFx2XYbEPhWln46sHICw8K9eq3xck
zQN4vWEmfQUZLCccUNLFpiMKBccUWrt02w9dZWxrDILXI5W1WkvT78V2GI0lfYSYoMg/GFsYe0ZU
4f+pK4T2m25I4uYrOeEUoXjLXATOyq06XIW5yfg4TtgK+uqMHihlizXt+l3WZLcL3TiEoWTWB5XL
/AGNiV4ME74/YbnVLbwK/8Ya6pYmphXyaZ3+bioB9t9FiwBn6Er6lcnoSE7yHjAbDk789nOMl7mt
Z3z4CEffmBXUb9NohXIVuiNMvWTiReZ4M8zGajDn4Vcz6wbzGpSOa96EqIgHKMRN/d5J8k83cBiX
3WUpD/nmCd1fUMJ9psdvudGPOlp2eS6kTT76Op9sRCNXc2QxVNiwEwj1zpmlQ1sdfJdY0w/XumtG
aTEq7FpwfHiFu1egzzbo3L4Pqi95dLpFMm4gmLilWTtusMrWxm4aKLN01Fdz1VKa3qoqGWdyPFJo
XYSEQ+hMY+vW4YjerVJOrbedW9CxqGKvdjeBGscD9iEsZ/jGkvJcGjitWBKp/FYWgXOHCvs6hHk4
ckSi2240bCrZ+V8NerkAi9IuD9dFvOBfrQOPgJYhoVmwSlp/eqsFaRQ0JOmBBESz0wc1HVBDM4CP
Sda/StF/sWeOqmMYZu6V6EO6O4xli41BhxnASqJz1kSQlsyUazAQDtaUnRjM/Dqxxwj2HFTjc1JM
3ZOVDzP0q2RwP9yx8vDt2iLZ1VO+zaya+C+asfPZKbL6RGJjch4AUwOJawmZmCEmuLhUO3CQRtEf
QstayG2TkfEEZp9VABm12hC4WtTotkvfWnuuxDA41BYeBsaBlbqqJlux+o1e1mE8ZsTqxq7DgUfP
+Utbvvyvsfr/lCFK64eG5L81lH8qHK/rqv/JjKX1NPyd32vHC2KIugcSL+IhXTz+u3aE+EOwGGWl
jbjLRBlHZfQvN9bf5Ic59FfhFfkE0yIlgUf139SOjq5d/1ggAQqmkWvzD9s0Ep2fi8dmqXPkViq5
9ZuGaqW4pBZNOsAI4kiu9n5NeNhuyOMkA+dnN9fxJTIJDuGnvOQo+XFpNevApKEPx7xlwFNL3/tY
GPhsyyoNmI/o3Ka6pS/wki6EPUGrMT8zuojhSgw5TBJNRVKb8hIXlaKq++KjJiBKqA3H8TjbaTdd
d/Aet0nPQRorVYExWnn5NV0vZy2GiHgFZZxN1Nu48nXqlciqhdR51X1lsN1tLSspDg7VMUC8jPQs
zzUHZkA2aRQE8QIziSaNm3B0HheU4ekwFIO/N7pBM3HLrGExr+b7sTWuaPPA8Sfna9KBXygo+nJd
xrX+rdSSvcyuBAEzEOJA9sY5CeEa7mmkdkLQtBZ0B4e6yHB/+XYHhlPAJGOVQVxHmk+UL/ikPIer
DOxN3HGOdo9Otsg72ZCBcaJgdD+4IuqUAyiIuifal8uh7xxpoJ/t4pl1By9S40ze3FyRFJkUW5Y9
2GmZU6ROsfdZ6IVZ7cAElJShk5Mg4NuT0JzUuNtl3oyDf0KRjzRjWQspQAVvJwTIGfKAMO5mgkME
3KQQV/0UZilOuhnDKgiFODDQsWxwCjtvnOwFGhrF8LoNjfkzrPxGO3GF/KYi05rsGwvnf0nEaol9
30PTz/i5odX6ylhIB1KU4Xim+5kfvUtqBZa8KFmrYsgOqYO/bgvc/14ICAWmzsGIkny6lTogw0zT
jCSvOa83SidpGJYQR3xA9TbG0bRjGpxf5XVyK9Jmfujp4KabiCg7aAcdgYxF24OMC3rfWTs2V3tt
ZQHdkYrtaVtwgDqUs9ntFh0QUltN8WH1rbB34SVPpNPRIv0lZSTus46ZJAXzUdo9YgU7Lo4ZNEax
d6rhKyknY79ease9o6lFuEntNPHXuHPME/g79BcMqq9GHYri83HXOPyaK0Hr5L7SASrJJUvF0bEq
5SVhJbdMaCLUd0gSLTluAlpoh5Gu501KcgbpYH3hnD2d4FJFi0kENa6OnH4+v2O2w0InSLOPb7xE
DvlmcLwz1lD5mujkGCbS4Y7e5njV6FyZXCfMDMJvvmRyuaFB4d7rJ/s2EhJrDOfGrdeKa8afcFRT
hEiB3bi7IG2onR27Mb/VAvhRrVNw4iZdTl3rTOd6zMnI0aBuCNPxVZaN+VWEBpC6v5Gf1kTp0nj4
tmKHUS6iSaJ3c/95IZwH/TKqLyPyzrlO72lSTFRZJqcXt60nmqP5TD8sta230tWt+UEtdUzkuMkQ
33Kw2VfS/mb4QcKQhquxy3Ww0NAXH17ghGtkcRJR2KDakM6X5zw2eka6tpBJfDgBphs3c2JzVQNn
+LXX6UcVLBJ+RmMciqCwcNc0iFWHsThMplcf8XoScQaQYBuN2QzjkZSlmQBUcOjVyIbuzdmudxET
ruhKQfRmav7U6wAnRE75E2ZCotOy+iGw1DnUmU+uTn8yfB0EhdPOPwadkYJqc4rgc9bBUWERpHsw
utWnn5rhprhETTUlgQJbVTsmdDRxiLzsoYcdfNBtK1Rkyn2kZgJHIyZSrEKdZ0V4/BeiLARQajf2
V77OvoICyco+mPbXWidjkctkIJsQTgYX2nPfyNqBe6KztepLypbfTS95IisQLFl9zSEc1uNIRBec
83E7Wnb/jQ6/sc5d8BmozylU6eG8WhVDr0Xnfo06AUzpLDChU8GsjnwweLjmIwBHhu8SS3q7q2sZ
E7dA2FjQkAvkzEMNDdVASqR0PFmSDcbKEX38jZmeua+YI77ZVo8qaeHR2sIeK9ZJr0aUCzoArdJR
aAEQEmKPRu/aaqmqeCPtnRPrsUYbNkjY3eRYh11zR+jFuOlR7XBldSZbqrr+0R3jNlu3OrdNmgqH
XiJIdAMB5K0YflgH5idqWDtWCyKXRDgx47G1OQ5dz6i01kgWu/Oig+QKgjgIuApxTlpAdP1L8hwD
IIpQk0w6odPpCklOHRCv5trX2XXmJIixM7wkfHDCud+PQT8f6jlKnVUdOdMayYt5241N/lKGdftC
j6G7q4Yiem7InToNM8k0iY7ZEwwKYXvVAGA7QvgiBcbP9Cr0VYDlyHqa6Xv3BwQMY7OK/eELMmMm
Yil50hsjdUnB0pGA9HfMO5QLsb0lTLA+VpcIwVKnCTKmK/N12glrC8zQ5jr206szQ4lzdSChmnU2
IaCM5ShSAgstfj6zOZ1niKoHpIfOOUTAQba2s7DRB5UJ+1bGMt15OivRT5sG3MPYgSxxO0glcQQo
d0MQ1Bk3Y7f7P+yd2XbcxrmFnwheQGGs2567ySbZJEWJusEiJQvzPOPpz1eQk4iUIx3fJ1lLcWyT
aKALNfz/3t9uKK7n/6uq/r8cWPDDvF9WVa/4Nd2XZPrRgPXXD/2rskoYrisBSEnlsBL/0R548g+K
JJbFrlkScrWQq/7aG5vyD8MikwetPeVETFBstv9VVwX1SQWI2AnQoWyq/xmac7E7vakdCh3xg2cj
QYAtIsQ77b/pmGHtzX5w6tm6QSOj0HsZjGDemUPe7qOKnm+vv8bagM+8skAtxYUn7zkgt4fazfq9
WRnVHq+trn8fcf+1rGkL7vHHXbvlCW7ORr4qWLQM/b2pZkRdaifCc45uT4jVraQZd+vNDto9Im7t
hH118QDYUbO2Ue1DccTdrZU9WWQ0Tf2vXp4bl8awvarelpObuR9ZwIKbKayGdm2FjfGcsTl0aiI3
SvZOvaN5m9SOWXwxSXuNtrGcVvMOQ+LPG0tPckIvjHSwgEoXBArXH8KpD2ifaFkMwJyDP3j8BlQR
3RjMudj8JQtXZygcQrwda/lYUQJFvCcHz7ybDaf7IAsgJkNdcQqXKbGQqw6q0Ws2Zfq9BbdoYWQx
Y0YhTlXMsDhjd73PJv/UmkWa7KJ+ShWf0iQSqkL3OgQDKGD/afQDbU8RvD5VQWzsu85svkR6WN/K
jNgRiuBX5CCdysJpHt08Gu8MOU57t+lawtVCTiJaDx7LnWEipHjXbirLnK7zINxpEcBHrPpGca9Z
8pliFyUUdIXFZkYU/4nzVQkNrbOHs4YH/wJLmiADN5ya7RD14zU1oge9CyiSTF2EjoxN8wq5rxHs
vESzXuuGoDlZhs1qtAnhXHemHjn3upeU9z3ZhOvM97I7u58hqdK5NpIzmQ0NFNYAXeFoaNHtPFdb
mt1iV8kUXiwm+lUeQjIeKX/vyU/Kd6XbhsnaqJ1u3SBj2M7Qqg8jPKAtEVXaypx10h11BLxoEYa1
UQXOhadeXREIW4OnSvVTYJjyJA3HO8EtpUTr53r6qWyN5rFwaX5X6viCtFJDctFEM0EiYrw2e939
Grihs4OeXW1hUXB8E2yR06nn0BYVLWnDlNR2cwWqc1UC1XxJGPag1Opxjd4c4Q1azXvdJamIpKT+
yh6abgvSXGLV5/xDliRyw4Glds4RcYZse6BtIL8M6ihkSNcobndwmpoJCJHlfAJzZ621MdUoG8lu
S8yb8SKCmHI4aKE/RRX454owgw2AsfpglRZwkhYVw3MjppmwEMzlR7FUZIqlOjMvlZp+qdpQT6SC
I5ZqDh1pKju6KvKkS70H47P2aI/UNympqYKQKg3J0ibbYeQ5HvuldpQZaXgdsMm/IqeAp2cRikp3
QelhepJ+J2HHq9zzrS8AvQei5FSRamajeS1TMu+IRKuSs63KWaYqbMFSU2/XUu8KUlX7ou9OHQwh
xXBxcxDbezcpnGPS1h9kOMyvbj+PHJQb6yhVYQ1RDDU2iuzFDTPh8NwvNbhyqcdlS20uWep0Abmb
EyUByne578puYy9VvWKp8EHvsI7jUvcjDZgaoLHUA5XNRFC4pUxYLBVDmtVspGNVSLSXmmKvyouA
OYaLU/dsn9ETUX+c8ia9tXgxgJB4IRXFpVZZL3VLyLTOjcN0cAXUL40IMkmzJx+q8X3UmW2xHVMB
YV4xK7RK4StcE5JFpJgWbiG0dGN07CMofVfXDmOUjEpFwqCsXp8HEYYc14fkQ6mIGZT4DRrmAAGR
OtK5X9AadpMkX/DyANyIFvgGAh3nrommVPukfBKKrgCpQ5gK2uEuAI+grJ2abhJcj3qGdThlxkBv
CHoX1fD+3mghgSCf2MyaoxGhpzgh+oIMoYJuXYWyj3c0deoHME7ARXzDCS84DMXHos+ie5eNlnHA
fRXcEQNWEpc0tQkaajdsPhcwlAEokghh72tFNfEV3ySskMxiUhr7c0sBAdiOwWaYIoqHFT6hG3+r
jYqWYvekecD0aPtvzO/yHgbbsKtc0kbhBHIJeMTzNYVrcxdPZnysE8oM1QClhblhPMaK3EKihMEf
DDpYiLzkCcwCji4gclcdrqa1XPAvsV2518YChcEbpQAxDawYoAz01Hu0D1ctptTlaztoXniV6bWG
9MfkJnvD3Tah8wW36LAZPKvEeTCaT1A/sDqUrnsnMSVw1eyLqBTGRtqJeTtq5XUMCWs12/DRJs+H
bFMcpUumgWNr4xqRhbbxdDLcy9KKbyabiHqr0Ep+YB7Fbc6LThiIAuzYHagdISgkZeEEZQPs8yry
dO1zrAA9NfaBK8uGuU1HNATgY8v+S6+gPgnunU1NesZe7UteUwX/YZTa5hqOP0wga+ED0ZMIrxsS
lxGVe2Z9ZXoKN2SbIVwho5ldi5OFRs4TGBJp7iYOkMjfQZM8OXHb5ttKgYushWE0UW9RYh/FNoob
xTlqF+aRF7rDS954CkiyUJEIZKyfI4VKYgvH10WCrBX3t5puJfeT7jwko29zwlesJdOqwbJwnDDP
zUJjAoggbv0kByrShsXnSWGbWgVwgmjE90XqMFwnzYzzzyYhNvxOsE9CAaAQ20EXwdKWnb2qMa4b
pjPeIoWNChaCFPsuaFKpR2glJ1iRvCByfW40AxPVZJgQgGJZnijzaDDBB09DbgeNCa9KSjFwqxVV
dk86fXtTqKQuS2V2jUt8l0qiCFa1SvXqmuY+kAOLNVmCZ4LOMVEXvGLXEV1/ewOSAhDFYEVE59iZ
BS+GeOqNr5LEhnisXj2JOJ1kRk2egFEQV02JlmIl2UgSJdDc0kNSCWXeElYmC3LL2iXCrIxSwp9G
8JMV/cK4v66MmTYefjzCz+olCI3tSf1RUJDRLtSTiEojtYEsoiVATWcM+FupctX6uFYtDuLZqwPR
8NbIid4PyQklSgZvWGp6D+NITluxRLZZKr3NqxMm2lCqDN/CSeNzHU7JuGZqz4D7eOMTZd/qnq6s
+7nyvXhfONCAwFgmJJ3gJSb2wq3yfdXUiGS1INOh90FY1Ok7ht0+ykrjTlBazk5eSREg6Nzym8x1
K1qneqAfSy9OdbD2vbZqzM7RNyOkJLO9crxJIAb9X8/j/9PzoA9AT+EXPY+PLwDa8qAt3pI1vv/Y
v9oe9DakgcfX+St2AXn6X5IZFCp/uJydBFoVDnw/djw4zeOzhZ2h7Of/PtVZ9h+2ZbN/NA3a1xZH
u3/S8XgrliG5QToeXHOUOgbyAzTvbwUhczFXndZ0Dm9DmjEVRWNHxFvDVnMcqubzDw/m7vtZ8UdI
wFvty3IxtDkKqyeZIn6ydAf2aKX4wCwcEBMeV6sQjxMSvKfvli1H6OVzQGfohcX6d8b1v720ySGZ
REeiKt67rSMtMTBPG9ZlliOXlrUmwdoO7rh1UcQ9mt6oHJQ6y8268Wc6yL++87fGaXXnLiIqQzFQ
YHuok/gbDIUAvJWD5DcvaQbrAXUlS/JaJ/yvPEWFutyYed5vSBPibS/rr4syVCw0VeiqzHdSIwwz
fheUUsAyygXpFJ55FJkzVzsXzstT2dq4gSO646vO6OpmH7Zd+9VR4IBUw4Cwruhf70s3wCLXaHXg
b+d5tl5AGGKfw0+pG1cI8wEORHOhrOulkSlqRm6avzne8278cLj/fhuO6dLdE7ahm+8pFh7rdkey
orgYiF+fki5lj5zSKNt5kEMf02gqrsYEh/Kvv7G3JYW/rip5PVxPMXHku2/M0XQ3Hu3auGBGNx5z
RBZ7xCDhN5216sJ6NN7bFq5m28UhuprC7neElp9fTNc0PAyw8GcYN++JBDTk8Zomo3FxgMDfR+qF
AauNEbqvfsedMf5moJgG+AMKWFyQMIi3o9OfXBTEemdcOCqO9xr7rATcs4HP2VfO8DGxrBfoTurt
1HFJwrziZVls2XHCBvTXD/7vbtzULWZLzsDmT6NWULCWle7rl66teEksXKDFtWCt79H0JL/Dsfzd
S6KsPryX/BeB4ju1oFHGeqSZvbgs/veciD9OkQCkrzpXL66yGkbNQv6oqohRLtPZuMnIdiQiOzaI
hzDiubjSnH68DyobUVlCceq6TRQQEAXbXRj2OMfzKeYts718HE6S5I509+tHtjBz/lOaWwarixrT
AsFiI6VUdcgfKTcxQJnOm6Rx8f1Yr3aYXOrDMm7GNiufla95nXoIbnKq6Nc4DeU2wJoZrRuMf4eS
EjROu8TCFz/jsag3hq83aPL136F//mYWBA9FU123+LCE4b79mNooup59qnGxZ5cHsjxmowS1YYDM
f6zS+ncjW62gb+YOR7cZ1dRAqX5C3Hl/xazFtAxXurkseAa7xXfvy1H9YWJNpn0z3tWmA3oCFoJP
F7WPMRcNwyQfIuRg5cokTuyrWfTjXawzA2DrLJ8j02Li7GGQLI+oYdWgoRGF8hpDcHHFbhrWgBZZ
Rwj3xs08gUf59dfNHby/Le6E79lk5BILSSvu7YOcvUTShJqCS8EoWcuSessmdrX4tjLTqaW1E7L5
5/wTtxv806mzjvrMD3cyDJAppfxuHcs+XGyMDf0WZ6a76yGot4fQaToDWjYCdyAONvVM3cRwjNFx
0D6UWha0G90tCtSBmIjsNZHM+OjRCfNm0HKkm5iFtDCBXhTkBJf5paMWeuVRsLsWmVfc9LHvVhuv
qHXCKdFNfDImN0GvN6Vf9KQxNqjfKdJRPZrxOwHl/sqxcXJO7RTmm6hl/T6BGsvQ8sFsUqpZOHtj
iNWa/DZar7ZL9YaumquVT12exsPG9F33gWIP2G1iJxJy30VfYSy3g3oGUyqnGm2d8F7BjtSeQl62
yWEeZ4otVddZZMFUpP8cfQS11yLogD+UvX9C3Csf8CJDH3QJVqwv2mAaFmGRYB6IARDwBDF1leUd
SpC0Xo/SCv2NF8PNCMKOZTdhjLgTChL0YZPcUkFD+s7WQG5do535dIVtvzTSYpuQe8w2bAGZiPuS
VYACCT82uQ28C9/E+us1Psao0YhTKLAJkD9WZiM0vHI9553ulicz4MR4dsyCOs6IZHIXTOSPJkSD
jt7RCqLwpk9k+wWJrUMJQ0AA0CMkVNLED1cLktxrkk1JVS2fB12fPxmNF51E742oyTzxOrUEoNoR
+AtXCn8nZrP4nMnG/lQocEPllOFXBsr4Z9D5cbuawyDf6B1fDz6SNt/XQWljmXL7NQOLo0+w8vNx
9FYTojKiHNuvVgVREF5/UD5qtkdWSJ97TWKdMAfI7NGlsatLBkBKfWyTuZmnopgmjOj0uSgT+IL/
NcQgbAoaVqQZGIk46jso4ZBtlJ+0sCdCCKBhnMP5qKYMbji63H0K8fe+SBKedK71xRXB02yGmMEB
0XiDa26bdCgBlAQ+YFOt4Rtb8AfZNKFO7F3JvCIL5opoYlSSPsvpfIejit9Bcjky87rhm3WMmS+V
ZjYEJ732NgP97HKVBzDsmqRnyo6s4ILfBFbmPDnWi28PaHYj3NHbNoVIREqh/QKzVz4NQkCGmUPr
6HQOE4/FPORaGWKjOsRqwkESVAIRpPz6qbL5cJw4iiu2df5T55AkkUxZcZXkiXisdFv9S0UqrzGZ
Mj8znfkg7C3SOjeG0fJ3AhxKNK4VBofQMf7GTFE02XkwRF5qwUpNTcTk36hDI77p8oopBjagdx0o
eot0i/Fe2A6LeqQxoy5zJHs479q3WUTdGMAPpJXmK6oeHiUeTeOxaTql+VSfNus6wNFmhWC+YNtJ
pciOpjtqrfxlkjoWDkMyTQ5B0Bs33QyQAkcbs7EYjMfemCWqJ0LAuojjhpkCVIp9wfLcjhBnJrV7
nATP3gB4jwif9zembtM3X6OCwYDkp/na1xN4iyBm96knEHg8ZD9bWmWQcVJW20oG1TOMCXa/Y9RM
98tGYYadP53GOHVehGLvqP70MwIZuQXuG3+F6AmxJ8Lli+VW02+QImtrp/D1mwZdT3HNMOK7E+rT
5kXFwtPAPVR8jXs91tmEF+hvtwu9AqQcqzlMIHBHvgCZ5DQzqty+wKp5pLrAJ+/5mR5z+4ASq9Jq
OBzLBgdAtNwq0cfX74cfZGg8tFjG+AjtiaqbpSVVDDcPjdB5sCfvOsxsC8028el7lh0+YClGgEie
luP0pOTrU4oLuXi+vEIGnP9x14+12gax8rSberh41tB8TRXfkBOEx+aO/ysDgwU4t6CZbrDEmUfE
1NHeUPAipgHz6PBN3yBWcY/cTnFl9ppzH03E3q6IVuPTYierD8PAituq4bmQgXSSNKjG0hmotzFy
izvLi6fuXA6BFh4yzGzs0pycUduF2BG3Hv+5JoeNAfydp9UCbn8iqsh9jBPSDbZtpUd7U0jGCMxV
+yXM0Jtj7lMk4WUSSFITElxENZAoj0heO5NtHiG08cI56vLZAE0oVm992hrlc6wYXQvNku1+dcCO
wbeKZpheDAs5z2FgCypzME1aiIZsnALnZSFTJbqC7AD7goEU2Lzxdd3wSZaRaI3Iy66GiCnANkAn
bQ2qcxRFgypo7iQCaFQdRKbix6gspiZBmOghqw35FLUzEsSW42iznR2CTVbCg3hFxyjIHsCi2S8L
jVJoHmcAGXMMAShlPA4mdC96UFTh6SLEEo5TJMtnuCS86JUxjHfLHbISsUduHGYguG7RfjnwzoMG
Yg1A/iPsRyBnTN36auBI+9hV/E1oM3wtrdqlzRgt0u87xmXZnGadEVWmmnk0vZB7p+YHWEqQyoEm
MUP43nGSUU+tJmhPbuLBQPeN95uX3omNxyTyrZeya3lf8xAZfprkvFbzZPq0OmYo9NAjyPtFSvG1
ihJeLoxGzI5hA9sa77xAppljHL4PI98xtwNoKYwLNpQzW3apfT/WAyr7nCbwvNZqyFTWqGYW/m35
lI86x1bkfcekKrRiS/bWkJ4y+k3ZFnO7qB7ocCMGSv2EBz0rtk4UL3PfKIidKQKDSZ6tSKCO5FbL
eSXMoJUtD+D7XKQO7r1iPC4Tax24rDjL2PXRReJ+BtZ4GGFEv9YsQ5dlfFqi8/cxhYA9SGUrObud
xxDx9I7Onp30pzCYahp2y4DIhsz7Vrr0JdZZ3StAVy4JRy/tlwDD0+MyKpwx4aVAS2vcOFbOi1zl
xg15eTwEOEoI8h2a7pB+7JyZiHx4yD6VoAhR2zEEL8BOnKqGjNGH9D9d19bAP5vYCNXkwwvjxgA4
eGDIGY8AYYuBfnvAmwW2mxXGFaa5K0oGTUft+AnouXFru2K+fIfM6RoG+3U7MGkvMyAhoKCBCiq2
SOB8TS3fbcxTMt2B10YtQKhZAxj967KHg7Uqgrr3d5XmSaarTn3aGGPvuDXBzpjgUqbxPsMiDIKI
oxopgxMbPzvgvrup9xjdGJU1XLL1aKxq9kLzQ4++fjy0pFuhx2xiPBc50+hNrYPo4dDYcoUgKhjt
OiCV+rG1OzYhgZbIJ8gySO7KUd2vK4c7qxPuQ+eN2a0w7S+4+1GUybg50C7UV27NzA5TL/4WmE2x
ckVFxLbDkRpSGmhpc2R5jKOSFWmKBni6lDwlO5TJeQKlx3OOSr7Qwh7mcU8aj7nTc4wLq6AqWnwe
Y3ZEahSfTQul7JpVMztysh8P2NtxqqRlmZ/9Aie/HFP2C44A/QI5mBFWN6L1ttBXW/1Uqcn/BHWc
QqSEIYOR2So4wYBjOi5gupwqW7euaEloD0Es+HrqrOTPCv3ljHQMWCIVwAEx4EAqTq0m/6pnj5Op
Ld1CEUyClh2eAkl11cA7ow7KScosO5iSV1WGVU50Ts3H82eXYpMoFJEONxuJXcti4ofM27MdFQkk
NIJsVoks5TZWa7ihxf6T7ynm1XIwDPQgL0/QEAFS1C1zWuGMro+2lW65GxbyOpKgdYZSGjfBaMsn
Q2uRes6Tt3HMBJcGw8nc5Y5g/QQGxWjNAmYrUrHEo4rQWS/zpkTgeTdLFsztpGiQIlX7zYV3h6gx
yjZ+SflqGK3ymajUYVWQeP5SV7xCbcrgwdmcnLTCJs9GzczzXLACcbYLD8IOoz+t3tGbK7vseONa
TQfUBJTsGsuP2mFAFOw0VuYsyT2L6ItZd48c2FDbNZxv8PF19b5om26XovUH19W09ouOrPsR0jQl
Oxzz0Zo6D4/EjTWWDd+nv7jPEM/eOKSYPqKccDZzhR2pRNFyU8+Bmg6WLbOtZ98cbCwrqmSZviP3
zvW2eKDFjiuHj6hnxg9j6MzXIRSoD2UXEFvBG8LszGln3rEgdug4nUwXRMKX2p1i1xL0i9TE25q1
OR5IRNe+dKVpf41lN/9JBDj923Rs2G4P6G/YV4kr/OX6tcGmDNGIh2qPj1tvOuiA4aqq8rjaYnSq
TrY5RjcRosRNEDvRx6xsgwdC0XpweRkioKSx9f3k2dMNPSSs45qbfCmqid9kIzpo2CnnMribc40T
K02fwViTSguUnkRw53kpK/zPDv0bOzRwaM/8oQLzk6vluuii5qeQoe8/9S/lnofx+Uc8OrX2vxo8
0sLWQkkOTzS2EtXm+XeXxzT/oBwodHow2B+lUHGmf2n3BL9QUo9lRhPKEyP/UZfHVAWh/xQIbcOg
hQszyICgDoL/pyonctyhKyKjPtq0Jr1NHGvGPRaV+exxmNsVVexhGild/bXRXP/RDWV9nLLcP2ko
wE8NZROAQq5xjVc1hz0290o1kBK8gCLr0Ssz9CFhaZMGobdybYTxeGvkWvdnXBNVNIZB+oTIt+Vw
4EVrupk+ZBIrHPGtuv2mrmCcGIFeD/s20+YDnWbnocu78Tdw9be1R/UELMsRls1j4Jn+1ACKscQh
RSzL41iDYAXfQz7e1FECa1t1X3zuH4bI3/S63lYev1+PsiPlTshPLhX8tyU6oUHtwbhRHgetNlk8
0lcFJFnj/vsLY/Bf5Y9v+yPLlVhLDSjJtJkM8Z6LP9O/ApbpoLGHLYHdPZ6UyVPbg5SMHnpw2fsp
jP37f3x7LuU9FKEMJgi46vZ/gPHHuiC5BX3RsXPoeK+0jjmpgVhlb+A41tPqn1/NRsNKK9YDkP++
QRGwQ47yLE6Phj7YyRlr67wbHXbzt10qH399rXfc7+V5QirgIq6p0P/vW6LskNMww7x8rMIxhX4D
eQ/wapUVG4/98iqcwvG2Q7B5PTCNH2b4j+U2apzmH98zBXICcymVS/503zWgUoNVNOvQBFUdwYEb
pBzNhtQ5/1E6JUE0v77pn8cQSXhK7+TR/bEs8a4yXyOFNMFmxsfSmOdL4dXNptV4g0tSmcLj1ESQ
bNxcJt5vrvvzW2LrLunLSCEdRM/6u0I2u9EhCpwyPuZDhYS+59vE5EutK49IfPz1Pb67lkWlSbfo
P9N9Zhb8KfOAEuBAVLeMjhGKzU01UntelXo9XQXTYH749bXezbfLtWxDYcU90hXs9yEHcdaiQkOd
c5ynecCXy+nilEZm/1fcyX999992Ke3v11F2SuI/1HAVb19DvLpNzdYlOvq63eM9GVCMrawpB0zT
m/ZDGHGSWo11W1Cqq8vYp9gfhOdf3+u7saM+AzgtJjrDAYtHtf/tZ0B+l0SV3fIZ+iZAAokJnUKh
Fpx9c8pOReDZm8Yxp9/M5+96Xsuto3/gxtnbsoa+74H0gYN+x3ejYwip/2MdO9kJkP90U8Z5uK/N
MqeKoykrIhWvwF37A+ev4+Dk41doc1X9pQQMd0r8nGAmncBkGkD8Mcfa5ddP5+8+p80XQ1Y4/nGp
O+8eT2Kb/kC7Szvopuu84nix6jUIaoR0PrmSziHXENnBrMY1iM5qSM56LybOY7nvH7uksK5kK/0j
WXTmDbnDjbtzegjkmyKUbr//9Wf9edSqBrBJo4yirENGxdtvUpc5Us90iI6Z1KeEpEFvTFCnNb+L
Af/5TcRmzleGzgzmtPt+bYw0wUPRmghOY8GxnDIWtOmksK/SxrIffn1P76dzhqeHVQ+HgGfbqsf7
7qYmr7EbamJM50WdbALP7zfwmro1CWgJ+KwyWJcjThwDjcGzluXBHtFa+5sHa+hLv/6HHZj6GKZJ
1AqWZ75ovMVvn21alxrNJ+Ef3G6op6ObCiZTsLpmeQy6cr5o2KJfbbAS6yjq8HJOZRgH/HVC2YWD
in3VEC5xkl033SGZEd2qqeKy5jDcdhSnkmw+YxuDxxhV4n5OTf9bT1TYkzelQMfTmpOfrGpHwbUS
KG6efdVTXwAVmw3i3u4S58EJS/1AwdO4DnNrAiFeRtqjBmL1MgW+CbsYSfFtVuvtS0pGwusMMeXc
aHQeV3LM/W90X+zylGcViLGcqu6BqEKrQQwfdiGllFrtEQDa6Cs6IZSPpW98ybvM/DBgESR03u9p
UTcgUL+lfWuB5W9HM9w2XhyeA5M326IStzHqPnrtQiZvjG72N7wDnqBrx7YRwZ2O/WngRN3t9NCx
9oOlsxnK3ZFGNmm6AJor9xmKe+3dQ4FjvPH2ByQqEyqMFrystYsnGuZOvenc55kctc2YyODsqp9t
kDISTmnj/ayioRlWbpRqj7IwpzPrTPpUVdNwuzxe3xlaYrRD/VKaVZicCnjv4dE3Asc8CT0Lz0Am
SBLHIhvjJVhmq86Yrup2ZobyjFH7nBcJI7IArEIadGrMByqwPLuJ/lezrnU9pLwWWR8BV6TaWgR6
fmcmwlXYNX7PEEbh2WmJnmsqN3qtdTnkK7+up2AvZzoStMVYFMg8ND94eV+j4RA828wU0WuKbX1n
gOF7QUhM3YSXhuBbP8rmi00eBcSvpKa60lcj6cNWH25cy4g+Ey/M1ESu2BOeVivdmmocZkMBUqkD
y7eeQspXm3lU0iAjA+uS9yljyc3a+RwMU4q/laPXtGqbfr5ktoY1aM7Y53Sgtske5wYaEgSG2V+T
oaxt9SYsX2iX6rhpPEavndAMqn2go4cu5MRApJr26IBEVPGYFjngWhqfEi/dyhkp9gj15xapUrVr
Y/wcwTBjzaOdsp60or7gp4uOulfnV9hjrDVMzGjjiEY/G2Y+nzp6EAc0Sv5j0LrbwlIJl06eKC59
svZ9273NZmDyALzXVJBG1UU1nz1CO3GgZ3u9mFqMPp250bURpDlnvjWNh3onR1rYVp2neABJYniS
UX+LUmw6xYbchSG8SoijxYk2E6VnraO1nsHFrjJuizDoeh0mSUoce9utRGNhbMJyXuMqOpOieVuP
rbfqe3Pc9JMHll4Kc2dX0QeHZPbt1JTiKqWyqneJvS7bfNgnMtPXlGcUxJPCiywt6rAyvCcE41WW
gmI5fYFYy8wNDUl8JKiKj5rufapUTh20jzKlZ0+wuQ9z/LPKCJnBc616EcEficjNs5zHvvevQB0F
n9pSzFtqM+MpTDMmYEvtkTIx3TiRaZ6JQ6wuRpQ2J623EzKy8Ta71eSVoBNilwRONYkEzZ+gO8vD
ZBQxtXhf0Ugo08Yno7BU/LwWuNednfKBitQydRT9Yv5gz5a5G4fU77Yt2Jmr1jCqWzZKVrgZHGWN
cvX0Q11OwQdE6cPDRPdP8RtgKFBvn6dz4s7mFj6Qu6Nq7H3Fy14fx9SB9EARnYuyiz7XgX7v0a69
d4dp2ppz123V+mND4iwxc0Zlld01LbJvlzcNDgMWKbESCYkp9cReJPGwIyW506xBeEVMRTmNX8tn
RXAD6R7KmKNPx/jbZGzzdnLWUTMPPaL9uhTZbaO3T0RMYIrFSgUxZvZiSNMFqKWWCKF4h2sN0GXZ
JLs8Tuw7QDvNznG74GMbB8MVOrtNG/nDKR46nWBRhEKfTQAN/srORUNiFvPkEe1keIKySJSoGLzm
MPcZAzNm78ARIdUu6VS722yqP+UEcu4Ql/TPnZV731prhFXq5IZ4FJntfhwHAAJ73SZma+oGCFdF
x34sH6tDSYLRzahVBMekeJEIui/XWlu5B07Q8iBRahKwgGTxz1J43hYcxHSqWvPsZpZ+ln6NjdmC
0YUEgMzyIHf3nZvKS+pXPgJ6Quw5/MchoIywNh6JbqD60KbyxJcqH0Yb3jCLsCJ1a71FYIXeXFyi
c4HU5A3KlUqgfGAIwDOlVe4H9n5wtXTneG2/xatifUBrVODNbUxyRo346MeVOPMEo42Z9YCsfGPf
2zYDW+ZnUHn62s+kINwkJd+cSue1DAK65+VsP/h2ZWyQalFd1Odyl9IKfulabomJplr3DTauNSE1
pGwkvu3twz4XhAYPmH+Cxg+ecn2EaKV7xa0++2z7pVnQkWho1WynRCssCql9uqfr5T7biUMRh7iD
K2iZXrHxfSs9Tpqc/mw5jl+35tBdWktDmWGWEtMkjkXWdMWUUtpz+4YTe7mnAutyADCKU0pCB28X
oR1DnKV3pWO3t3T5x4NZNSD6IwIsMnhsx8HLtRVWUu8K4IZ/jrvc21tBn70mOf6YbVLK6qMFx3nn
OHHyDd1P5CMEwHRHnii1pDitn9ym/JzxqxV+jla1tGeBTcSf+xegczFxuBqRHUGJd5zFVYd+DxZw
A0QE8r8/UXwu8FvaXbRNMvFl0GS5ibrSh50sTRIdgmA6Y9AqXl0j70/zGONnkayBSOzn/WRDy8Va
1d4Zet+8xnXCnF2lrBpMAjVdhnVvuQSEfWj1LnebL5DFIb/oVj6G3xA/V+s2QsTDi93SGDFb7Vvl
hPl5tEtxEw1290EL/P7VqiPvOehkna9UZnMKWmD2sDbYkLfdbE1FJD8QwDGdkDZIYmuc/uPUQjXV
k6zaaF5P0nRcKW8asJU1uygsrWJyNy3N5bVJ+wc4dTqafKp2BMgR62drgMufJgNrBmalKVunXedA
/4AU0qF0rMaD4StANF2XbtNaomA6m+bgwYPDBvjPFvCu5cgyYlAdYlziu1gHzaw9RqnU4YMUfG8s
CntTL9tTOUfdl5KzkfK/pJsc0s63ipbFZx+1cqoqSvo5dEuR06qqxwNZbaQVwVR80USpfROYe69h
oYGgyOd4bRT82tEa5QeDXJSV6Oz6s19aEdtJNEJ4LD+wMfa3re/oAHare8d8CnDlkZjF9OqnPoMq
e9Ipua90T7t3+5H0Fjef17rr7Sy67Ks6h7IKgjhbjWxONq4bhgBr8NV7nLGBn1rFWo7Ra5IK+Cka
52Q0BS3wFSc4QNIWu84Z/iT0Qu45y1vrClvILgEov04y5ySazCYTqDdQpnU7L5DgqzyhbVyf4Yze
2Lia7GzfzQbscX5xWHTeXkxVssqyKd0TaT4+VI4Ay9F5wTnO+29aiZGkmmEPOX0vTjT19G1DNesU
wXU7SJ3ygBj7ife57vZkn+mvSQuKmDM+qw4boRMB1da2kVG1Q7EA6bod42sE9Pvk/9g7k/W4kavb
PhHqQwCIADDNnsmelEiKE3yULKLvAj2e/l9IlcsSWZe65bEnNstlEglkIJpz9l5bhezm2XCtOVSr
TTuM14MyxQqKpTpIDYPNzAF5NHW1ycARskCUwc0oGhNdUFLtvLb53mpa3pVRznuh4iVx3X/W4Bd3
yGvUeVtROwBOcUZY+G1nGy+xcnZlEE3sU/wrBHrH3Ki/DPl83aXBEQjt50oHl0y5FIwQD54rPb8m
dfhAguCdaxV7GJrVukiyF9+Mh/2cUqR0W/8rWlEYQzrsNr4h5Ocyi5F+ltbX0RdsrIyQST6yzjKl
SXuwzF3SVXhM3QGKsvqG+BdJRE5VewUMw9mGQ9c9zvb8bezjM4X2YFe7WTysJ38KH82qgV+mtZce
HV2hFEOuEpexDcdm29fx09iPzaFrowtZfza9vsP6jaQnauJ71w6jgzv46VrXffdkWJou6YCVHj2x
vqC1ZhygwS2v+WTSY4rdJ9U4BZahWnmbJhr0WVwryqMD3cc1ra9o3Jdgo+EEabCiuMrni7aXht5F
OUp2eK3/MhX+qKNRZRR06Go2nrm3ehBF5/gbic9Z1XR5bzJLL3/PqtPkZaLoPFC4gAZwFgKA9jFY
phj8qGo6yP3MJBM70YREaqTshw6ujfTvCo+BG28ao0yAx/kUTVUzcORM/XitOyv44oVp8Ep6FS8g
V6XFIHG5arYiHKQ2lldyLAoZ9t2mZHqhzrT0NKayC750cJe2wZJYQqyJJEl7Hq9q1rgHrw6mS8OR
nJJjQCLtVCvzKjFk3G9bf+LY0blMS0OToAQRy+lExGP/PZmt4TpRk7gwRQomNtTpEbpS8CXMDYrc
oeOKO9HIdqskGBHqXaAPEFcpedlG/XLk9dtyWkfkMD7WRc/WAU+Fua+Erc/Y2/OnDQUPMSKjbAn+
AqLgCgRCJvklz+hAADFptn8rAsdupJ7XKax4VAEY2maW/DML5tU6buzgaEeSokDDId8Du3p+6tSc
rtdXjgHkRmkANzY9mzQjdgBd4NPp/+J7ORHiimN/6Sb+Hu/FfLDstHpp8pYz2KgtqgR00a+HmW0P
Apal1zMX6t5PeZixJhXdjFqIM0uhuMpG2ihj6W26lH/MUG2Yqxg99N7w+YjoW8FXzQg+VS6bxxKN
75kVJ/xF5pEZ7gKmBhln4imH+MjWPjX5zMOoz7Qsxpt0ZL87GxG0yrSbL8dqmto1iB195uTUwivJ
sa8mBxQd6pTUe7Zqi9KiI/Nl06fBkK5i0umIBuPdoIvN6cQkN710elmfpQFmBsa/ORtI7cLqheIf
Eu80oaLozee+RpuwEpnfUpKpsWMiz5zLXZsOg3MBIcu8kmKQ54QB0iGbJcWrYE6Pp3FnxMW8I6zU
YPvfZg+ZzubbCEEVx6QR1SNLA4kWBvZAiiIcs26zbnkmWUeXTfCPfFfjFVFUPDaKlGsHjNClhVpm
Xy6luKYr5kt3CggwyAZvU5ZQjJXDCGidRZHp98sfzBJ1HyJU2/oR+ocqw8HdLj3oEdDsU27yK3hM
9ZkLdmlTlS1PS6iRAStsd7rs+UNbtH0gNuvBMJ8iIeEaIZPx93HDuI8MttfCpc5KgDkHfkFwxuuM
NeG8TxhN9swfTUajfKGUWNjkzVv959YaxYUvhuDYR0H5EkTmeDNBM6iQ7/EKOzZwOTm0wTGoRPmS
ug22/3o0CAhs+szEF5oF4o7DAXdYAAHpyJgIU3bAuFP3KOSsC84t+rH1l8ebm1l67EoeEyJ9625I
24SdFh/catLoX/mcVyh5Yy49dk1/zNopOGspuearzjOal3kCo29SkcN+AmhCoztm8v3ayaZfRyLm
6NFW3wqcXmufZt6+6SGfmi3fTtsGvOwjvdKgm3wqFoW/bzXItBC5wKVNCfyyyvvgi0ZGKdFxzOI8
Cy0BwUvBps4WadSS3UqyG9Ph3rQlxQ/aot5GLqNgqCjNyUpSUoBeSpqd13ImHPyOUYL04itC7+qF
VqRR4gKueKdLLYNNyekUxgPzo+/wpEIVGp9mDgSvbkDgGUqnZQzqJZTJlRCywQgsqi8y6MFqEWjo
ei7HPk9F/XdPcU5G0SbGp6aMx+exJ+Vq1bAh15RSqxBKEimXK6tK6gvR9MUVLNfuU2wO3r+q3gle
Y0BYx16i1l6FAyuTEw/1bpLuhN6KYAsIpHXwJVESRG2jbY0Mr6TAvUGkUk7bU0n4f0KH3wgdLJPo
oJ+q5++EDpcvTfPyjSiy723b/Iwp+vM3/xQ7KP8PxA907VgXsKDQJP1L7OCekpBs2ObeX77Vf1ta
LSLkqWl6/JqJJ2epgP8pdnDEHxbJSTjQ/sLG/wMA/NvuAvIhyuxEIzItcax72xPzQZcbaWVUBy/O
XqMyZB3ySqDYHsqwn57O73v83IRwLZPwXnqYdODfGiwz4k0ciptcyZphwJnVc0Xc0QrTePfP1ASn
K3ENKgIORlIMX792DyBlIP2D+HJohxRQdGdeNz0YHFXPD//4lpZ2moNcRXFbb+1wvZsJH7wxdbUm
fU2z9JXoi9eE//5vLrN4pPE+++++o1ZFSBbkWB2A2CGjhwG/WiQM63SM/4tHx1hFS0MKFxqJU3/u
J6VCWJm5U0bcUU8R7WKk4EmpCZOeLpLf3NTSkf+5xcNwQMdDXMnizV5iwH79ktyeGjW4mOoQDWw8
VDfdTeGIrG96qBYV4sdP8FcLGCN7uRjEL9QQ7M7pwf56Mc4tJe9mCVy8Ri/uNjloVba6q9KIX+iF
UB5w0J0IZOn/fCguyQESGY3r0LV/03JWuiSdJyqqQ1XH5X2HfoeCiZE+GAk/fXyPb/uRp3tEmsus
gGect/rXe5y7pJviMq8ORoc3hDLjtE0sM7j/+Cp/M1946qerLO7YnwYI7kGnNzow7QbOQNb68aHP
h+IIIeu/enQ/XenNoxvQcZR9wZWirJs20C5fFuv0+v/j9Trpb34diz70Yo+R4frIK9+qR0iUkl4O
xvJQ9Va5qcwec9RUtWhFnXza+oFZboRPDG3tS3kwkQaTT4UFzcYTcOxrQAbroUTU7I1hR25nMXxz
ozinZE0A5aIK2nVu+kpbgcj7WfSXlUuNmLLl4hnwy3pVVvxfQK/kWzMdrHWnbHkgYze/nbRvPaau
VZ7JIAme+7yfQK+M8hAskbPlxJZpSBjPqTuqEHsq6JMVNWFv09doZds2KrYd8azblp7XfWskztH0
5+FbHTDLY7jlsyvBVRIHRa/X9CR+gzYtiWzKINMtXuW44fOcBKx5wE2n1Cl3pR9W16E1lxsaKJIU
LhsbLcy4zB+xGrbUbAJd7fAkj9ukZldk0Mtd5yZ3N+dMXPQkWlSZhQXyiskFjyUEWIKd13Qfxa7l
bEI1EDrE0cnJZSJtoTynGImaKK/jvefTvYQYZj2GUS/Px1Akz6FXZg9qSHGcN3b1pVa59Rhw79UK
sxNRtbnTzXymHvUxBTJSPW17WjRmymELaZB99dAMdHjZzOa37Ifb54BHcx4ldXWtuuTVFHynHdEa
j+jxXsdmCO5bRZ7zsEyNUYOvlSAHVNo6MxcBug+n5QbAMT4oOo9nzOjtmnYtDoOQ/G62AXFECG9X
sHlEW7Aihji+CqkUc3oOi1coR2iHS44FhIXIYmMZg+etTsM+a0KaRCYGIBpEBdG/PISgI7yDlItp
nddVSPC1xS2Fbpw++zM73xzR9iaQ0eJOapF/kCWsVbaPC9ARl6LrK3+joqB/isiJxfEleow4dFQR
hyuz0BcGZ6VHjEry01ik+St4JxylaThti5aZk7oFkcCczh+IPxWfbIrbyVpqOhRr7Uhy39Ck9+Wu
G/Gy6bGyER8TJrBqA+gDqxEhAWSeECODmSj/oak1r53D2ZJKMEvcPPnevrWrvltJ/IPRQ1sQU7Pv
vCJ58QfoOWyC+0vllgIrtk9pvulxlwzIfJ9mCK97NNhttkNLaMW7pELqviVAIyXjEOIbIWpjKr7O
/oIKnnm3HIJ7cdMOsvlMRDG2/YSzmbskJ+djyYfVnWEfEUvFQAgH+i8i5ZuQUZg+16FVHOECFls9
Ntaagtkr6DD/Al6WfeSDUNEJ82ljTA1+hChX0VUIvI/kpszfJwbfUGez9FG5AyXr4WvEmxTcJz0R
MZuoGqPvReXLA2ZTSmEkekO+Et1T1UzAIfOS44zfMRBmOgNHOEGUgcgdIwzDXDci2/s6/E4GhruJ
mvGeBuChLXvUAFN8zBHJb7uA+iFLoXsbdbyUouBjmSLrL/sWuG2Y8p47wI84oLjpo8eR+tz0xx3N
lCUpbgTTnANZTkHzQBy324xBzayIWSirpg02D//aZlOJ7YO3HgTFtOkROazsJpm2s2Z2o07a78Wy
7lYO923lyUvcGN61N+CbQjju3do9Rp4SBfenBGjjcewYUSkT6nO3iPlNXKybvuD2ZYMXbZVTCLxu
i274BnuDAljYMOdETurdCqXrlWNmL/SRvFNm+VohG7+dY45ygIGnDSZrXAzS7rzbADTzhRg6ZrLT
TotmQk1DKe82CYojcm26cqMGLq1xdR/ihjhIS4jhWyQLkhQzIl6IRWIEE4Ok4+zartpyFw22x5eQ
V9dYANhXE459nomKwTTUEczCXDjr1OXpYHZCyaFAW55mXdQJX9oU3rw5MFv1yxiRpIBfpUELTxl4
wq5HqMocx06CYIlWXiWh3DX0a3CoaGstSRvcA6Mb1/0MFD8eeUKzGxS0RYgPdoxmWHd8w4vBHVdH
yGrwqa/CgONrUaDs6vLbpmPuMUJmj8HnpSe0hWcOSmpn04pdhUUfX9mBZX71Rdee9wbt8bTsrr20
gc2tzH6f4NrY535oXLY6vrbR8z0ZsLavpzFqL4NkfoxNe3j0UiwcHtGQe2cW8jCjb9oWEbSuytDB
TZZ+cWudb2I7ei3DIFxTv//M+/yge5NegVdSFQxzGkSmXV07U0MrpES/weT+lUhGGv0uix7SFOfM
iCO0JwUzry6YccwcM15sCkphM19p9WOSVU5T7Wa+gx1nL3oyWFCIEnUKqHnZ2B1yKPV6X0T+yhJR
NSDE8Mn1ARfKZJZwyKsZIomfLwLtdNFomnQJKndRa+kc13Rfz8A/KzvOV3ZISYxq7VDnqyq3Pje5
lR+H2kYBiGOhWpdeVx/htnWbDpetlW3wapWuOp8GixIfi0+mmf9ydwjuahiVuJ3SJDL2DuSC6Aic
zIazRXGi945OT21nBYUPeMiavbju1Gr2tfvaTGSzr7w+zb9XUoUUckP3bPTcCrz/hO+a3Q0R83Uz
Mq9PnpvSAmx1294UysWhkzidD+/TC5NtW0Xa2cx2J3pi0EXz7KVm2q4pptwPiT1mdJ8VDmE2104M
rn/qj+AG0g11z6+O19GjT5KVMQF3daQR7SxMuBsmjv4W3KSx6EkM2vFuDp/asaY976llr8oEGUwH
nu1g1V27HevgJY1kunUHK91aJsVVSGHUSKmjXQFaQ+EwhtrcFPj2IABm9nzF6xp+C1Hpd6tUNKQ4
uZRlk8wwzuJRmt4OHAHzm6OYvh1IBHRLXRi9g+NnJOlww4e0G7DAeZP8nazwlGn2y2YUBwNnf4S3
kkiyhVj1yw67mefQ6RozO9BDYL6xBqCJIXwCfFLsE1q2lleTbdBRs2b2FamvSyJ2KOK3YAjilfB/
d1B7q1j1ls9DhUAAIVkOu28PaqEFsZAp9KBz8dCZCLBS5tTBxQNCrlgwscx9fMR4dzL0iTThaIhG
dpGBvhU8NtSb83CoMro3bMLAMgUsUCzHRRHhc8Snfvbx9d5l4HGHwnTRO+IgwSb2VvRIWleB4CbN
mFAo4a6YJcpN3CDM2yQ6f0EXi+kbMdW1AlR/c1p2UGIKtY+wy+8igbYsSDE4Qwcjhr5hXf/489nv
zlx8PvTR2DBcF/TY20N5NcaI91CxHKI8d45d3+SvpQ2FeDXgBafJiuJl3GaUsZNVlIj2aoGxrkTK
J66ICQGYnr+wlSmOnlV7m8ni5NnEFU7SbOrkuWNhvS50oi9S1fhoEWqMY20XyEMYMCvbIwfXrUPk
xj2wKeeFlBEgDj7/sfcM4d5OAVymVTCN2cMSo/F8WhWLwvS99TCnBM5+/CzeCVSX74oOG7p08HDI
RN8oQ8NuCGgVNOmhXSx40sCcSb8VNaPtPNW0rA4G28YVUkhrJ6nJryEIHj/+CO/O2TDC4XVIPgj2
EUwAv76fLTmfqopFfPA5b+8lVOZzJFm/mwbeVSy4CoUKC5aXY7kgyX69Shd3faCKMj4oh82zCpm4
ikqhyrB8zhkqLSn2JxweqH73Tx/foLVUCn6dgdiiAARdWHdYod4eh5GoO73OhugAWTIMDhm52hdG
EPjPWExpm5WU5K99AxMm2teH1J9qeuhyoFnYE6oL+i+C0BZq0I01fW3ct23FdhIY64H9t3+RlAU2
8WBphBpBw8H19On/V6/+Xb0aXwiD5IO4qfhbFIcvv4AX2Z4uv/RvX571hyPw1f0Hqv9Xqdo3/3BQ
uvsnJwGVcYW34t+lau8PyA6mBQII1TWFZP7gf0rVypeLgpuDLi+NK/8JfVG8WYmobAnbdhD+46HC
KfbWu0WHa2zrrBHnBfhseAk9ys3xoCWFAlpkhcpXZQSg5SJJhTGw5QUMSws0osve+PjtXVL1LHJJ
zGTZHslEzZNeFU7mJOehtch4/aDg3UK7hn3+pyf9N7Xv5W396Y1CrsQH9ni0JhMHspvl3/9cNWs6
ZJR6hqi7gB1EBLqEVEzyDHvXvBqMiZPxxxdkYX53SQBny5pN9XNxC71Zto04I06mK8NzqpIXNC2N
ZJ31rC37xIFuYa7S2qgPQptAdgbwzDhsnd51Dr5i4tnJMBLlGX4RCgpz7/JUChVQR7FaNd54RYyn
vsR1eLNEFH/KLFBMeycoyvOkWbgk1HRYI0jU1GpVa0Tuazl2GK3BefOsT/w3VJec+2DPvrRFBUIk
qT0u5VOOCLfaDZZDhwzoQA/KoCqh+EbYXGOP7nYBNGGUxPi6tbAZBIPN0qtttkKTY0AZmFuAJtqj
jrF2w3giQT72YUadAHNm5MBEIC3b+iSA2yPZdRvurdFJ/eWEvwjVwMcYrdgDUSBhQlj9gNNdoeGI
rsco5xPhFrTP2PRE42ddk+4JAYe8qE9WEgESscgwsK7mFJ3jDoWIqp4suyuiY6vh5bgh0gPKaa7s
72YNwcOwM2t8pFWJlN22Wp5c3CzICUhRY3mmK48dZq9TfilQcBg4OyyQg6pD9bqF1s0KPs417V6D
VNHoBj0hFcUSWA15K0RWx+skLeQLynLgRRNnnr5Da7eCS8+Bqo7VbUSRCdFWU/OQfvCXlEOr6yka
2PocnJmG/5bnCFJIxku/FaQfdYxRtvV8TzASXysJM5Y4D1HLR8eT1d5dHo4PA4Tvr7LBsdTGwrzM
WsNdz30/XEYIyW8NAt/GFQUyZI4hqkn8gvCztw3Spox0BAosK63cwd2UGDK3TuCG4HVqkaCQGqdP
QMjaK1YfzmZ5Ejjw22VXvoRJKy8nmC8PRu+Kq6GvshvQ3+GLRXHkQOHY8daxVbgvRZj2j5WNUmwn
CMw5jwaa6z1iIY/Mn2VPn4MSQSU4KjluAXH7DwZi5/b2Bz9G9i7DptcLJARqjNLXyL2kvSNO3iiy
db6QWMDbgD+ZbaoGjoFWMkeDu6TfOcPrBFGn+sKPefKKkQZUZQ7eJFELkKgMF54V/f9uzclZfJqs
5ZsnwZ0EIAN2vlql8AYpo7oAxngyvFyoCngp06ocgl1jolR+OgGP2M3zIhizywOOrcpS+xO1QVoz
VdFgbDjv9wk1yxPVieZFfQDpA+nILhbQmlt2XIUiGQQLwdsGf2lMeC6uvyAoOsl5g567pT+l82wY
D0ZHqMVFa2lD30yjzyfJOJ4Mn2fS4/3PMQz69I4AKxgquaEhrvXAH2ZkF0BoppxnyZmSZzmaZKpS
Iwx5EPSgYFsRiTWyawh4e6oaj/L6NJDT0eCLKyEg6I3ql5ei1Q5/ZRxs5tATJDfuDIHWQXiRehoz
r7Ouk8BnovBCcYKeDwKNvbdwJxbxDU6DhdnqBqFOnrXQQ4hktAvhGAZemz5qZggRrYGHSX1d5kWh
PPY2RgB/LgvhR1mp4C+ZDKcjLhK+83bhMiaIF8dHrwvq9Lt0C8uiBjWRALHNsatZ1znrz1yvrC4J
1VkAhidHd18q0zyLLJsaAaxP6vtGHJrP8TgTmByH3lWBofFJ9l1AGVfcu304EqaRl93nqZyMbdqS
ssTAaNZ2F0ZnduYHGwrzMcKwuAe8aYtJbiI3lwcqP4oINSdBHUIZnaPmzqEAUJDiWk14EzJEw1Xl
mQ8N+tq1nZvPBqWeVYvtYkU2fbuKCZDwDiK1wq9ZE7jfx9CGXyV0cd1m6gK/Vj1tU0xUt6p0w2dp
98U2Z5Eitrmx72i6Fc/CifKdVZiUm9w5Rx2FpObGDxEeu1XK6cQi+eQyrsLss5U07so3mxZVU0sJ
oB/BhesQPWA+VNd9NucXkgrHthvc7JZpvXqGQBHd9052M7jmmOx13Ti7eiKhymTfue/RE96Hjco+
D7nThDvdFkvEBbuCLK1n1Iw+fDabOgXCQSyRmUv1Ju7t8hOLTvVUyLyKNsQqFiTUmeVjpJD0CZYe
6jxKkg2FOWC8qtRoI7Xr801I2vVrrNELwS9yDtachLshs6wrGTaus4mQ0E6rcWI7sFmEZhRk83Lv
ZfW0dLns8syNRmsXSqi6QVntzTHqNpp7fEpSTfUJ7Yw6Kzh/9dspd7urunWCe7+K1B7OXrqTCAbX
RmLM3m6alLoykKCdM2FPB7MoJoz2wj+b0WfhbtF63VoOrJhuSg4EhatPfdzP/zLNLDnHJEjqHrmO
2ebjHcq7zZzjguSk67qc8W3O3r9uieoytyGyI6MZW+hEKWCxtTksODzHoCQMfo3sW97yw8dXfXN4
YyPmosNAEKzY6WKIXXZNP23EnGCO3GiQ/pEUFRhxTszEULVAxP5Z3/d0ncXgi5PRImz1rVUb06nq
Gj8Mjg51cuZUUzNnF8C05bggbz6+qTf1gdPFlpYvjxNcKs37X29K8A4bIZvA4wmzV5bgDU/6ACPu
/O3Hl3q/kaVGQpghe3ETxfXbRnqNq6Yi6VodbdSeV0XH1lsOPj4C3BXnjUvl7R9fD3stvAaIy8rB
nPrm1ryS1zbLJZaCKHj4sQThGGTFkMXSVWlOkM+Pr7k8rl8369zcYrWFAcKX93azPuWh0/q6dY5a
EeK5co1FKciEygpcjIvky0HfYsPhBBO7Mqlpj/94kNIIlDxnrLiWBdjg15suC6c2xyxVx+4Hpg9s
2ygAMH18m+9fBa7iCmDdBEoQMPxm1GSw7QpSM9URDbuGxwZ3zPWm3xWv/u4qHCixEy+6i3f1GtXi
nZAG93JSXqiYDpI1oq38+F7+ZlhKH2WR7XHa4bj55omlNd1htG/yaAXQ8pDc8s79ANafSINtNfbz
b4507+cv5nRmE27LsfnpzePDOBFMAyRNgFCBehK4CWjP9mxFuox6IbgvAFA/wJIf3+r7l504aCQz
grv1rXdvhE+5H4uTtI5px9sdkFJ03ioEM3MCOvTjS/3NLTI4kDaxB0e98naydAmB4lK5dRw1iadT
DohqbuiQZs5SAF9OcOMyaj6+6N/dH+gST6CqosT3VibWm6hgIyL1jplCxlLkqCYy04v2HHT4Uj++
1qmK9uur7lOdQALqnKIC371pS9vVZD6hW9v43ioRuUQxiq/xDgejJr8F7Q7FTQuc5ALLpPc3NVdQ
kcdgRxHS4XBR0rAMgcqKqIE3huyb/j9hulX2m8fyfoT7SOfIGmBGUhRolvfsp4WriOUAkDdghENN
tSHjxBAxkQ3DKk2o5mEpZFv/m6fz/t1FZMhbtZQi0bm9rQOGpLZagIEZ4p7BXnf0Fi5uO44tuHPg
xmuE2ct4T2JxVXdZ/aXv5Sw29oLFB+0MIL0OOwIU2CXF+3Yigewfv/U0B1BOolOzmSVPdcyfngme
9Qj1NG99Pntsuk2ZPIuQZn2T2UW8ov/2uzLOu7GJqHB5GyjlMESBMvz6JdTY0Nj0T/MRja7z0pgJ
NfgTSI6VndP4x4//7y5G3YjIPJKwWQ7eXAw1h28SHAsSN6S1niw0f7PxOOVIs+KU9PHF3n3V3BnA
VrBr9rLivQ1QyFNDVE1gTkcVSA6WYQzbAqNWxCnx4wu9iRCgC4ocDrEkKwI3p6iL/foMMzuKR1W5
AzsIHTU3PwCTBry79HOA0ak5r5KeSogTwo2PhojGX1a5tqaWvCyDuB+hiKbUCQxy5iFOihnC4AIm
PNHmfapewBazpfox1Hgg9gPdq5u2KP0y/83k8f77gQ5GWiiwEigV77ZCcYHH2sV2c7QWCuFA0+g8
p2u/D01A5R8/tHcvv5JAY5RDK4CS3rsGVRuaVtuPkT5qE4SgZ51YjQvP2MBJco5P8rf1w2X1+mli
pOZPMILFq08TAAHy22+JKGVb1Fo6R1WPzneiVPujdsCxngoiym2o6tRzhhtsHK3fzHTW2yEC/422
B6garrw0vaT96xBxMjQOSG1wpwsqSWD1E1C3EE3V3NnWehgD76sSaeps+pJ+89WJmFvYOowPVjsh
5jjBq80up4o4p0u9ptbucrDoND9Dl7HPdK6aZN/x92/cdjIK/tIQy4OPJIlOderZ5a0kr/wBhBXL
HemnmFhbLapjj/OuWVmqwYYzjJTGmoD+8XlK4QgJR92H7sYL6UJfStNINRDSNL8dqDZcadUaeC5j
dVNOwpj3pVvQX+7bYl6Zbm2ZF5SlzWLduLLzcQjqilwMXBio3ap52JRTPXOAnuMjvmmxdvpMEl3c
iaj2i1VXx2Q1rEqzH8oXe04WVXUG5Z60z0pk4l8DjjqK4kbC++KD8KYYOoVpdNNPIz+7uMDKM1VS
okQ15AfRQfUpp6Kinvm3cw1R8rT5xCBE5cXPln1NXanqS1TAvH6lWo5/L8XyxcF90qOfnoWeMd5V
45xHNwiVyCNJw7pvbxv0P/kGRRFvdynyKr0rZxQtG921ot7RER7vUhOpMVjcMr1Dh0CWCm3wmQpv
IufvtiqAautaLKWoIeNrHk3YVDtuXb7IgY97XyFsplVrJc7FnwDvqqM2F2PGGXeqmrg8dRAqV+0c
UQj38gl3OvpF/iJgtgBR2ECyaT0mnXE/ljGXrtOZVQsPKEi+VZTZDWF8Qy/bOxEbGFtThkt0w3kV
WwfpDAPO+yXKou81dJRNBxd+PVcFUNQTw1XOISOowOCG8NMdYpdcjEAMZ9FowPZoR4GiptQZNS0S
yZt5P2acYVe0Z6kyIgAY9SdRSEDiXiwZYEWEvPrKiDVrw2kfQM2e0TeHilIDmF/qZiCo7Ok8oBBC
1MM8leMrPM/gxpvxJv4owcms48PY0Sg+OYklX+IgigJMUw267B+vlVpUe+byzkDzT7yXAvcZWGFi
8D6JUUR0QVkVa8CAaCvWWklGUe2pRe+WSZ6r1Sw1czJtu6+Ik4d+N6KNvPnRmoFeB6rfXjYSocPe
jng35yUXyVKJ1ZTnV9UCcoXtQgX+tPy5qqPIGFG7ci+kSz9iBXhuTDDWpYBXkRrxmuaVQachmxwe
LMGkECwS3wrj26ao+SDCpHayqzKruStmUY/PcIxso6fQI9P0ziv9sbuUYyY+qSQpnHWng3j6TlQC
Qxa9uOXcTqKCIh5N7I1t3r/BxcMuaQPg24woVzBWHLo5KEOd1nYf2ZinLV1qkGI0cTNcVAZpmgG6
jTVTuMQ+qxuq9VNmIySggjZ7lCQQvB1z0xwptVEhbz0KZHPXJ8OPFf9/fdLf9UkpJ7Cg/L/7pDff
i6KZsv6liF9+sfX8+MU/e6Wu8wcHIiwtdDXZOfHTX71Sz/yD5ZrOKtY62p8kz/2nV2r9wf+kQECi
7EFrImmj/tkrJZqcw7jFidwjro5NrfNPeqWg5N6s4JzYHHsxHJF5Q1vvrb8iy21SDSpzOlCATid0
ZBBNN6hp7SsLLTc2EiuhTJ4DZcl3Q6tqRG0UAs+cxTW8I6Z6QA6emcbCA2gRPUWYKkhOTLGBa/9b
1bcBZnY1neeTMDdO3I1iNUPKwpVvNJBvBCmhs8rwuBl2g5PandHTrywmWbSRSTTvKd2XD7qZ9BEn
anTFXGCyFM3z58AybNKOiL7bat+sEmy/eX0fpoh0DiaNSm8jkDBiP2VBYN0pEUGW7CaGlVn5cF66
MQCIVByI2o6/G0KE3waAaZcjv/MkJ+g3uNh9h1yGbFGtuw3hOq6NJ5jGRmhtS2OQN74XZue97SfX
cYlUsR8aYy8QLK4DE9gHUOgeqf8Q0D8h7q1fE88brscRYbGhsWiTNYB+1K8CKDqZhB1Fm3ItIBVz
CSJjjgVajm1Bv/ZAWyDcknjpr5zYEUcIL/lNC9lsh8A8vzXnrLxJOk9fR4HnWERSpMVRula1TsiV
X6dD5O44LQLq0F5+SeZ2aG4nVw3RSqcVkIdCmo/CddsL6ARPtKfae9E0UEM8zTyFsjyh0ZF3Xrov
dGc/UG6ysO7bHhMo/RBEo0Fw6dBE3Uy2ma7zxR8qZd/cuQo+zlZxTDjS5TFfG6zZWycXYCBucj+j
kj04NWgSE756B7keT6l9JQhN/CKmKvysc3u87ptErv1cbenttmvJ4WPlRm2+t4sxO1LzDS58uIS3
0mydy9SxHuPBUZu0NFMIEd20K+ik3CNdqrfKkPlhMHPgJKJdp2mS3AUd0cud0bibYHSGMxKg92li
e9vcGYZ11OHkCGhdLs7fMjgkfiCBTeQQU4bhmwh8Y1fScmIubzNBCYC5G2BKfdbMIl/NmW9vOdZA
Z7ItZ6MKeVsy2tYoH85LE1wOKmS1YVvwxPzOnD3SA45QMkEg8fiUOLjWYReiZetEfMz6yHiiuhSe
VVlU30mg75cTEJ6j6zX1JqEZTUj02K8zR0dXdl8zbhi2FP3VZO3RNNCIQ2ZDmdwJ0nWlOrllHz/e
TUMrV30YO2W4V3hXQvGZE+MY7xrcxGCxpJgdhZx5iMLIuxsUhlfCowzf6+4tK5XDvUS6Kx2WtDQS
D+QGoO/kWB3DijDd29YjH/hxdGYwmR0bTIDrPg6qVabiieuzffEJU3307QW5miUQ6NY6IG9464jS
kE+jbxfJ2VBaVBEycqW5G3LC8Jrr0tD9fR+z6b+nGdhBbQlDI7GvUpuMsS8pMeJzsZl7+DsQZSVS
e/AX/rzpG2tkZuviMPySo1+lbYLnmO/HKKkY2wNh1NuRVj0YDjAF3L43TEsvmaxZjygpu03Dw9R6
zhckskP7zU1pPasvPCO/Y0vQkaAVt4UtQUwFaUucMQ1f4wBwJAbFEZldG3wq0k6B26j/j70zW47b
SLfuq/wvAAXm4RaomWRxlkjdIChKwpxAJmY8/VkoW30s+bT9+94RfdEdarJIViHzG/Zem5kNJZAi
7BiU8fRb9/fvTf13N/Xa//3VTX2Tte36n6bJfrqof/u6H6Im5En6GvxKK7m6XF2+5Q/YuPGBYni9
oOntf1czWfzXHzey/oFnl81DYLLwcIl6/Cc3suv/0sUzK8D+QzQ94w8rYLrJD/LHEV7mAX4toIkd
SWkGSpBAytDMlrKZexrzR5eClJQOlhb0NKtgWs7AR4baFGxr6/l54WiTBGq0Jkj9wlXolYyZxqNY
s5mIwCo2IEkYhjSFWkhnzbN+uYozEP9bAb9uayHSuQk8cICrSSkmhRPE2HlIxfDNy306WZkBOlAp
l2GYM8J5QLrhRSqHz+ePBMEQXrXsGiud9x7TrxOwN558ALHimh8THzpsgebNCmA5sEEqcIHQMpA4
lBuhm9oaDkgyT5JePRLL0RPlPKWjQXgZW5ivQ2Il7m4MPM38qA9xkm2rPpmgz2BBc15TPcAdgGwl
IB2v7iya83DE7zTeSdODHeIl/picl0BL/V1dzEbyAPLQZQYE1wlwF1lp/s5sh07naEa9djTs9f+Z
GGngvUxclZA2pM7Ei6RZJ3TnVIEohCYNQHP0gfJh93GNJCvDyiV9AT2TSL5UUA9uB2+uQbgTDImv
f5ZNaCTSf1l6guy3guScLS0pNDV32XT8r7U7V+9OLoez5+d6GxV6Yh1KZiBYUfAcjjFGLFXes24t
95WqICkSko7hbdeoASzdwDT8SlXjTtqygapVmHxgIBWh1OWS1eYgvh/ceXouGqd40VfIuAeDNLKQ
xkDPKpxvmpjyB6ZsmPSCSW4gZMFMFEZ27MiDfM0pYsKRLmaTeUocM/h0JztGEG0Y5QOJUcX9MLEq
ZxcGehNnA+Xb6J7aWhynYH7yhBoUgJqg/eLURvxQFam3IWclOxYJ+ER97KorZurttkX4EiGZKp/r
Ab6HJGZuT4RW8O4mhSxDFav8bkBu80YsmWNEiPf0czD7Sxp2uaGdBAt3/Ba60O9V28z7UeLotszy
Kdca89UlRCkheah4XyPUP7o+DxU6KHsHsYqAkKIacIATvaKs8VscA4hb8IFtA+6qORzSpHtTC4Xr
QstppKMdFs14Ndipc1viaNlZw4JDAaJ4fVA0q0cEOi4hLZ7xSkynfzY8MTJ3GuFw5EV5RBcboKer
26cWBd6tNTr1obAqC+boPJ1RtiyHijy/e5wExK8NTf4iRZq/8o6W+2nqrau+XspDL0RzLha7fG/w
58RRTDbRKVPWcgdAeriuOmphFCzGEMaN7z3MeUczqmkWxwoxGjf+rKx7kIcuOnEeiUM5qVgLGz/L
1hrUuu39vr0elJV9YswyDSGhPfpNUwwZUJ5CPvU4HB6zzCUWES7gVpuy4LW25xzrjdtddU4NL2Xq
vfykL94CDbVKqzt2mvGxwXu47xY9YW4X+DuITM53Z8BJxdBx/jTlJlzhADJi0VTHzolvCJQRG6yM
pP0ESK4MkRzNoLmaHX2OSB4NGyLJvvZiZIxQiPKgMw0PhdNgyYWcsVeZoA5O9Qlwqiu/NLHTX+nw
FslRwbHiCnu8z2tHopP250NNqXvP2m5+Id9heUdhONzzB4lvoU3CpfJmY/UfknnYdh2IzSk/jKhD
9+DxXJyrfV08NxkDGN52nhYNJEfgFc1XS3O7/eJXUwuaV7e2kzvZYEdVd+cZbFCigTlTlJtDGkJX
Nr8vZhpooY6eko8yZpcA9WAzFcMNDuA7as7gbNZm8gKtkYRZJ5C7yZoZUehzpt+4WQG1EbbMmRLH
vCf2E/C7QTDtdV2vrr9yui1l35ShwYPK+jihCyORsALo3U3HjDHdqalzAdjZXRFSlrjpZRdi/uCo
wcB2pbkMJUxpG4/uXDlmpINSiFrpzu9o4yYIKpoPQ7Fv8/wAYV9+KVxvOzFTOXGXsIyUtfk5RxNw
LFuH7Y+dZU+GytuHxOu8M7NZFDw9Y2PCnQr53AooZZPjreCZRntr6l7nRjPGhzIDrxjy9HjXYhzn
rxBn8zliiIgZUjjjSUuqYR+3xnDGrQgquDRXPY6UH0dMfnfTChucbUZBVjal99xszau7kgn9Tnjf
Z4aBZeh2LULIIPk6FlO+RT8WhDGWxxHb1dU8tc6GtrqLtHplIQYrFtE3CspVvWVqQC6HUaJ8RHca
uYvGDCe15cd4xSzW8F2O/oW96KwYRmEzn2yDQX7yE+G6W6ry6ouVJP5erBDHfsU5Dr7AfTSBeExh
PQKowcI2m9xvREl25RlMEd5gmGI3xUqK7P22PpGDhoGuYw6V24VzHksPCegg+k8+fmwsmyt2sr0g
KNuVRtkkrX+9rIRK3erLfrWNcl0HK8KyHDvtKU0d9xWTB0fPhXVZX7iXHNoNTrEVh9npgDG9Qljn
TI8FxxI2dDjBM8DEFabpXbiajAxhbAJRQqdrpHWEXc1/K1YYp55ZbyhU6hstEc6jvzI7DX2yrscu
sDkGZ/OO4TagslgQmQjtU5aWsV864kFnkW2ClQmKUzE/JiaeB5WK+q5OTOvZWymi9FjlTsra2WsX
yCjbuy27AhM5VwaKq7YapLorldRJ7PcuVaBKja5ZNv04BI+GA2VPsKkEgq2MJzz2gE4rGFN3xQV/
ag4TJNSVicpap45G3br2L8BUd2WnSt0AIuVOp4BQ3C3zYPkNPyewVW2GuxqvBFY0103UrlRWEc/t
XbOUzV0xN/KAO8U8TJYjomUluo4XuGtsKO8TtYD5NDF7wN/mWN53v9L612plw8ZF8wICF+x9Htxb
pmpzfj+9o+7Au48PbkXM5l2O/W/lzroXBC1LfRVzacvlPWtUBTZk5dWagGsdorqu5sJP+GhCHq9W
vm28km5hNlVX/QV/O/rKyzfWBYtLqnl/tpJeAstW8FJVdYtmFpBuvDJ1ue/Eblg5uyh9552WGd7B
rEv/9sJpI9QCNO+K40ePBrBXQu7tiVcg3aaA5usZyiiOTpkYEZ9shHsX8q+yVwowqeKUr0OLolAr
xgdXkXg8LtZ4dPUZvWEhR54TFol8OALvK4VvusVoYu4LnWMFgQ/FNIB6sMSdqY+Pg14mz3pRl8+2
SQ1oQ9u0IyeW8rYpuuBqKVyqlcSJj4QB99iqMAqgk6+5wfBJxkcsOWrZIHfMT3lHBCXKQCPrKTGD
+lBdGMvW78Tlgm23Tx62JK11AMrMFFcBrUol+fStdWPbaj6DQDc2pHrhmEkkaGcxLtuEwv9lcf2r
3HafkhUE3UOEZvdv8Fvap6rwjM8ZS8IQMmUZydhl++NVqE+WwQRC64FMG1NrI5l/bBtreVPp/AVP
1L2/4qmBm7kbEtlTiJOZHtUrxlq3NOzHWHcnWoQruHKEKubJM28LoY64/qKgDfqNVVLcaGV2O9iZ
ddPCzTZWgPa0orRJ7Sk3xYrXblbQNlG7ASMwDLUA/puQib44JSuaW/T+jkjj+QRL7DadwXdbF5K3
PwH1JihJ7Qy0UNGyIr/jAvj3smLAa3jg3goGX1ZE+My6cw8zrokq+ADMbrzbaUWKNytcXPDxe2Pu
s0VfHz/hFXAPDc7+k2OCJWfcl22GFVW+rNByrQVfnjXgSue2WyI233DN7R7+eN0lZ7FSz0k6nm8d
nV8uB4meLYynXNmoLmJ3/XfhNb8uWxmdmg7OFgggjJPpD39uDNPYnsus97NjXpFlG2oE350U8FqB
EhnqoK0L+d5QSwmubIZgf2iZ/w9rCv3tT5ve9cXJITFX7ZQF+ueXF18yodx5abKjMdXqfcmVuG6y
MsXIHRQPf/1Sv4gMaIDpZ+DwsIbTnT+LBzOZ5S4mCl6qMSVoZQOeYyjmpP7216/zJwvt+kIsywOa
fkxLrvuLNquoZzIlC4ZrEIrnHSKfNe95MrelyLo7qQqkFEOQ6oQA29Ubecl01OOSpLdanK7NdUyw
4favf6Q/v8Ueoi1cUIz36Wm9X3p/AOF+2tFlsF1kkorAfd5b+eo1scuAXbqepOodyAHvswEh7/La
/86P/n5+tH4y/vumZ50f1Sz9fxkerV/0Y3gUfMCGHWDacddn9H8nR84Hb42gu1jafoyObP0D5lyD
hwk6AM/T+n1+jJLcD2iATQYEBuFmSG3+0XIH2/XPDy2yDO4uHiL0lIh+MaT/fGIow4WtIxNcN44+
yRACgTt0oY2hYw4b1x5e9aTyMMk49QOJGOK8jLQc0sdsEomgz7eGl+mPeVcsjJnNqbgleSIHwqXh
Agg8tZ+CzDrB02CbQ+Kd3Dg+2i+ei4Ao3RhzE7QiJ70ayrG+1hOC2sPaLK9xxRd3HmnU+0oP0n3s
xd7eLqhiYdBq8ablKNsvWaqOBdOlm76lTF/gmmk4FtBWhNXomytLx/2U9WbdRx4shYiTMImstIcm
oZngfEUdP9TSZhBOPtV07GExF0v9xnLFv1kKcPWhmvyOGgDpwji4047UYfd2jCcf0YMblHoET1M/
riyCQ6FM7X3kdv/uNRnEEqbCR0hQ6lsymbEkJrgx7rK06QHRWOrBbm1I/4Wno3LgaqgiKze/ET+r
R7mDUaaB6wCHA//ROdFFctU2i/ZOm40JFsYEe/pFiuOcyZeB6ctDPq6enNQfntOm6x6DoJuqsNQW
9WU1O70ojRMq6h2bBADQCX24iACdnS9QQqJnCU24xMeUSFAvQlyj3iRCjp7Jx/iJo97kLy3KLwCe
u0OwZN3OoA17X/S+vM50dastiXMqVNecVLwsV01cDqyKvHbnTX5rbhSjfGAuc28q3tSkeAmyQKa4
ymTPd2O3xyzNKq9mwyOBoa5cftEpIMzOiHvSPR3tkDt6ugfIUD4hY04/FV3GBc1o0DLDeapruOtO
bmwQMuqEdEDRxd3CB/Aold3f9HawtFFf6xb4LQMbYsrqLiyTmXnZ2AJQLReLig7r1/g9y82emmNa
lX6iRC3R5Km4yzBthbacvetE1YQTLESrmut+rAF/dc1m0aCRrEZbo7KYvTmkDE4+QtMyXdqixP4i
p9EmNwQ/zN4rFf8vvEiHpSFwZoM5kigdn2BmLCvBfRLPaTRCUW5SsgrSedi4yjmDbh/ehWcVR311
LI65pqWsKfp5b4t0ulqWziXmJ+jEc1Dn8YtWgRg9xdKU+TZghfdVjkTqsFsY+4dhAQe+HebCeO2Y
14ooEbK/N3ohPys0OFHQjMZbAfxzoFHq5ocWC4x/sK1iJBPBpyTNzLkNA/ZtNs1tiie7jw3rozXo
6ZXECPmlZ+4pQsahIFw9xbypSYT/Ofd076ZwpllntFcET2xdajInci8G0JGWQ7mhn6x3fiqqNxQn
wTOT5y+aPjYbt1EWWCl3/uY0aqbXMIxabIn4FS950rdGVKq883izhHrtPHJcwtnLm6Mfk1pcaQMF
d8cA/To1p27TdOqeAWjAHCXjeQYrRdAy1/jWRw4FZYVB7DL07Yak3mxjp0EPB6mTp6I2vJOjt5gN
rTT3+Tswvan7nmNNWUyzSS3Q90NpZw/moDn7OtOLaaMFpPxCOFD6q1mkwKdsTtTB1MnUCUSV5TS4
TbkGDMtzYcfIrsgy6h5g79v8Yb0q/wQFSc6hNDpr5ESL+yPB4YIIX21sPjMlxt1io288gINh+8dU
q721W6W9144HxKk18oEGGJg4VLYkCHPLDEA7Aa3daX4qPwOnGb/JMh1fZ1sYNxYdXLUF++ADpHdm
FUdBbEkK6iAuNr7ZVBt2rcMJSndAsIDesDhvmw213HilXJVhbiwkq0vvZDdzB0JJMHJOSWxkZxgf
84JjszbY30569US33u9bRemfUdgMuGSxMmGXm0UUdIO7lfq0fF2wslXbwXDlprZ6Zr11OmBU1f38
dtIBSvVXdild0ZHbQ/z2p0VLSnGY6QoK/cWfC1r1MFWsJrqXvp/b/DaemFGaQe7eGjlWQsKS1INb
lfqDa3jJHcfiRD9QLEdq+Y+OLcSDRJzx0BttbIbECMUfR0wbLxaSLGJuGMqeUqRuH/01GDpsRx4r
H/LFmuRS3WHWZjqTkCbAgNxGRVi1UT0s5jZ3VMKxzZUXTdWcnXsz6HfS9yTNcFtV5zzQ+XHdQgPY
Xqb8YRAI8qizRQoN1brXOFXd22XqTDbmIsbhuHTxo+0r95hnxfgEygE5VjrE6Tdr0eZb0GZ9te80
WaMBnONzUDfN48Jn/Jjwi783mQT4Mytnj/m9302xXD4TTjMBLpIkwCZGOe9yezbDyegIy+pI6yk6
h/Ooz4zlyuwW70jQVQ2xK7+Dx4C7UJrWbVyTHschW8QPBEYdazc3b9RUJ3UkFnuFHvUEs2Ag3a9/
zydVrzzqfGE0bmvePpdKuy0K4pK2pjk692WwpF/jDp9tNmkAVJSc8Nyzvp9PM0PVe7MgrzaYg+A4
GH37UcV1dceAfzjwPLlziHJWka5A4jRvUYLXcJlnfdNBzIZRZQXyfrT0ii1LbgUR1lZjmzqZfshl
aRNsQLAa2ePTseViRDFmjmcR+O96nQXvRmuZdei0jnzJ+jL9rKPZOLa11uwRNms+7TtHDR+/lEva
LuE1W7ru7bIhL+7ioB4/N57HLrkz3FezzvxbcxY8eel6aOJ4MrP9Mo6Q5ZQyzfpRzMEL9mIsnkPq
pw1WPtkbEanvJE3gVQxeMy0uHpENtfLOVWw1D5aHOTpcXJdIqSo3pH5tuqTX70k4FzrpTCRsNREX
P3/5GoXxoyLJjQ26P++slEilJnC9KMWPGkeEEd0vyGnyq44IoIqIBC19cRrLyd5Ml0c8wkmsO1s1
EuKAidid5OLeGMZE/76vE0iC/YmPrAmz3xsEA4o3GS+v1L7Tp6LQxHs+TGRtdb33RBJoc8Kr/SSF
N28rS5JbL9sm8nrIT149Pbjl8soB+N3O0re8c1+9fuy/4OmjgrCVg5jC6V+9QMsPrueXd9Iot6Nd
ade8OWgeIfayFOjkd2txBiY2jSyYskvLx4LZZ+CHGAjcW85YzFHf2ylBdIoAoCff7dW2Wkyg8UQk
YVQFT1Jp4b8tlOiybv67FgqTEV3Pf2+hzt+Gt68/y+R++5LfGyjDINCbwAALpwa2FRT//+mh6M3/
s3W3TfojzKDeGjqNxN34gy7O4Z9I2ARCBZoVBZn7T7bwbP1/aZ24KNaXoRtHZccs6Jd5R0qy1iBU
QwJW3Hof59F2jrNlaJxXS6lv5hRI6WZq6hOjEmmEtSGHrb4k7RYVd7nvzVZeO7Hemy+gHwpyB0pF
OTUNlh2ZjZwIdFYwcazBHl66Auhbl8xIVprZnKJg8AfoDV3ebZhaCXCW42w89FZbv4ohHm6JEIgn
qgaBkqxYFFIXybR5l1V2cfBUjkZZFQAxPS7uvYuOuw4JvSRyNEkQxG4gqE139owCbJdObMQPDEeW
nlzGHJZrzww6LOei+CoZBhOa5wwVS8Fquo1j0iFDBFX87lVTsTcGy1B4x3pWNlESRj81+xYAnc7V
hx/8hM1tZv3syPkI8ICcY+JFJtb5/IAYEeIFAm0tq8q6N/2mvg/sPHlY8mK4lSXDtdwruw2WDsIn
47ampxuVd1hFYzKCQbskXB8dUga/L8RGs4nka27Ia3wGH0QCXMOOXK87eYgNJ+v3VWwmlrdnSFYk
O0/hidM3YAqUIJaPrIizhbNcGBFMIu1ot0YNrbVJZMoiDumlEMU2I2SknD61TWnjS0dbBNqf+RiD
SyeLiZQo5GAHOPaJuwmYCybIJBtWyknYg6iBWgSsLo9vY2PWdkNcG/AUnRazI3/MHozoNTgGch8T
pAVefdDb0YiBJadlvJF2O6wfHG85EJPlsKydciigRBuN5XDqur5v9LMxV3lnKYCl7TAuUH1Hc2yN
l4T5lLm8Tlk5C/W1G2VXkfkCh6GM7/898P7/DjxOn78+8Mb/d/qm2m/zT1Mj/Jh82Q9tsPUh0BEM
UaWvEl8Mhv859DznA00MXjpmQeuEiH/5gVEyPvDx8vC+OAHAL87M/50e+UQIrFBv/gUpEzHy/+QI
RAT88xFIrjIrFweaE7plD2/nL84yU8KIsXpHHYJBY2knlNVtmcKq4gr+DlhlnY3HY+IQBVPrWdof
h0x092mjDRVaSoOdqFIDeRhsb2DsxD34tzXQ3mwmskASKI/3bCD1/boxhIgqQRRTFYK+NVhNMHmJ
nyZTOC+uGN5Iv4sSvtXTIGMH6V+93LcqeKIpB1YkWPwj7S3jdgVi0NRa+XLTc14L8G6+8dC67AO7
ptNfAiAcMFK0zHwQgvycVpEjUsNr/m1YP7okGdmON52h4LU0SIbxEMNK3lbATb63pkKt2NQWW4ah
Yg8LG4W+jIU2cqYBLM0ykh+02IQ6Xf5QF9+r8tIvvP8Zfo+Wrx6NgUAW1k/Ia/GL1VFe9celyO3I
s1iWU/eMzFZMgQUldKugCj4N+SKTSJS+/nLJd71k1zhmgDCEtorggpaQDw225WKgvgpFzlqtzTqS
TTL6LPSpgXKQDWcmJVJrLQeV+/1qrkm01763WLN2IFtCqJ/GtfLbQN+PDrmzc1F60MGT3nhR4PdJ
Q5zYCbOvSadbvym170s6BtFkyfhUpFP6VStbeBYMIfeXn69dfyo+2WoOIcuvITwdb4aoFgJRXJqt
na56saeRGwCYNssO2K22pVPttvCgVqlWl5nXic+MIA37rijGa9wlaQrrhdSog9uyzd+lDmgdUnHI
sWS9vGhES9bFabHr46DsDtxLPvS7juiVlwbxmLszmpnsLT4qhP92FZ8FvyFXCOjnhlfP2F+1TkZz
7ziPAIvKjwrm0mPKfOJFNml77QsreMoxke5SVqruBh+5daLvTa5iyfQqn1fbBsQnUkB5s32W+hTQ
HYzroeaXzBdH2xKj2Io9yhckQ47sxtANOhdla0MpLMZ579ttsC9L0/o+uhYOoVhVVQ01BKDBJjHp
CHdBrnfpuShrvlcAWn/n1lA/zcimjKCnGRSxU9uORv6B/Mv5JlvGgphPpNlLp8c3lQsEDRTa6O+N
LjAAkafWR7h7xb7y8QVR76fovacuq/x9YejtY1fbL05X9tcVCnGuyhm+6yDRjef9okFWgb1SJfHS
4a103V22is2ZjzcRqyd2eRctOssqdcutU9+1q1S9XUXr5LciAFqF7H0igtBYxe3VKnNfPJeYZ4iR
J4QSqOALpBPRuErjJ2bpoVPN7IRBhbXhuIro7VVOL0z89di8ENmLVW5v1h3Ke30V4ferHF82VntD
b8iUwbeKK7HK9rtVwD+kA/oO/aLrp31G4++vcv8Sl1K/GVcTwLDaAeLVGDCrPP9GiPtRzbz1y2of
EBcnQX5xFcwXh4HO17wtF9+Blq8ehGS1I8iLM2EcjHTbpwN+BWI+l2ekJzqkcewMg9UocABNDTzK
mfem9GBCI+Opu1AlDYFRAllyg0GgszdkIALb7QVL3pGDwgAgMOqbYTVXjDFFFLlf7aeA39/C0ETJ
cGyq2ms37pKoU49mAfWfu1qhRgI2w2r1Z4W67FGVpl6Nf1CQe64IWnyC26sv0VQicDRVlV8NjPxn
+GIrvDs3XUDebkNqdjBM+1RPBBTgCqSpLrcqm00m49I710QMPLHwXdOfzHTZBeNEEJwnyo5W1V8U
tVtBF7nmZF3C6mk/OZVal0Sly8kiiy7+TuZlcSJjq135byTUXZ6ihtCDx2nNxlZj5W9cjck6Q7ga
0RQKVsb6tSv2U8LxDLnXtHkcRvOBEQIvhKxj2iB34Ccph2K5GXXgX2FKRKk4c23P51axECT6a/k9
Dkwhlf+NpfHviu1v+kPiaMy/LJc+zZgpRPLHWun3r/nRIOo0iFAePFd3TZ0qiqXZ7/Jsdmn8E+4q
OrV1Nf6HWome0MBCdbFEu/AJ2H/9vmljCQc3FX0WazZaSq7bf1Ir/bKxhgLj6AbNqwNwwbaDtRf+
o2Q77keWGrEcz331FXofpsYvfyge/4/t+y+l2J9e4JduVE1WWTUTL+BTwaQ+z1XwRhZ1FrB/+vrX
L+Xwl/zjpp9NuM+Kn47YYhNv/wkoMBsEAzh4Sm9yBxdvjv1HwwHOAC7wzUI6n9t8Svz3tAZ8pu/1
xmw1IiPw+GbiBKVAJtXXWta+l2BGtVFle3sEqfp+9kX/LWPpnVXXNL+tZl/pbrMgAQzyWD0hdp6v
yNqo46dZdrvczJxTi5r3Lpc14QFzHkumw1Dv8H9aysEjNrgaK4wRA1aHX61C68xxayaDikhSHzzo
4LWPASXDCQOioDdP+LKzZwDEPaGCsl9Bg3M57thclha6444m1Znc5YyGzxk/o5niCkdCmIU+0LqI
Qtm2bplqknGAqifVHkdwP7bYWkOCH6iJuiLvpnhdB2W/4yT+PTX+7tSw9LXx+e9TpScsmN/a9tu3
n86N377qx2Ye74aDmuIimuGb/bB06B/ABiCjWa2ZQFFXW+YPZ4f7wfUNHSfkb03UOvn5sZ63P3DK
XOJ/wFL80/W87f0yYwIPEkCoQeViQMSFnfLLet5Dea1BGRNHbShao9kPrLHzgcDVERUzVapvhHiz
zRFs4kx4SyvnjdFO1t6DGHeQFfy52Inbams6oCxbiRhsgqm/dTMd6W7itk40KmtbJe70UuFPk5j0
HOstSIRxNBu9jPrAGcnvTuwtS3i00013HKw22Tsc1RvXL2RkxEUasY7s9/Og6yFgLbsmF4CAeyeV
kMGFT6WWz/WL3UhM39iUjz3XL2JOEhJbz9vo3UDURZ4ltwhW/IOYs/LJTC2m90Nr45vDEVWThdnL
Pau25UQuZbDWu677JSZjIA2nqinRVKskuanV3D3zlPnXU77oDxAEzY0ovfuhN4IbNHhy41dJ8rlM
2zQMrGKgouyHTUHMaBjnutrDixWHMUPIxpLvvm5q7whdVewItptX6zShkV5wSkSB6nEq7jSfFRNp
0QWRBKO/LVlnhj3n36PSLbEdpa1HuNJs9h1Te8SHrxG7thiA3FLtVLaiATAglyjV8mXTIgC4IYwc
ryr8WrzdbJiejKyxSdNx2EGTK7W3GwPYoWS9oC/tct8MZnsDVzcOi958cqdqep+L3t22Y462wiva
+wXQQjjObrlz+5r1ZDPND3aWe196xoONmD+zDGn3RmPlh35IzD0Lw/jj4Gf1Ls9j96ufucV8089m
fpNgrQxLnygZ/KkdMNeqHDYZea2HFiXlTrom9k4dRy70LtKBfSpnSuHgCxK58XsCvnO36MRJITSs
SFqBi3hvz2NbXs9585xiAHxGvDe/acDarVCgRLmhVRtIUoIQUZPvl4ZZkDbbJvEJLjZjYlCWwj/F
iP1uLWOob8rReIZ9gC+YaGh5YOVU3AN4YZoorOHWrFRwZcOpnRBX2LmKMkOrvEOv9dm8U22xUuh7
uygiLDfjycW7lBOdGuC7XLtIu/Ejk31FGqJJrw5zj4dGEBeKucru4WyQwQQMYkQ3uckl2/3W4EKY
SFS40zQ4IPgfw5RV+41yzbe6lF58La1ySq8Aanxy2YM+VGiOY803tGOb9XZs7svOQh4SDsEogvcF
3Ge2RSOw3C6kVt+1PZDP90BYMSk+gtWk3/XPDuqFddqZqn5bFt6THbfIABQJMCxJgxORYiaho3FL
fg5Ux+ahmbQKDEA2D8mhsb1CPZvlaLPBRqYoupTmxau9k2gdv9U2lUOLfstByd+9GmjGYwTSLuSN
JNYpxuXYRXqjJWe0EpX3CbkeU6FtC9bhXkxBH3/lXm7h/qKM54QLU/Z+9lbv60c+uU4REsSFWjJQ
tlFE01CCUdW7IP/iIbjUDr4YdCLL6pJVIIp6VMHDhTwcTykEjzGpgo8IRJ23gj0AnxQdz9bRSDt9
CIXEaCYQB3ydbdyZe5zqkIhxV3kQWrQsKMLOgEO/FU7BSy5lotywYs/8ZBE2XEUYdfDNoUXI9r8R
Jboihl5hBitkgXCMnCAdrE2I2bGp1m409zK1uquC7Ced/mDQwsSbvGSrp8K9nVb5kLMKieBgDggI
HP7GkWvE8xNJwibrdK1VF3WwjoEvGOFqI2sSgU1Wchbw3E8kyjoX/ZPZM6nuDTPdC2/w9/UqlBIo
ppaLdkoRTng9rYKquGm8XT12qKzAFXs8VBf1Vb8KsToiyNYxO4EDqBl4VtFrGUiEtyqpLW2HxFp/
hBWDNdvErRxhOdJWPZc4e2lfP/iD554x+Q+vzkUjZlrB1bwGkJWrCrmY7GRPuMsCS3npS50w8WV+
h5r6hTtKndFa0t57MXlwQ6b7yI+k/pgsRrzD+uE/O+io721StLgcRHksE6+9rTtf25UaaeuD0ON3
9DXOHaTSTeu5yZGjMz5Qnukv6JmJN0fM+zoA4yDJITYbFERyuvIwFd3YjumHiKOLTTPO+WfkQsbJ
kfVwtpNp12nCDqdOx+reWSnNdM4SZpvP8XLnBjnYAGKBW4aIz/CSu+NMJ7pfCRt7Vh+OhPSGHXxp
tYFJRJ3eoiWlTFST6V9lFkc8+mdyXpTFqpfXf5wC28GVSaecMLC6a+ZkxCGfFls7DzBa8wvs0M4P
2G5GO+VoXOwXy5I4ZQYnaN4G3+xuQPoa3waUbQBrFmtbGLHBxEtan7SJ12NmmGwg3iS7HLfrVgms
H4U+yo89z+FNrzp157A8vvY9A89AKvJr5nPkO1npcC5qB8C6WbqHchk+S9/Ormc7TT/FGGrOcUxC
W5+3LpUA8y9EZCjWQK/q5xYlbhdlPPl3Tu79D3tnshw3kmXRXynrvadhHtqsNwHEzJkURWoDoygJ
8zy54+v7gOrskpjZykrrbS3KqrJSoYhAAO7+3rv3XLmnA929eG4F78HJQ1Muw23X2+jSrNJzjiVC
8FtaSctZz/L689zHzF9lqW1zhZ6OfsHHiFylQK9KjcODi06EgdSW9mTnbTRdPMkq0rZzUreXsvLV
2RT9aqnsYmZtBHaElp5Y2apg+CCMcSAbvY97gE1kKvpirjf9JB1AFHS1gwWLOYqv2CAKo6S97Wy0
/LtBU/vu11Qj3d+wjlL7xZAeZworQZ/nahkrQdfliAwqnJKJe2/SM43Z8igF4uShd1ST/nuIQj/s
X5ka6yu28f8+3199nf9x+VWmr/WPB3we3/Vl/9sYMFfNLPQvnyIUUNwPk2MNWS5idWYhDEtcpLn/
POS7vIiJByXrOuf9aYrCgMXAlkmKBNIe5LN/y85tv28NEExk6Ta8UR48KC/WuyFKm5EiP8c8iZ3B
ieTFqi2bctRyB/ZJDH60QM0ZiIo6pAggSnFcsQd2twZJVQdgY9qe/UN96fDUlIHQGjuQmZqWs2QX
/9p2hRumkDm7pT1UQwz9jKK1mJV1j3Vh8UbopqNhkGBY4L2l36di5PZbBoFZ4l9rqRg4PdecfM1t
4wxdo+7Nt4BWZ8YH/QxtqEg5GQOnB9mU1FpVnlLUagHpX4ivWB8V+PF4sXOZXCAgaRvvPjHcpQYJ
s3ZdjK1eWgOc8qxqSiyuVFb61mP7K7SPaesOy7ivGhY90sC0stLOZOXkCPS09jVhy9y5baNuWK8q
HmY1Z7zUUWL51FTsYZdvd9W/C+y/KLB5khwK318/gM8M9N49fuuLfp9h6r+htTC8H6Jbfq+xXf83
unWGhXrCoTL4KQtmbczxUJDO5Oq059Zu3j8bcxagb5vsVqCdb0PR/09s+ZvDA9OMzVDUc97oRz+g
P/WJs4ymxUyFoHOljPxj+9pEYni1cDgLf7g0f9KjW3twP7IQQYyano9u30VwCr/hXTXPLBP1tqdX
RxdM1xXdJVijzB4eFVfgAgv6X9Ee17/v3fsBXDRAMmPlorf5bmVhRGW4jafxfuUahTFrDWzBjOb4
1SCh4VZDhMvRlAQYzmsMyq+/7LuGJGHpoEYZy9C0QIS1LpI/dTxbofUMSWEALAQzfCmLkpWn0Cfv
QumLvCMHwX8k9PGvvvKfXGKbq8VBElHOH+0xAx3BbvZczPmlLm/yIhm+EG8CrdFf+Xbx3yZqEokD
JITdhXeEAAyc+uevmWlC0uDs/EMiovrsrqwAxVB1W3omWSzR5Dz/+rKuaoCff1TX1kxnHe7D9gIc
tm4nP9ywqtdREVHOHKjpKS5HJ4IluCwtVY83W8BjFXrNK68gs8hF832Ha756rCgIoBY5+UK2qNu7
d4MyjHHTTfY4bYAH9Be69OWTMry/uAvopP3x8+o0vQkQ4tfkYX/3eSvOtER/DuPBdsloeRBkX0bn
Pi7QzMb1Ch5oY30+MShTBbq+wdYfeAbV3RrMcTA0QA2nlI3h+FboxWZPoUZiPfcSQl04qSuvV6YJ
YZWTZpA2AkBCvyoNdiKQiytEGKEVpZzoUiKAlEGGQWNL/Up0LhziEVfouRFK3ukDMMEoJRJ2s3RT
bX/2GLyRFd4tctrS5jKyc2fa8gY+Nm7plLBL/5Bpk/gI19knOrNjEHbsIrLY8VH2iig3sicSXf/K
XSrx0+ok2klcvv5k3cpKzReVloDexcKAVgD1B9jldSHoVMlzKiegoAKf/Y2ft51HZkjbPI+ZAZKF
ztLxO1VTTlPz7BEAcqPhTSoDv13e0k8yH2ZaZ794HflQ3yGQ5RQRFZMM8k4AyniwB8K004Vjre3b
RkXygy+fnXpgD3fgK/VcWQBQo9XxTRmHE/9c9GA8/SqNHo0sB0Y6ejOw6pHr+EaAjKjeH0ZiN+4W
r/Uf55YwJkdA4UxjcgBbKkhzB3kFGqMvBcimt4zl7/dqksUAYxIzncfLNJccQ7KVA0W9RmKSmpp+
38+EcwSiU3ly8t0oLY85eVO07R0D2NR2wID7MZlm/9FrWE/DIR8565e49pwNGlTrpe49CKNxw8Pf
kiDt05Z6bIqS6ASrSrkzUGeIgDKwPnfamp4FckreoDyAtTk5BpeUp7t5/h5cE9doNnbfexB+optH
YrNpH8zN+l1nyy82HuKXw9v1t+SADnj0LOpHupy+B88raCtfu3r7M0OEEaNkeMK6sSQHwXe9Tdxh
CufY93dj23MDU+QwwCRZozn0fRZFZzAVRLpO/TyGeSs9/w6asN6hXeEsNW4GNCDZ1dA6fWNvvDI3
5H3jYLCON1Eto2lXMEDZRCjaaQcUqa4dZ31wyS/DVAXis++HVOyVNmZz2MagJ++aprKJOq9tKFpV
AqTqwlh8BQLBmL9MSrRUvJBt05sZN+2M/G1Syb4HSrrvGURjtMUfvREe5FJ4a8y17cnmOvcPjRkl
W7magyIKuJ0P/aBNWnmczdZCGAesy/ZwbZHxdIh8Jc9DXMsHB2bGGyWcn12oK8vOHQi3if7Ua0ZL
U0s5G6AQ+rVwkuFuTlqkiAMKpE+DlfsW91ePUiD2U3meXDEdQBPGDMg0nOUbrWag043xl7Zn2UQC
QeMrTZyrRqt82Gj03y70ai6hPMg1IpLklZRD6TJ88VN6X2EvCF4Publ9MDeDrMB2Tj2iBdeNHs2q
HypUQtaHIYnpeXTtS6W72VVWQEY7tIjRyTZz17ih7g1Jr3K7/5Lo/APl/ijv2Oa4lw2CiwhvFBG7
9EImAUZjwj9QaND7SoB2gC0C7GlPk7x7i7ZYeUhXjaU3z6rPCc2d8vlF1l78mNkOC2Zt5FButOxj
hlNnCd5CyCKtJ+vAJU/Ja3yN3jj5dSHbaP3g2MREpXA+QC9a8Y6IGs/Gf75o/selb/RPZSfEclwS
a/SOZtlhqA/Af8ud2emowOFnmp+XeLIdGhGM6mEZXsyiiW+6PkuOsec/uEnSPhZD96JKua7+qf5I
FweuHDyYK/xgrPN2A+UOK4PxaRSMUQMcLNBl/Nm9B62eU91M85EwXzHRhW31gOfSRT9adx7Z7kZ1
LUdDjrsFm3iZeE1Yyx4H+1Qmc4jVoaW9UFj2tCnNqLqqXGF9LnSTP9+wY3UfiFE3os++N6dQw9sm
qneLB813g51tZEjQ5+ICVefIpSsjuojoRp6U62GYsiqIBYmphRlfae/qDVIJZUT9cy09ziLNYHsX
5hoBn+sTP2vrk7KV4qNgsbDoRZI61yvExJl3JaRiWyhriMOicPovJOn46IZXtHruLGwWCDTkXR9r
XhhLsd5KiGaYjyS1fkURy1pKc541PcM18TgZfBpnIFi+n/lpgqLwWQdLuPv0NdbEDgYO/B9JvqaV
SJOITadoUuKHjJz1vpsI90gmGDCkc/YwntFaw1csBBzJmnfO2ExwM+KyvyGxjWfJniH3u4p9vO54
Y1rW1suCGGYkQYtlkn4iNFxAUHwLiEHEHQxz5UGhbmbrYh5HhH+FTXO+G0T/pTJJoUXs1HFHGEtL
Bl7B/tinNut0+UYSVm0NNRchmcuJASE2+YRvH+s76rhNMk4SkVhZ2i7+lHNbgHqfFNGDw8TZt/Rm
f6svBVwBFFMOkU2jKi15qTsgQgKt8+vn2UDpdW3YK1Q+LRu+6zytUOcKWYt7Z7VN0bNbOIMFIL5I
4lWhNHva5LpBLC0iWPI+awPIbeoePL397CQ6C6vqsBMC2pBI6Araa2wZevwwUyMr1k1isCzQYT3r
oqvfF7XQTs2YiG9D1/r7ZJzhg/KZOeWkgng5Q+KxIYyMPkLQ+gPN7G6N4I0RG+W7zrWgH8cyXa9o
C7Row0CebX1sPFhJZcdSdR+tv2iWmfxMb8zzgsDrK6G3VA2DsWgEX9sAdtJt4aFcf9SFsiA8slW6
871jpmK8p9O9ciDT71TIIvd8GJF54y8rMjFuVbpTeSpgSWYep2Xi1Wcok8Bs5R3sJnubvkEoI9LU
woGYy83MZH5fvuEqXchMp/yNYVkOUwA0W235D10/y/ZPRbY0l/z87R1M0eSYr0xMKfz0JAacctNK
zLRWdiZjQ1hxEp5mMc423wPOJm1ldEugN0l9j2gFmrexx5IOBX7c6VoMVnxldnZMR4/1yvGk06ff
VW9wT44h9C4QPkF650QyrPxPRv72zluZoP4bHnRoyd7mCWTcYlXfKkzColDXvgQpyn3NwWAEM+oP
jXaNfm0KJxikTq/Kg1yxpJyNo3vpgCrNVmgpgrB5Ky3r2tIAmsILq275tdmXV9wpO1+5t94QqMIc
Ag8qauwXl2NOsCFDZHWtgc37AHR6fO5WlGo9QQ8MiBHlACnbfbEiV53pxoTAysmv2horlNV+w7N+
lw+WuOmwLFXubDGnZWr51W4doKLWyCO8s21zZjYyakXNQVtMEMzZgfuNGqd1BUk0Vgj2K1bDAYH/
2BqgZUxod5d9vk59yoTVJnU67shlgrNGuiBj2huVzxkaSY7d4a/LqLXq+Kk0JhidgoPcIgNtINyK
n6soxnWZz47XHBr77dA/SWaN3Xrw/fX7/KH6IQtjTdiBMofthMLt5/eBgj+MWT0ALcQQhXMWIcJD
i2mzQBdMCo5DgF1yelsOf/2+fyj9ed9V5+2QfoDeyHlXdVGSF2ZWy+Ygs8IhebzsDmUvCUKc3WTF
5peVunOcZKU1Tusp99fvjsnm/dUlW4iqmAecD4HM/F2NmtE90Z368D17FVSK8eCtq272FpM6xA1r
vtZ0lCXryduwcLpt3j7Cvzt2f9mxw/n0w68Vvgwv//jebL96Kb/+139csdkm/whf8np4+blr9/bC
/+na+c5v9G9A9OroJSndVx/V72q6VWi3/rRob9ZO1tpP/916QDudjh0NbZ4pFG8ut+XvXTv7N99k
fu/ysu9Qi78lp3N/vsUs7Jkr44YGFgII0mbepzvRdmp6R7rGxcJhOl72aR+rIQprg6Gj6i8Ftfa2
KTklbCYPWuYGXeDyLBhu6YGR6ocegv4F3qFxq1pR7mJODxgPl/6yjqsDRuLx5LWzGwJVcc71WIl7
4imaoK5icR5SVDfwJ537CUUEWxku/M1YZ7C9m7Zm5Mk27/T4pPj7dAQbbQokbYpM3K4+LmteA3o4
PuRpculwZj6haEZl2ka389Jey74OCefTGJY1+gFPpEkipEeeZeGcdCsCb5j7IYeLL6OtA3XKENqW
U5cFTBjVJTI6aBUASuWk0SJHiUvItdhGWabvlLYwslx5eIy89jiuqo++mrJt36z678LaQnW87nJl
bVnNQVgag7kr3NILGkz4B7Pk9KSXer/hSlnhUHn+QfVjeudy0gxLXV8OTW5gKqgV23bTTId4yK47
hXe8RWHBRpYiR8YKurG0xtwmDGXCOBU2ANZRgqYt+lOeupeJTs1FkXHnayUx8HA/kAcgUcDWFAHn
2ygfTK3FnhUakbYXaaYHdqIegViiPx7WLwF/KxxGMwoLNcZBZwuHXX78XPY+k0hZnhpIpeeGE1tg
GnJbL+6OfOtmZ0PVCOGKiE1Kh2vT2s7Bj/zTwEwy8HLg8+kSiUdlwmum1La3fd14G3OUcmdYeO0x
tKijAUH+ARDBcux1bwrx/OIKl7oN6EKosJeaBSwVrp7tcfAZHYgEpmNtfT371MjGOrfCO5I5Q9KF
jVBpxC+/MYt4zxJNcGkLO6UoSGfN2oe6dx49uVxkxuxu4smxdqJKtS1twWTvNuXLQnpV1g7WPquj
jhp9rraan4lTa/hfLTiD4TD5dsg98YApY+PM3BJeF9/Ckah3Y4yS28DEByVxCCZPXwKrZ46vD/aR
Jpj+SVloAvKuP0uRf16UJbeSsmqbpcyn7CoukYJVHkUV90JaZW3oxg0hIos1bi2IpQHlSxvmevck
+qEMcxfGPmftCbi7ave6xy9YQzzeORhndpGZfegMJ76kV1buTO9z7PcaGVZuG9iNIx4QoGK0xwJi
hW6RpnfllHsBmaPaJsuBC4Ni6R5W1VEImzm/W5hPhH2/XGIOKXYehAIq68TZLTn6HdvQ3G0lQYIM
htCAf3QLXs283IKOSOCnwAFMUOVAIcuco24AS0hjbzoYRgx4dDLOvdDGUDCX+wBrj6voRWZoEC4S
OLE/hzaU4Y1m12nQ25n2AWQMtF2hOzy57bIbksYN/HHRsffn1X0uTAVAb9RO+tDP9oZcvYQIKpEn
W6fxSM0eSicYC3yHJvX9jo86XrgCg5TviIuK6nQP0vlKWPnndHIS4k684ji1Lm5DWjGhu3A9m6W3
qb6KDB6D9k1GCfF7xM+dCCeiD+kM90hwj8AZnZOHcX+D4frOobW5nTWz3iZgZzYLeYWhRYtrY7T+
6zgUd6mif6qPN8VI2ohGkNtepeJraS1qV3Tkvg7uRTrz53u32nOsx6sPc2HnEoIWUHs0oVrPiglC
TDgi6UtbxzPSlOW+rw0ilde8PnRNgnpqHAIOWmprYMoJO+iXgRY73aUy3N1YGi9+u1Ya6HPwyvf2
fWQkcVC6/nZUgFJ51PbSar9OPR5SciSiK7vLzL1W6Pop8gpiGApjQodALpMacmyifukdqOKv68L4
5Dj9RRZb2REpw6M3kybsps4QEFHtQA9Kqwffnz4W+GxDWu1fnQRVyBSlQzDHyBn18exaQ3fVeMYp
rTuslnVdXBZoDujP3RQJ7ZbITLwAguC3rhu1MPXB4tnLWO8ta0zDyFbZFqUVijmiFFEEIYawzcg/
QKDf9GbyCbax/6AswLRFpZ8XJxt3k6Ha3eAh1JMe71gty0OLDeimz52LTGcTol0gMXv4PM96XOy6
0SZAubTvmxyRkzO06Vm1/THuWuwlk4mkaRgBciCvCrE2O89FLp/maBxRVblf6tGYNklcJLvRGOa9
rKTYxRUwPLecfOKc6VLHLhI6y1o/+HzZtNRaA13eoITDlC01ruh0J9uUdrhjFai4xMeR7AbIzvKL
mTYge4txPHrTQn5OmnZb3H/OgfU3PSWAdvexYJUDomPjbUb77uGS2qeLae9idzZ3BkylAMKLvo/d
7OM8pfZxEd6DGvpzT4d9g3ztmyka91RURbQTbrFsrMbRd3btAuS0Su3kNasU0WInX1hVdxBQIG17
ajGrz3RlquGDlQ4R5GsSqwjSOkiAbCAt4Wx49fxIHVS6PIp0ZrNi03L3ld41LRwf5qSbGPn6kNHg
sXvz0AKImPDaNMgcP5jjXJkOBCPV9WCn7L5m9c437dLMab4hUdG+My2cUd1zPQGDq06dOfWuH2T1
Wvxg9Ssok+HiNd3Sdf8eiP9ripR1kPqr4/V1XrwQJPPz0fr7i34/Wlu/WavLlzzn78k9HNf/92i9
SlUcEgIwP67CEv7V76LzVY9CLbeKVAxk6r8Lzk1QcWsONYd3Y33d39Oi2Mzpf6zcdCwwK47OR1Vs
6DAW301tO/bQSjp6e7IGIUPTKtifpmFnloN3aydVghzTx6+/ISV+QSfSEaT1IcEZgX7krc8oRdcs
TDZKP432AnR/9zCqtjh7dN+zmwE85yf6Je6zvTjVKWHdOQ9zZhClQ1+u1dK0PBkSr56T+xPnlKy6
yJpWwDVImvqSbl1DLpfiMUZvG8RLYjS4M+bOf57o+HkHT0ti2oWtcp6mWY7ejUL3Tph9mnBYwvi3
Nd8oJn4MqvtlWuEm4xvnpO5qvP/NCpa7GMCODfFOFKVGbBeTi0RClEs9c76Cz8zIeee1xdJcYTuj
rZrIvnPxrSmytg5D75gdvbS61USJ+dOyPR53I/INO2QsVUZXngHUZOYsy/WE+qrQvrZBZPsaR/lp
IqRPJ9dIe53nogfimiepPcONRYiLRqZi4SE/Z+xA/WycsWLSCBRGlKwybBYMarwF3HYIithagtyZ
4qoJsAgaiYvKNoMDn31ZIqV6Ow8GYMk27t06tTauYU3x3shl1F1hIBZHba66G+SYESp+QULCZNHj
6pMKtaWY9jHsBs4ozojLr9fopDMcudXRve4cv1EvbpPl27kYi0DlKsE52zMvYxZ10eEP39e9VR7r
Gq9AXk3gwtuqRhMwFevCLoG/JPmuLKs6NJ0kvrYNvwqmpJChY8V5aA22yeEkrg/9QkZBV87lx6gS
A5C1qPA2Cx2n6yJzPuR1Gd+acdvfzMnk3lIQTM+AIiSoeB0YapPIW+6HeqemOn3kABzdFEatPtJd
FiRCjuMURC7pK9i13Cvfz6PHBHH1QSaOuBYyWk8wHYEHk9uZF5ETFXuRiXThiEnp9IjDgXZmVDgf
Wkev7ntFLsCmjJJYBpSgpgzSsnNlUKtlOVYcbWHFDZgzwIoNxxly934u8viRCaR59hd37Xc39vxg
+XDZN17DeJkSpSu+oQ11GFS6C4i6uK4qfAT1AoLJsEnvgNLUzfZD1iJFz0bL3FimdC/WyCSozikN
bhyy43Q9xrFxhtxTH+geMTvMFL81dI/uNimc6rHrZbWfIrf5PDNf1VvYcIwXvRO/dLnFy2wFqm8g
JapC3kZOn5wqziQPMWbkp9FcynI1dBqvWd1pZ7FULvt4a7qnuZD+zsqar5PfRgd0Fe02kTmO08jN
7v3cG5/IGCg+qnxJP5rzkNqB3Xr5xxYNXDjnPGGOGLo9M09j67vzsEsb5zzXGQdpj3NvhmnjuvIr
+zTL3sfqDl6R1DACKkCAsWEuNqK2DT2P9KYigfKEYUB2AdwixNw6k+AEOGWxSenKhpZo1baeR2hc
EX5mrsuwcd0iCWKhURD3MzwDvwpNZRuPFpGG14PoPqRLd581wv0i7RoameYTtLWxZ+yIgUGO1gNk
E+tcMmS+oHvbbJysj0I3jY++1buXau7oL9djf7+Q6hDanVa/OiMa6WZe6huOesvndgaeCI+/IBSs
nJtzzHH0Q5xYduC0OFnXLBMFNs6PL2nnjM+DLcKqLiCk5Ehpl5waPcgkTt+0iV84M6Zfi5lBQT+1
F8YYzVvbmWWYTKP5RLhaejCFa3gbOc/q4i1m3codzHQD9RFPHK69K3TWYtfVumBeqHn1bZ71gAqb
Qfe3b9KAqU+J1iyilFlSAjNMHoxVglDPFjmNeTyb99NA/mo+lzRDR1CdhF4XDGGiKMGmIiLvop4q
+2W0u/rsO9i6OZTrrHOjBp8m1ismbqOXEKE6w1B34f0/KIh1V27sj2oTjyD0dNMu4OKlyRGEA36i
Bk7wxRoXdwU2C7c8YRrBoMnXlj3vTqcqOcYi6gP+UvATWdQDYmj8/dBa8kIMKwIAcc+rVXf2t1pY
X8CZGhe6O/VDoNoSKo7PEb3LmPOWIr+cKYsv8RjlF4kGE22TLa8Jo+pNu/bHLSk/1Fp3Dz+L9oLe
JWDd19RXatldquv2XsMucdvqXb0VDl4oavC5P8QiuSryKd5REUTUPp2OSNKmzI9tbcfz/ppRet+1
BqOGpC3qh5i540ZPuuY0Z5SyHd3t4tKudYgzfTVd1pUWH2CfIoJ2SmfYI1gjq7bOSyYi/nyTkgj0
pZVUtvA49IJjj+U9xk5knfiEKjTmpgpqm+YQlZld3pSRsHeFoeqjXg3EPRAEEqpeSy9EF7uk+1T1
fhjlGFqjHJ4N6Oth4dVQxt3809Drn7O2wX/D9ngxMWsfN04/JzeW11K39DXY8zIhqsuU/TfdnPLt
qKvxPtMce8vZf3WiePmOmb7H0EZE9xyg+ytHc4f97NNJUX3aXU9xZupksvioISyDrpboEnGcxzPQ
ySSwq/lzp1nFJ6id4w4AQv6lZOC2hfjP7+p5nxKv+NoRBHBEPeHi9MzzsLX5X4DD/Y1CFHaY0kE7
allBlHCqGzsGrfrFQkjnq595cAGLROxBXAigBFFxmw2FecJnnu6AOLVHpDPNdmwL/4B3buWncvJC
rG7vcyOZzinJtzxHkg7QoAsRagqiAtCmaWu6ffU6EOce8Nkf0hHu/agS54DjlUGjfblYKEcqRkK0
2n1jV+v2a6s1tyP8101FdyawMuKDO01slCme9BRKbJJQhqXQfDdOoTnbXKuv3Ka7dTXGvX0LqK4c
qRHzOcTZcueJAUIGuKUdGCxvA8rA2DhpZYD3RE+CqWZHyuGlWQpx5/dEuRTO6B8IfolDInBuAR3c
KJgBO2yMkPpqUQVOoSC+jPhI0rzYo3Oow2FpqtCKa8pGjGL7ajIZYgrXvBaDNDas7e4DEqD0sGRR
jSRa/wrLHpSGyspNWo4lobeNzUaWJ+wH5ng70+h+TUvVMnfm9iOh4uBA8bp1xOSxGZMPhPIC3J7f
jEeJb+yQ0fElxHzxTuWgbovU/gRY98O/RxX/krrfRY3/q1rqLqm/fP3HsS9eqi8/jSq+v/CfAmMI
cIzx8N3i1n2bR/xPPeWiPUY9R2fHfUfYBhNn6BRYGHlXR8APFZWl/6ZbmPXf8lbtvzOkMLV1ivhu
yoj0Cts/fQ3UoauI+UetZssMuSt9ELqCRxUXbFJzzGFt2KJ9KTG12E9zOU2XYD9TBIDNUxHb6wGc
iJt6LDjs4wwKGw7NPBVlRW9Ne2TwHrOTFS1hxRYC5WVNR+t0t2DALdxdpoAPeb171UCw2BgSdzyi
gBffLC+hgl0StLknnyYKh86GCz0jHCqm0dtQkn0btTG9olfmBK3bMNCoapqWwls20jZQhmjLufa1
GwcWJna9+aWWZJHZOZ0YSwE8G9JvPeleYWnGauvW3pVryv2cuk0ADPibnxPJok93kbQBOKbjziJ3
elTLjZWpM50hKpVMbGSSvqhmqMOamBGbtaWY9NfadZ5a1e9YBIugKxPzI0CdQ9p5Dnpm5IV1Dxi1
EiRnDeYTzqkXlyjwnRbPd1qXX65XYCjRO8IP/5Y1lQh6BhM7syAuySwZK4xrW4oAkofYnO/W0jfw
aDkfu8J/hRnj77ETHeJYnfHY1selQLMJU4ALo2mBZacnIxmNQOYI1Di0zI31lJj5KZbFS9dmME9s
THMmJxfH6rcWX2i20m/1oG6sgt9KmcOu9Rtg39bKJRrJwRgSNjyDs6hRc6GMhMwV+kTkKiGE3aa5
PwTonOrz0BCTGYv1WiblC7shiUKr02Jg/IKGk8gOiz9AWMvN3Gs3gzHvx9Vv5dGeF5N2blxAzFOe
fDNxb2xtPb3Mc3nGImkfvJoRTZbyDcFaPy7RwM4zOAX9SFOEec8bTamXhQkQnouOhCdKmcfOwj+d
2PKh1OxQqmoOqqQbwqhOXyqEmdvCkK9evZwn0rPJ1exSiHjuUyq1z15rXvszMfQOqdUKLPtij90B
COLDQkRTmjbMcjrzAIE+2cBoYigxAKcfiSN0apVs55nfk6GjiTCUOwGjGSWlURL01WuPVay/+hQR
2DoBRA9xceKs9tB244Mli2+lRhCUhug1HEv5YEZkmeQpwU3UgnCbHZEEOpLd4O2665VDJWg91W2V
7RzLhmNluexavI7vSQuANu5sOk+p2yl2E25HoQO74qD8KYuIPXazRIUcTKZb0+G2K2QccWLk2K6g
Hx9aV00EMdnTsS8d7ygnAREXLfSWNl8J0rdRO6TC06lE1BgYojBfB73/pKbOudC9vEHeQsA8I7mO
CjYLfbBTIfmK80vk1mDHqf8LhFBWWz3mVfRYSir3EASZn25KTrQyia4gKH+icpoCxIIMc0ghXcw0
bAbVbTn5Juhf0BgwKpBdfPLqAe6Y214VIrmpCJPczsJ6rAVnyp728XYa7Rfkzd1rVaEur0SWbAsC
zzwXXFmz+M6uZFMOOSVGN0yUhg09CoYJmfFa6zW64LZkEAoNwJGGvjNdNmg+xSrC5DZsaYyEEqUA
4hd33EuDm07l7pMrHLjK7XyMpu6bmLuz5eTfYy9e5X/GX8l4KiDSVf+oxvKmBj/X/9d/rGqFn1dx
38AH5kBjWDts79UMZI1YqGJzSuVJ5Ez92iGIAEOmdnu5RLrzXbjwf74bvbw/vJvPhmbiBLN0770y
xbfmsXIU3q6YRz2s9JxcMjPZOBx8/+Kd/qgR8bG9cJA1NI1Uo7fd6wcnwey60swAQx2MIX/xI1bD
dTnO9JnhKCpwjvKz0nY/bOB/ci1/HtvblkcIJDQNJvcrNZD/5tv/8J6xWfmJ14NZUIOd0NKeHpBE
FgG+/cMsiA9av29RMDDqWd1+/dbmH2Aa63v7qysFSRl+hHe9TTQn85JBmTn0ZWeGGUUhVmIIciwX
56zO8oPmy9e5l9Mun6fplE09zy1W+w3pR6+JE3G7LucxRovEZOHg+yXKR5DBhjefZ8hUDOqZZ9Cm
gBSQXWKR35X2dCfL+FGzkzIky+9qBBVKoFnt7wnUaJ5jKocA7YsKf/1N/+QWAqSOPAPzlmYbKx73
x4tsFKmPztdCyGD0O6tG4eUvNxAJ27+4ovafXVG0F2t4CfoJ8H0/v5E/657kX3Kv+oV17KW8UZQR
W43M+E2FeTrsvfxyiPXytpjUjTto5S1DojSwlvhbO7Eur0cV4GE40A15jkUfEc86PgjfuTK7aU+u
xYD+Ny2hQSbOvpWGfIptQ+3L2GhWDXl6HrWuv6ty+SiR6TF8Sq0T+oyScdIARrZKv2HfZcqWF/yK
0qv3UmTfonp59FD3LQMB0LIxD4myD0lSpeSLLBEOAHlm2FgExrjcgAwwN6BS9R0K/k+dzXjc1Tlj
/foH+5MVhs7+ihzHG4aq5t0PtlCMtJYwq8MyE1bKcUKystFphUU5m4dfvxcn7PfrC1439imGQO5/
s3ceS3Ij2bb9lfcDoMEdehoInVpncgJjkUlowKHh+Pq7wCreYrHU7TfuHrTRmp2MjAjAccTea2Pw
WP/+hzuwlTr1iLSsjk4+3ttdei7BIv7LS/zFyeK5K+lq/e8/e5RQxhOOaJr4U4NRgZucYRBGC5lQ
8jNbOQ0iAC6ktI+BIa+nKEh2kN/OjFdfyIP8xWdIv5GoWljjZdZxzHiIJwGnk9LlFbi9r4s7WbjQ
0/xIYtuC7tiamAot3WWRujs0OU8+ufeMEPz4RHSnDhG6ThtEehi9EVLsZSuTDTR4eYBJzLJapl8d
ZoUERORX45yfcyfWK6GRAlWQLO4IFVZI8MPR7O/rShIMZy2/Ut/+9sy3/+KO5bsIbB/alUmStPzj
l1JJ1UNAKaujAAxDiGyZhmkPaVgaOe854RNIKbcQtfjXpYPCNupac4Mu9abPuJajnFhVtxr2U7RM
m94V9XZIzNcpU9bWJ8Buk4/udTR4CAci5xpROyCrlpNIwdbbepl+NuX0eenMDcnSD7NFdUhUC7Ge
xky2jPmsKcQ2KkrUwSrA76vpPnbcYZMxwWZPysHXuSMMDwN4dBkVwUE6y3Og2vHXlePffkh/cZPw
zFj/I4CAS3hsf7hw4Seg5ppGCD1+taXEmTfexK9jY32JVPwv3wiIuD/fJz5PYY417GvAnH66Jxvb
0haIl+rYguXcCRdhlh9l54gnVQDjJcTFzEyZTOHNKDmmsowKMC6u3JwCcKgjd1NXAVJoNB67ALbl
Bn1/z0za/6XLxSXjhpsiQL6SBKsHqaqtraW6z2W23M+Fvii99WHMZRZb+ScSV6lSwXjCNLpqhmpL
ZIMMKVd3gBf9fc9X+q29XOzZ2rIxItFl9V4wsgwzNY17FQ39plj65DQjzf/WBEXVzP4aTO65GqbH
tKeR9PMY0mNDq+cs02Pbx+ZG2wGYpPFR5uK2MdKzZVGtCW/YplUOZ4o/GCX/Cx5HLkg1jHtht91u
vY262QFMPT268dpAOLnB/YTNqmiolmBvXmFc9LcMlrpdazivTeZwi/VRcxk482fcottp4ANmfX2V
WvQswUwpbhf2a5aM9xNGTKClDhFO5dkYs/MCZx0WJjdw3xdnmmKI3jxZ0njkwuTucKf+qhDOx6Sb
qnMunOuxwyoiWx2ujRFbF6IpGmbMPpU9FM1XiTjsX57H7l/c3tQ68JoR5HJF/ZyyhUgka6TtlMfO
05/RO913Js+9kTYrcrit1/rrW6td93BX+4BK79s9XyX9Hk7StGkyfgxpOiESFWQfJID+2Foeboe4
CaX0q10wD/pYiM6gQcuRG8V2umuqIv7cGEVwpVqYWQtGoR0jrgCZUEGV71nX0uCMyXr9PFqUW2Zr
qZD1yBDOcb/ynqisYxpDnoeJhXopiymzvWx47EdOUBSC98QD9WiXiqtxGO5tB3V3XbjzLm1zsiOn
5QKbzWMWgeEshbEgetGf3Y4g11b19x7dARpI93rkIUKTOTxaWDDXar73vj9f/ysG/hcxMPeC5Bj9
e/v+U/8p+XGy9tsP/DZZQw0AHsNESm4iMpAIyX9XKqxxDIh8GamaaG1NG+H7dxEwszXkDYKi8HeZ
wqpegKeBnnjVKLCK/E8Ga988zj90ZCjpqeQ5m1dBBKLRn1X10CNZ4WpfXwUVpOE89Cel9R7wPaa4
0rZO+cxaEZRxrC4IGe2+CK3TwwwBjICkqj22rNK4rDF6ZsOAVTsV832itXOL5rYDQVYXcxr5tHqT
OYyAtEvXjqZ7w9MzAQMD8QuB/ZREc1CqI6IzOuJ4GkkmMYvIuAlKeyzPdZu1wL4ZQdb+V0t5Oh2O
E53JPJ5ibxBEJEWM+TMGFz6EdDXyIT8YVe1JRjcJVNqYRAMmNt+Qkj7Rc6HJywINUjAn41LCzImR
1nEDljZxDlORXkdlmRwaTy4gkclyeaxKSL1LX1tH3hRTBwaFv5CYkMLRtFv2dGWSwUhzIAGweCQ8
ON7D6xw+Ral6bxiS55s0J+XJhZoXBjUcTDSK8+LJ6pwRrOOgJ1xyVrzMYMyxuYDpsWYkIDacr5M4
JykBQeFEuDN8TP1gaDEQqmDGebauBJQjvYMkUntgMP8tiAGbTSRWjE8+Nvka/kIs3ZVCCg08cEN6
OMXg6dtV/t8D4d8OBEFf+E8HwkM94A4IP7V1kVZ/EDFZv/7o96G7/8Hhn2IQ7+Jt+TY//23m7lsf
sNXQYfyuVfouYXI+YApAro+30LWR3tA2fJcxcWZQ/Do8I7+fNP8J0yNYa8EfDgg78MB5cCjxb7oM
AH8ebQzwoqo2S+vjjKpm2gVJjjO1qlJcc1Bo9oRa20NYxZl/R0AljjiZVun15FIVjUXi+1sMAIIn
V2q9IG7Qt7Urq4exc6OPcD2wN+JzhSY3Lc4RtBeb24DP6CJd5zVkFdRzOM25W25RUGVIhBBcWZc0
/pDZRc0ACcOpdR6Wpmh2TZDGxHppTduXs/2dtwuap69dyZIelKa297nR2TeJyGBZkO5LkjwDwp3Z
GBapi7oqN8jFKjJbrEQmJ/iASDVr7V5Jo40AzsoIi3ppWedpgaBAGWVWu7loxjez5Jfa4uvr33kV
gSPQrtCBkj3PdN9XDXwyj2Xc7ps7eI6YZaAo6muyTuCjH0G3Bd7OWszya8oXfsSOChmhciDciSWN
viyuQ0mWi6l7UYuBqokUlO6F+757qSYzvw9yE7Ew1IabaYiqR9WRCt937agv5maOHXbEjLs3UeKB
eyzKQkShKRoo3kui/Ls55/dqqCYpXED4lRvTStGxkmPm3S0kOn8Use/fRgWtzYbizhTbCCsJvmwy
RveeX5IBgURmVqW6yUUT3DokOCMPA9t27Pj89mPdBJeFm7LsTJLpMhnYnM7fXK+E3dcPQjT+ncFg
gbFFQmmqfedYCopUik7xGNW5fUqR0pyNIrVP8+DVN3nbjMbDYpd653oZ+M8OaXBT4CCmWJdOdyTq
puc9C2tPBGXzy0RB+9YOtXxRJvDCMGAW7oYOKRpf4Fb6O9w9xAL4QDXvZhUnqEPt4IGiNb6brWWO
qQQRKIXOaH1kog/7jCvPkds+MaZPPthMbMsiuFTK8uL9oM34TDx6lR4jr+mXE9wDpitpNBiXMjLG
KZykV+4sc/Yrwr6h5PekhQI/3sSTGu4JX3LQN1hzcKt8Q1iE1rnuUyW0fZWgG5gIXC1s9AN+xpIY
lYrAH36ICYTE5GFkGc/sjcEHgavYSWv/DaPkuDH6AElcolwr4vsxpnFDKTA00w4nkr+PW7HI4Yi7
2+jPvYtK/lQ02EpfpOqC/oxO0kEox+XzCifXeEBUw8w8j668smSRPvbdS9KU11FgxZcFLUbwOXOM
bJQbaZW1bZzj0oQP6RFS9ORYJovwBUqBufTLLoI/sYdwnWx6yyxOzUJqYIomZGsESX2Fm73BSNPf
Z4NA9Fasgxsvk8Lf5FxDz64bxYiV3cR4rGIrYuWOIHeDU6BUoekLtSWClCzFfEZ22IMr+eJU/A5H
babzsOK5hq3u5/nCAO9wAsXnbHVQ3deLf9kjITplyB2QptTzeUqzYeeR6cOuKVl5pWzgDNv4grll
1yBNB7+6HKD9ZGjzJT5YwpCu0ag9gGuMMWpMB1iQzrNo11SOYSAsVg/1DRbme2ERujq2zMaMboXv
2lhGxgIBjq9cnuhVF3aZU12YlereM+1dm4uM3kjHnhBCN8VD5dLtZmPdIQrEfG8X3XgrhsjaNzXS
nynFrGGD1U4bXx8KrK1hQpDknkhBgUadnxIMCKEntLXa5v7yVkcoqihIbhbVXvVTHoHoSFhfWHV7
aCLy3zPXMK+Qu0w3boc0MO3qXwJO20OVCn+XRjraY5GD4ho55DQSL3FcarqbYhwNUudTQXawHnFq
xh/rVHbbWDAKyT1dbUlvrOlU6vZlyprpaJZx/8QAuOfCmIxD3M5fh9YtDjrJ9K5vJ/E4Chl9tHKH
LCtcFkSHZ3YJi4axw2lwGR9gq7KdiwqT9h4CAPZQhSTzoLDsnkELF+FsGN7doJIALTuPpqwE09A7
NhqM0V28a901FcMi1HLZzm/SHpVFEz0HDcwGyykjTEpDcg3msPmlqvOaYQWBXK/KK8q9GJiuRan0
92XXB4d6gSWjSMV6QR9j7PpxQNszVcs1AtMaF8CEeRTyw53FX1zhujNumK09ewBViAYNyJKMu8W9
bmUk5g36nhy45pzFl0Fe+gFDc6cJiz4dvDCXtJEACRBM2hOSKQevfDiiQ762UH1tFtJj2o2hKkzC
sOMxM3n5Gf1QsW0VmqAGOfEzRukO3WdXNdt0QARnWu1qTqnv2P6Z14Bzq63fryHtBZeBTZDMLLtw
Xre4EtsOVnDbgNPjZe8Wa/X3oWwZzCdWSbPQR7htWtvVZ6iTgRVmunG2rpOKpzoZxvsEfeKXGWDe
TgUNtK5IfjSC4WsKCPuVJmwmspnEsM52nirbMa64p0jHgDGNtpBzbtFN9BS39oGNy8fIHT5DyXUO
S233myVCy2yl+lWPOtj2Bb4WzyOKmYDVzWiZJ/ic+a4VUr3D9B43eWbgJ/dhNo/4v+tQLlj2FjcS
t0CR2l3eTfldJdzrKu6rS2b+w67sJTImuPerGyVpJ7XrRLlcr3ZJHJLdlyFLHtlLUkpRXzCeJT3E
GoujJ+BSIzdAtAays2cs2qzFTOOHPWOezcxTbpdUEdGQef5oAOneWlNjwlb10iMpl947CJB7yIFf
I8YRfptCEDK8t6pgjdc44CAAkXvnAMrqpTIHdMhW81bHDAdIrjlPVQ7WOgFgCjSQONp4tI7ZrMuT
NaoT2SirTUk8pZPOLwuuedRMuDUEHddBZrB1lZkd2rFQ57qfH+wl6fYC1ClSB+whMDy/9HS6YW8B
IWaPB0wArRIGw9LSDFircQcnpd/oqiv38wDLoTX8z1EsX4FAR29m41g3VoDeAhIKEr2e68r5XMpS
nNJlYPNO2OaFqljSD41898qJmB7xhTVIkyDxLhRg0246+goyd2eD904BU+BQdZMDFYt3D1MhJhti
yvYm1eONrLzolpTTc8uXXhftIUV4mejODh0PS0vGSh/a2IwTSmTwPlT2NOfKRWZBb4VJxCHkT1b1
/QC5N8yYDXmk7TpoqHFhzkghAbRuyd157rOUVFV734jqpvb6OLSnYO2Pv9IWYkkpEZcb5k00dTdL
QYx20pPuggEqU+VHhBJ4Yrr5ceqGWyV6lLDVFdUaXjd3YfTe07tqPeTUgPgxCWlAgeuTdbt1LPIw
NrNnO5dVBl3VLZsKQFm7kdqDf8nce7mVbZX/N1/l/+RbYeUjaZL+fhL0/A5Fpur/MAz69We+d3zi
gw0CiGmLKSScUouB+XeZlYWjxYYyCB/s13bw92HQN44jI0j5e8LCbz0fUZ0eGFUSWbCvsKdkhPQf
9Hzr2uqHjo9BFNjiAFAr81UPydf69z+stXwxDgtVJBIWnzl7mST+hnmltfnhM/mL9fWfFluuYLO6
Qg1ZQfBJrH//w6tEw9jwDIuj45BVldiMZuBv/DmqP67hUrel61mnYmnwspARpN7++bXX7+vHt7ii
BumsSXrBoANA6memA9i7YrZgqhxjO6jzvdd2MMpm+lHyt/L7DGHzp5iZVLDpqtTaQt5O32ejxx/g
tq61LaidoXFwq/cjG3erMRqYNCCrOz9DR5MVuPWQW/B0iGPi8Tovui/dYtr+f7wJj6GdWIfhXEg/
fYJmayvML0twbBbGRzNpnfvSKOmavEk/NSCxwkjknrUzoKFg9ZzV2xSg33JqLCthnwZrpynnW7Bu
/sYcFw6ugPyokZQJYubHfO+PFF5lOjA5rxbUKkZJOfHP7+FP03y+B98jhJbBKMPpn9frnW3RJ3lT
AJAX+lBrQsOex1ZTtGRf//mV/rTyWl/JX6UgLKDAk/70YTmU9kzveKURzzuSiYYvz/Wbc9tbzZ3p
0Hb+8+v9dBN9u8ICqA1YyUBLBj9DFaSA34Ycn9eL0/aOEwWO+wCY5Z9f5S8+PwJNWKx5PlIQprh/
vImCluMCpL/PZm1KDz6fmrKC9Jh3/uM/v5D8i9vVkSQ4ERrIufCnQyGL2U5Dc/KPLPCL0+J1Ev8y
14xe8X66tCAei8TtNniS8ns9QuVSBcxym8nCPakNLDAcp7lr9YpucUceS7DIzLWkIygxLhSxlgCj
DinX5tMY4wILGYrYqK6yiQbPjnmRWdlQjn0Uyp10u5fJXdLjP7/JXzGuPxx9aGpMBu58nNLziZ5x
VgbNj4eSjAr0fe18nBC5b8q4ZksTY18waMH2dd6hyrbqr+S1GWuMAJ2n9rIjCEQ8wkL1+1y1OJPz
dCLyumJv41bmi4AJc+1QE3z0prJ8cRoIbmKSDwKBGYyxqRBhi/vpUZp5sE+WtNr2YzI/JXFF4kqc
6gN+OpGN8UeOs/zo9o5D1pNkaZfWTN7dIGEqHRFkR+7AEYcOrCsnLXdMvsWhs2r/Ea9CdsoMqGeV
aBJkfXH0OWEOScRNzlZfLeONKsTUbMbFsy9LH9DYGOEHUKO0UUAqUJZ0WEXYCwxjOfa+574jq4ON
GCmT2riBpq+/aNxwjEeSfgfxwjo4kc24LnOxGixUUVvDW2w8j5b5qIaufIF0kX9VIqkxTZuB1mxZ
KX83U70uDKpkfvV8gmG8UrZH0K3FKdPZfLk0gXvjAsLa9n66krzLdLoZ+oqWLCucT2bT7Yw5yMIk
yt+N3PCvjKow0Lun8c7w2jObB35r7JhYvIJVG1hd15GKEPZWSALiFoWfgaHeVNnl+nlSImYqtFCq
oN7CrSNK681J3GmDjs88xXlZXtqR0k9GkfeSvzWXawFUDzDTmMidyfMlzMrJOiCC9E+gD61PLeau
24zPqTr1rCCQBnfWY27v8WNyRYyUzUNjWZ9qFqj7PJEGW+wZ/3Utq/ap0t0Q1jnC/zGaKXfnOj5O
etgniXUno3LYcbaNJxoevdHG3PvIrOQXq+U7b12h7nRbXKWRQyrhNBL8ERfDdojydkPYALBxExKa
hFVnxra9yYI5fqiy+Io5y8eEAdMx6XvzPhKL3mWt+4Kb/5Msq2rLPCgLjcwNnnsn8vdW24pLbx4m
zJp5sKnHZQ5L04KVkDXGph/NiCGskXBEwR0U5TfHRL0OYuLgkOOQCzURQG8G+El+mTna4+UGNskg
oobo2AA04GHkbXkMwWmIfZfN/ZSm2yF25aHtOuPCYfBw2RMkFrYkPn7KUOveDWnn+egEmKIjTcnU
zVKv6Cwi15oLrYV9SoB9HYWVmkev5nZxDRglOYQQCcliB7suAaNApj37/igkVqP63I52/JoBZ/ji
gqZ9tcZ2Ope+P4JJC6DjAOi4xAOiDg0hJyEN33gaBPeXoXMcVoXWsQXQwevEifG5tzRb0bjlrjQh
aM7GMj/Zo1ntLZP5s5njY7GL2qZ3RhXC3C49CLepLlNA0JAOQKQBoMHSWw3QFdjGNedAgTVz60Ef
DJdpb9OZ+T7KRv11ZIBSX4OjL7aRoigAlm2S3SjRw2Pf2aYxTw6xRGuGyKB25jjJHe+4PXtuz1KK
aR1pmOTFMRToXpZgsm8kN+q1Ts0GIF3Uo/ozsdC8C2jRjIbN5aizrP2ceMzg3Dr1npOU9rlCDPpo
mNQXRQ36j5xZqpORkq+u8eXC9sj47YqZYfeAGm83m25+XzAde4Whl29zc5kA81EXGo5ispUDjJ0I
Lt0rLGrPdd8xR0yZ6i5GYgJyANOWtbzJRlF+uUUdnRdU1ketLXVtJUt09jqkCho/IXppy4EGV6/5
Iu3IO8elfLMic7bOYMkdk1y5A80X3yyeijrsegs/I4Oie4ldd0UkQPqc8oEw33EEphcRvAT5BENp
vIbUOTsrSJwbwcEQLhUjJwX872hmbhEG3hCdqVWcUEVuQN9atOfR5XoVVqK/UgOPz+nYcq7Xsjln
GmvvhtpGHoRZNgfcus5F39bGveYFkm88S6YfHhRVRyfOxwmpO6zaleBqeoo/oUi5b5k/bAlJFq+m
70BrYHjpjU196DKJ1Il60bpwZhOTHoeCaAeLwNQVI5s08wkCrhuORZbs6xU5W1fDo4hWk2/fpzgX
4P8RdUN3XQVMVZJ4PLTfELZ8/F7+ucV8lly2XQnmNtNIlWG74ivsSyCILeqR6DIgk0txsmpYs8zJ
7OR6nuRcLv/dVP7fGlbqasq5v29YX967/v89p23Mau6Pi8pff/J72+rRZbKlxAfwTcKwJnx+31TK
Dy4uct8mYU/8ZgL6rmEwP9Ddsd/0Mbz8MX7A8j7Qs4K1owMwV/VB8J+0reQc/NzVWS5aCVLDPfxI
/JZrD/BD9RZreyp4diXo/73hovYrfO7oAbsLCwDptrB7zs4gW8p7yzNCXcYgi9M53RammI55Aj4U
x+zg7VuCvB8CXxicu0XwnJLBdiA9hPy8dAjqi3p2mv3glj0xW3ninHDNeO1+yIaIyB/DnrCi+05B
EnjuuNsx4Px0VDkfG/yeLOEHNoQ6bpEe+PETEywWOKMDBSlws9dgmp5FVyB4I3ZMPy39CDNqKvQ+
HQ1z29vZcBdPtTj3NVxlpG7dCvYyCo50I2ruHeLNLvkRtiCt6Y0HVRt3aaSybpvM2XRsraa+WiZd
bebOMl+Wth0vMsvUj5QxQMXbLrkllAuLQbCs7xwsUreTpZtuU5ERe+c5SEkT8ocf4sQBxGXNijkY
f+2ZjbgIRPrEYNxZQ7DGK9/WNI9FHxqNWW9jllEAiVO7f8hV5t1GtbDuIqRd86Z24Z3vSTDmHRe+
sYDwjAI8DiNhfSg5Ni68iy2/M9lHXW+Hdk1SkDQ8bxPN1suQ5+pI/tOlB374IIbkBswRMUNS4+Hc
etRhoe1MNoTueLGpDdpVxVa5PeLypWdG2R+JhQM30/G82qh0ETtjJHwU4b7FpLKrHL4PZ7hcfHns
M/ONzZLD3BGzKA+956giRyuY2ifgDDa7S7P6uAbLnEWiPKh5fkJ/gLFI9M62yOL4vrOhTGxJSi2u
/KzE9VFB/uFTLhNvQ3a0S03fube5ZURbI/HGt6iN5B0kvWznxO58qRf13ksMYZQzi7uLmjS+XWCG
n2dI6W3mWiEmgZllK8PeQrjRFs5edIdO95UkxSp0ei8/MRGM4oupN4vxbg4IDPgE4677SKIVs3dW
X3duqZyLddLzkLsIUA2nGi4dnOhu2I8lH9mkyvaKjeDHabaHawNbDkWS+U5QAq3NxHapdKrmNGY2
6fXgsG5YLIluW7baf/PjZHhcjHV2CpJ05zb0WSS0DUN5NO3ByUjCq6uClKpp+pjE1GlbfMkpAxQG
qzQJWSuIxtFy53hEJqbI/kyydBZcTGZiXqom8IASCR3djUreTo54W7rgzWxJZTCtYNd6JvKiwE1V
ENoUdO0BO4I8mLF0X6hdH+NIvZsY99nVkda243llHh12WP5NUkAXqAJ/NVu5Emm+Je75F2JG7F1C
CGh6QRc5nWYituh8IZDO4RB3k7zqgm6JD36E04caQb2VqcGWt+21x6/U7TNjiG7ZAFHcNrm60qM1
bruRbLvBDA5squHukqXY3MlFgtodIlEGoT/o7CK3TKggaUfg9maG83vVwa7aeVadnJIyErtG9YTd
e3ibhXL9F7sttbPplwtyfIxjDGnmkPtkQ0Sg3/dOxG4uMPW0r2xSf7Ha5a+zw+S+ZCV34afe3q76
ErUymiPcBXa+ydvMuYPYk5NgxDrGRQQVkt9AkdqUFCm5tWzrYSBaFS18OIoyvppGpAzhkC0Qs0C1
n5zeb69mBvLPE8P5ocB0kMdbUhEUuAisyTuSx8p9pi5cPb+ydHe3ddvJ08xmZ+fw/7ooHLO+EoXV
UHfYBjuupm4kMGVWwN4JVIvPSdU2d1bQWo8MgggHBPW2TRxEoKFWiyYfMqoRYBV5/rZk4Drs2Zsu
0OeswRbjR9pL6BXjAKkGP3q7l2hs0D6M18US66+MBgAwgKHeQ520i42XKuxTUffZjly2zh6LLRI1
KrGiM4dTVOoirAEHXqbF8HHVjO/Bjo3Hamkm7tKoRsfZq2miEy/T/rOseNrsPNvrLu0ygosSi4eY
sB/wESV5TdRxYVv52aHw2IEyozhCDYEmyAN2V3m1ZhsCjp8xv3ky9SoUCfLk5E5QBSkqzQu3p8zm
ie3vO2XKywHBAbFWXrqbZXEfrfsFr4u9w6SCzgdrkn4lP4sVrWbAtSkVZy+e02LLmKs5NWi2sQrE
ebM117BMUa9aGqlDh1v0KlFxep2yEwnzAp0yXspg64AJPTNyi/bT0FzMZdmABCShwqnbGaOImnZZ
UajL3qJfXMixPrULgadBX55iB3JCEA+7IZ9+QY847EyhBZgXHjfAHk5+28VHRHsWcnn/emTWxHCC
HWgJ4dIfRucOm2i5b4FZxDq7H8zOuJuS7BafIaGnuHG5G4vr2CuX/QwniUdjGju0I+iT4Fh2LV5X
Anw3zggrr6U+fbJzeHvTwOd63wxp7J4XJL/DFXiGuN5Jnpwt+qcZcF5vWhpFiY2N1Ny5lb+YuyQK
1PJQpmZgvE6dnPU29Tx/QbqCd4bUggp3AZSbAnKj1wuhj42IH/IcUCJSpoVSBryzfT2CfOSyctCI
yAw1yMYUbfmuazGDnEMKdSNraSRblbXLi6WG+aWszfkMKVqwRqu6Q6OJQwmhqOHPFTofz3RaE0d/
UfEZjEl/1MwyCBPjxPSBE33SGSZV1hDZmQn9YG1QHJb3/jJgdjHLbosrbseOd8Jz6hP8IAcD2MDk
3Hbab/aT32A+RCBQbcqK4zVvLD4gJAjznnTC+NnWkcI0QTPbqpydWlDiCEjbxR63Jv5VBkIDthGe
bvQnNcPui1YNZbIjIhxxKdutgf6RJ5e5d9jXYhrTCYmynQdQaSGu6Ey+D9HKi9+Nw8lMNFHkSW4w
ymtA/piRiV4bXWxwIyCb9mHdL026ZzOLD9oPlnabWIO7zePGfAM1iXdzzszszk/a5j4LGC8AidQp
mgdSRTtUU/sW+dxxEck8bhBejiY24tbrNh45yi8FRoxt1AXisszWhAlsvPoVayh0zs45WH00QLAi
9xk0UTVZ/HwagfG0IL8iEkPIA5CXbCmjvLa1y6CGCqhhaYqB/2SntvnCwj8L0bNGQHUGC4CH0oSy
c7n0JlqPvn/l8F7QMXTwdwPxCym1gPBQ/SH4ot5qoI6YGhAOtleIt0OmN+3gyLDH+aNC202wzjad
T6ecJ4TEOMkVJCVUFlPZEy3gOSc38ZUOK4slble0Q05ibVUc7DXYNuBLO/tD14xbQpT0lznyASxS
cz9J7XoXkU2o65qd6112JqXZNopFHFxhfrZCdpevfWl1L5rmlQGBY5NdSlctZ8c84bxaWpQymftm
KRtxFck0LTsEj3MAXupVwZztXRoRTTi03E+cp+k5nQwwJOR2v44EgGvIq6UHoRCBHhNFZDZAGSGl
6qq37gdRWyx3J6gW2st3uY3YMZgZsznzOF4s3jghGMEW35H3S+DeNIcZXNNNnavkExIPqJ6yru29
SGvkZUoo7L/4WsKyJprAivoGhxG4VDma3hfJBuZSdSnJKbiUH9SEUDnkPM8wt4vuMajM4jUWZhHT
2GcBJvE4OmM6M8+mipq9x/V6YTaxe2ctPRIzBjEn0gV4gYWoWXybaqcrT1D7QyBxnIghotcnOUdz
We0nF55HVhjVaTapxRWyvkdSjqy9Yba7XjXZTRq3CW6ccrzOPE9ecEiM2GcSbhaPjOYOiNyVtUqb
E6MhgbvMXAgGoqzDfNQNadNrFG9rZxcqpUYBAtdQQPXF5yR3neUIAmpiZT+4zKfq6YtbQvkJVRHM
V6OUs7WfWrvef2tq/6tU/helMq7SNUvt7/v/46fpU5r+uK/+7Ue+mxcc+wPmNpP7x8HDhUb5fxt/
ltQfpM2yGn81jbe5rrJ/a/yl/ACWkb20Q2Ye7gk/+F+NsvA/BGaAEUyusUr8jfhPGn/nj7updYPs
O6hK0QZhsIAPss4Ffuj7oagXS+bE8qHrlBqwx5dQ3sDp1W24FCRVKTsGxpYW7WdkUPIx4TFwL4NG
Hyrb0CosUrhC8OvciscCa1pmeGEfGGq93dVbZ5r8O64Ryxg4dZ3eZu2scrRVjnWqERTtB2IDd0oQ
JgPweL5NgopZJU7cQy11fr9kLLgCguLI6zaG99VkweDdZoxqrLLdmfwoNCE8Mz+BLoL6x/QvXTMe
KOEYpLEsa/N22XPHN2dHG+qXQSbZpz6e9K2RE9Il/Uy/aUSQYaDi3AstkEbvYxsLUFP4iGNpijsM
v3eiN1LQqEUnnwZyhPN/2UV/W2f+vjj79hW42JP5Vk0W9cLnMvjxKygX284gfrkPS2sFa4gQCyQ5
t8xCavDWG+rG3tuksgxua0/Jy2qSq0bP9WsnTHNzRCGM0s/znPoULMMIDMBJruVg11/IKTVeqsbp
sJUY885JM9ykTg9lwk/64rkoULfFkLn2A9uuG99vnyBCIaRW0yU6TPkoE3mgMP8CMrb55Yeb5C8U
DMEfEyl40/AR1gt43RriNP2TCx4kDsntqnogpyZ6E+u3H9e1eBXSZlLtme1pyKz2REB8D7O7KuWm
NPpl31nZcjUPUDsUutx0EzjTfBNXoEum2oK0rPlTY0n5jm5IYOWW000yuOLyf7g7s+W2jSUMv4or
92BhXy5Oqg4lipIsyZbi9YpFiTQBAgSIhRue/nwDgA4By3LscaVQB8lFYslDzLC7p5e//4aKcf/W
cicfFuZeH3tBEMFEQR7dDiP1Moh38dhXMmUcbg37HMqxgvGuFL2GRqFuX6ulMYvtzc0u07XLgt7V
ywO+c0GiiUbH/SEc7el2HKlrz7+wgs/R2ltem2aye6I5iIHkhbF7gjTRuKpGEGUFMPeJD1B0vd1c
FJBRP6CU4Z2zVVCmPKT+bMzUVbDMhoJsLj8Pl6VFUyA1dnqBYC4LKlYUZ+mN1TLTGSIAKsGJY0ZZ
xnxLlE6D5S30NOnNAfZhSk7xeu5G6Qo8MlUnWN8tL72kg0ajdpbnl95+HbyOqFLdQne3f+vG2vbW
ClM2pxsb5himfrm8PGT+0jsrzYX+oATF/k2Oh31j6PTqQEhVMlxD6KYSlveQoAKw9/P00WOa0o1p
Zh682Pv93cuy07FZlqq65Ds11aClgqhJ9wQfwInNAkM4mSy2jvIAC3R5X3ibeKyQ+/sA6xA9Ew4F
QjKcyE6WlE873S3P8iLHzTJ3B3+2pN/qTvAaX6eFmn50UnN9HvmROk7d9ae9Z0KpRn7y/SpllXCb
MXqOOezxmGlG2k0i4KFqsShx0xb70QF2g4c9/D7ABg9s9bBRDrcmrIVnmKvDxZb+amFQ6WvPLAgJ
R1ah6AwXgmKN6afb/V0WJuV9JbbrZQpRfWAfbrPU0m60dTL5kjBH75OrrPKP3lKjZYGZrXcBJHJL
YkofamwDmP5jrIbjFBg63Vd7b0M/+WZjj00CR2cUur77xlXT5DB6+fgrYMnf9kocv8G946iubetg
ppxOoX+X0t+5KLPJA7GErUAH54DizlLlL4jt2IG21OFOSXPl3fIQ0C1m7dfe+hb6G38/dtWA68VA
BzdDPUon1264XU/pCwfs7aW79eJsrWWTz5l5YDNM0tSoTW2U2pf5bgf3cxswxfWqkaKHDavikziR
n7gM80zzF85DRDZztF/Ck0O5a3GRgiWAqTHGzkxwRd9aukBcxL6ljGw3Xk8JfKzXMDROvqB7Bob5
kEyhNdVubDptrn2dJvSLNHIn7yJHDKvy4wW475cPv5unF4dPPxFJeubpejTrdmR/t8pEkLezHhKY
buLhLs8nX5BmRiFleRZ9oPOlvF3u8/2byNnG42LlsgM9jm1m6gXba8hGYPH39OwqsnbZVeKkyjvm
ReGi78yCVnv6ut8Q9AU3js7+dysv0ofw/+dftlwTfEWB+ZhPdoSEZemCdQc89XZj7sKYapiTna2X
FmG4DsFHsdlMPuo0DF0qruJe50GqjyaAmS6i3IDiOPL3nzM7LsfZbjuhU8XPRtCzxmB68V/n2gJm
FKgXTIWJDGtdGzG3y7swkvBRY35Q7htxOjTC9foqMreTz7GDquMT7N9Wqjeh2DDLJoq/Hdkhf7gB
w3td7jP9IdLzw4YEnbGFUCn1Z+o6Ly+Wqj/5jORt5yY9PlgQcTRLZwI/aVzemmrJ8ZnwfDysA6gO
DvoqfKeu9RL6RvDjn5zV8slIVslVuvD3V+EOkHeW6dszxYz0G3+/y88tJ9rfLTVopn8gCDiJWLmW
GnpE2HDKUees3MGO24CtXm1yWhUf/EgrnDPS6GTeKtscEUaND5PUP2PKEhvwS39xgSu2ntp6Ud6X
GjZptFjlVwQfDjjfZXSdwguwG5K/CMKzrbIMVsPFIr4oUqK9IZqkPorReO8x/8UjTKfb+SZwTOUc
lpsVBL8+4wjHMe7Y7TYurNHKgQZsuCdrHw0jA8K0C5qnaJzySFpfugtoJUnJ0/xkrt7Tn6kZvGVO
uk/Rg7GX2so9bR4HRlpu1M0stbhWkC//PKPb9nKvlfnYRGsJgQLhcorvFYRx8THfh5eWQvAEOVNQ
jjzj8FFjcug5KB5jyPvAaJYvUQhvYSKsSx3ssg0zyRMgToAeRLXXibZUL0svYkQDSRP6rlKdnhrw
FKZ3Ri+E/4F7IPiQK6TbhuV6x4iIJFgtP+Y0CTPELkztxaWP3wJ0w8AaDHN/7c8UqFYeaGASDg5z
p65VFz5jBYYtprmJaRIG80xHxd5fqWw3xORFSc5B5buM/54U9AUwrAyybngLcpMqXKnF7xakoq8m
qsmtU2pL49E3JpCLLDR7Hb5WCtjdUsM73C+KIFFGJSmYxxWoARHMg1c4YNnVMyUutZuFtQuvDwiC
SxcVaCjFhBbwjNSY8UlLysBFnjbl/ZLpoxuC4eX+IcO3vARW7VGPysvyi26H7pW7KRV4dlchrWCA
/wHCZOVuZG635NwpcJFCpsthuGM8ZzAMUrzM4X6RnRc0bClDaz1hwoRRRl8cZ/dQJCmMPBZuK2Cm
0AFvtAtXd46zorQGD8UZl4HHyXiH8r6yqP83kW2zETFAa1TRWd5v5tnhYZ5voiI/IpXFTyvesHfJ
r/3Syws1k7t+ECvrhi3oS1qxcvVS1Ru/tEY0LeCRmTEWzLAGFk6dQ2NbxbEi4oaIeVbNjxXHG2Dw
KIXT8Fs9dXB+ckjfO4aXd1if58u/89IOajDB1ew/f2CNCdblDsEZ6JYJWEAjIhQPp3p6CBQmGLcA
zpJLoT6lU5F/SRZe3uDvOwRyEwaZBLlT8EQHN7HhURRIXbRPwQY4gSzQcnk8JT6wR6KgeYJhSe4Q
zAHxDUhkQBnV09EHCIMG0Nda3LS1QtQK+O8fwhPj5wphlxZBEp+mw6Df+mdn0FnhxCZ4AwtxcmCt
aUuABy+Ihj9M18bXw+mZBICKJuEnJwLeAEPgifxQ87RPwbUHiAclEpKF1VOf978vAtPZCoR1kBdZ
8FScigA0i90c6k/fC2Q9gf5ApgBLpHi6JlHl4oC7zrAJiHomAxDOyIoAPUpoOTna5kJgwVNTiAiQ
T8Mvhgmnfnp3CDD0yB4CiXRkgDR5o+2d+8DTaf+ioYeURC0ite3tkx5A3yp5CNCCw06iWdSG6012
9MBBUuhmqaiNeqYHLsGF5O4NDD7UlLZuNCKAp3WqB441MG0YcpkYVatB70QA0sAu8c2vmEI4ZVxa
ADu7h92KlJZAita7791FoJG0lb0OdSh/RJelbnS+fBf9dx2YuOC6r57e3QTkHG1ZFaBd1TNI/Alj
f9xlRwXIauIqHR3G3gVIGq9XS2adsf0ar/xMmAhmGh5sMjTNhddxi2F/Mk3Rgas2d0H/ZIEMtKwl
MNWByX1HGhDWbPF03QIuAybp0aPThIl1YNqjG1Ejk11/Nb8uC6Y5wOCpDl15tdnr+AXg2YkTySng
O/bOLQIPK+0SqAOKogwLsZoAobN/l5QJLbWIwd+XZs88ZMrBKLBUlIRdBCphMyTefFYXPIMgUoVA
Um1+3j+7aGu67O1guNyBJkbRaSxCxz30XHSFmJlwutaV+tj7ZBGw67J2kd4YoJTQIou2/tPL0YX6
j3olgAMalMXTOw8JF0GTVgUMArwQghujVgXM3ukpONhDx7WAr9SH0L9T0DycOEmDYKgDwDSEC6JE
erp9T0xjotddh8GienonBIKMRFYHTGsAiy6ZwRNNPz0F2xswq4p+M6dJLPbuFHSoOGVVAXvIbAGg
d51YwbHxjGBdYCRWLQO1tPXIDsJYacqqAHciVQK8YJBW1dO5DZhLZqukVkmh980xgpLYk80Z4hi6
7B3y4ucdQ24DDobEqkiviqd3LgGzt8V8ATnHyMYQ0FgK38KzQuCZopGUek1DzNQnHdBpAZPdPgkz
CmUGREXPXobUELglRBjZ16yhrkGAJXkKhiC5InP2NQTo2ENiBDHQnQipySr0ThUIXwQCRk4VHOJl
wVAD2LZ6MHundyKZiYFFyRGKwdpzqj+wTxrBxChpWSAGoOX46yaFcJ2egsijQ2AmAsb6lPonC0iq
bNSMZ1CTf+MFPCcLLq33WA386MaJ7p+HoDGqSV4juP6hrCNTVj0dX1mMXsCHhCBNJJv7lTXQRUlM
dv94QJACgp+rhUDUZ051AQ/JEhB1UWGvnv5JgfBgZE/BGEAIAf3EsajUkQJxCtyfetWhIMSkNkF9
sotAwaXtojlgIj28NWbjKXROQVPtAYPRsAiiQ6NnumDYYoKa9O1oQjdCYalRhrYuYAeprgkwyjFv
0LtTgAelVtBfzyYLABqQEjKJtUHsAg08cksIAbwrjQ9Rm+Ae6QJK/A3H6s/WGAmdVMfS+aejBNSX
Qf0z4Ro9qJ7eVVjBxMsX2QyKbHQggVt5XhUqR9HFl+ydJXhu1tLPfvuU2Q3SBlj8Rgk6HmIFOnPI
oMFo1DsbQBgjawOoq7meTYJI5A/F01UCZ0DbJNNFqK5VT+2M9skGkDiQzSAaKAEUL9yJz58CHjIT
prguSNVUT+9kQcwKko0TsIQmuGZBjFXvshszcitSySXD0jijfZIC+A6lAagW0DJCJLqDa13o2AKg
Z1BdA1c+QtN65xtiw3VpDxnUBflB3f4O9owMEpkDDbAyLbzV0ze7SLOkPBgZ7nXARSYqX8sCt99p
tEQuzQCXgl1sYur+2UUaraX9ZMpnOD+WARrz+F2fngK5NGqPQJS8vuKQYCKQjpxFjZXUCTO2ns8c
OORXEAQoBZqM4k84iv/AhH7tfDmDe2BW9bwE8/y51pjv/cKxFeLbnzd9HqKZQ4DXW78oWmDqz647
PsT//9kCPlcNCCc/PDYkVJ/T/PVmg99+dOuzjrs6/uFlMM+msL8eqh8cmte8m67om/lvNH2crqan
qGt0FL/l7zf5zx+t9zyJFn+wcB521hXFSel1s6BM2qP96nYJ+YXDaZxP8+Mriq8RJiFMlezKZ9Mo
+JJkHZ7Put9Heu0kSrLpLDm+pXjrGjYvv3Icz5+K4GlTtBavsMiyi5/PI/hPsvnpyjXOV3rlpo/g
VfLl1VlCC+Fjm161BtLKfgqMyVkwa4t3jVGVXXk8T+CEba9cAx9lV/4+40zVHvhsk97XxNBLqn41
m/otAWzQebIvfBUxxDMJ2hpZA9+kl45nwbRjReqWG+mVk137y6sxarLLvv7WNtWwL+mFWWDzFB5O
NZGQRGCpZJe+SWB7/+aYa4iO7Nq30yBuWY8G+yK/bnaIpvHsuPvqMq8BJfJL5/n0yd/k86JoyXQD
2ZBeP3jyg8W03URXwyHkl+YuyJOiJdkNyEB+7TwP+He9DlqHXlevf8fqySbrLi2KodJLM2+qY0P0
urQmu/Ld/DGbdrwnYGcC0yC/9Hbavreallv5hXevLqerde4H7Wud9UWh6Xesfz3P8nnLUjWwx9+x
+O18Hzy1rjEWF8Wh37H45yQLjytVJqXu6JBeGkap58ddNz31v+cDzqdhV/frupHs8m/8oH3idXOD
9LJhhEfSjmr0usYjvXQ2X3T7lKu6gezCb+dxDFvJdtoJE2A7Fnlp2eUf/GQ2f3WVf3O31cVw2eX/
+uHcdUkfs/6AbwWxSdXKvv87Tn+e5/OWS2HUaVD5tfftqLJJqcmu+76Y+kfBEDalqeDILvvCJEXJ
7/DZaRd1Skn2pT9OuXeYCdtWzQb7Jb34/AejOiTP5WOQPyVMoml5bkadcZR+90NCc/2iJSd1Xvvl
lZ/LNH3lyPg2/3RkAHnur7WTa+I3nqL5NPvzfwAAAP//</cx:binary>
              </cx:geoCache>
            </cx:geography>
          </cx:layoutPr>
        </cx:series>
      </cx:plotAreaRegion>
    </cx:plotArea>
    <cx:legend pos="t" align="ctr" overlay="0"/>
  </cx:chart>
  <cx:spPr>
    <a:no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title pos="t" align="ctr" overlay="0">
      <cx:tx>
        <cx:txData>
          <cx:v>Category Wise Profit</cx:v>
        </cx:txData>
      </cx:tx>
      <cx:spPr>
        <a:noFill/>
      </cx:spPr>
      <cx:txPr>
        <a:bodyPr spcFirstLastPara="1" vertOverflow="ellipsis" horzOverflow="overflow" wrap="square" lIns="0" tIns="0" rIns="0" bIns="0" anchor="ctr" anchorCtr="1"/>
        <a:lstStyle/>
        <a:p>
          <a:pPr algn="ctr" rtl="0">
            <a:defRPr b="1"/>
          </a:pPr>
          <a:r>
            <a:rPr lang="en-US" sz="1400" b="1" i="0" u="none" strike="noStrike" baseline="0">
              <a:solidFill>
                <a:srgbClr val="000000">
                  <a:lumMod val="65000"/>
                  <a:lumOff val="35000"/>
                </a:srgbClr>
              </a:solidFill>
              <a:latin typeface="Calibri"/>
              <a:ea typeface="Calibri"/>
              <a:cs typeface="Calibri"/>
            </a:rPr>
            <a:t>Category Wise Profit</a:t>
          </a:r>
        </a:p>
      </cx:txPr>
    </cx:title>
    <cx:plotArea>
      <cx:plotAreaRegion>
        <cx:series layoutId="waterfall" uniqueId="{67115BEB-BE5F-410F-B5A1-CD839A104973}">
          <cx:tx>
            <cx:txData>
              <cx:f>_xlchart.v1.8</cx:f>
              <cx:v>Profit</cx:v>
            </cx:txData>
          </cx:tx>
          <cx:dataPt idx="0">
            <cx:spPr>
              <a:solidFill>
                <a:srgbClr val="FFFFFF">
                  <a:lumMod val="65000"/>
                </a:srgbClr>
              </a:solidFill>
            </cx:spPr>
          </cx:dataPt>
          <cx:dataPt idx="1">
            <cx:spPr>
              <a:solidFill>
                <a:srgbClr val="FFFFFF">
                  <a:lumMod val="65000"/>
                </a:srgbClr>
              </a:solidFill>
            </cx:spPr>
          </cx:dataPt>
          <cx:dataPt idx="2">
            <cx:spPr>
              <a:solidFill>
                <a:srgbClr val="FFFFFF">
                  <a:lumMod val="65000"/>
                </a:srgbClr>
              </a:solidFill>
            </cx:spPr>
          </cx:dataPt>
          <cx:dataPt idx="3">
            <cx:spPr>
              <a:solidFill>
                <a:srgbClr val="000000">
                  <a:lumMod val="50000"/>
                  <a:lumOff val="50000"/>
                </a:srgbClr>
              </a:solidFill>
            </cx:spPr>
          </cx:dataPt>
          <cx:dataLabels pos="outEnd">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b="1"/>
            </a:pPr>
            <a:endParaRPr lang="en-US" sz="900" b="1" i="0" u="none" strike="noStrike" baseline="0">
              <a:solidFill>
                <a:srgbClr val="000000">
                  <a:lumMod val="65000"/>
                  <a:lumOff val="35000"/>
                </a:srgbClr>
              </a:solidFill>
              <a:latin typeface="Calibri"/>
              <a:ea typeface="Calibri"/>
              <a:cs typeface="Calibri"/>
            </a:endParaRPr>
          </a:p>
        </cx:txPr>
      </cx:axis>
      <cx:axis id="1">
        <cx:valScaling/>
        <cx:tickLabels/>
        <cx:txPr>
          <a:bodyPr spcFirstLastPara="1" vertOverflow="ellipsis" horzOverflow="overflow" wrap="square" lIns="0" tIns="0" rIns="0" bIns="0" anchor="ctr" anchorCtr="1"/>
          <a:lstStyle/>
          <a:p>
            <a:pPr algn="ctr" rtl="0">
              <a:defRPr b="1"/>
            </a:pPr>
            <a:endParaRPr lang="en-US" sz="900" b="1" i="0" u="none" strike="noStrike" baseline="0">
              <a:solidFill>
                <a:srgbClr val="000000">
                  <a:lumMod val="65000"/>
                  <a:lumOff val="35000"/>
                </a:srgbClr>
              </a:solidFill>
              <a:latin typeface="Calibri"/>
              <a:ea typeface="Calibri"/>
              <a:cs typeface="Calibri"/>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Sales By States</cx:v>
        </cx:txData>
      </cx:tx>
      <cx:txPr>
        <a:bodyPr spcFirstLastPara="1" vertOverflow="ellipsis" horzOverflow="overflow" wrap="square" lIns="0" tIns="0" rIns="0" bIns="0" anchor="ctr" anchorCtr="1"/>
        <a:lstStyle/>
        <a:p>
          <a:pPr algn="ctr" rtl="0">
            <a:defRPr b="1"/>
          </a:pPr>
          <a:r>
            <a:rPr lang="en-US" sz="1400" b="1" i="0" u="none" strike="noStrike" baseline="0">
              <a:solidFill>
                <a:srgbClr val="000000">
                  <a:lumMod val="65000"/>
                  <a:lumOff val="35000"/>
                </a:srgbClr>
              </a:solidFill>
              <a:latin typeface="Calibri"/>
              <a:ea typeface="Calibri"/>
              <a:cs typeface="Calibri"/>
            </a:rPr>
            <a:t>Sales By States</a:t>
          </a:r>
        </a:p>
      </cx:txPr>
    </cx:title>
    <cx:plotArea>
      <cx:plotAreaRegion>
        <cx:plotSurface>
          <cx:spPr>
            <a:ln>
              <a:noFill/>
            </a:ln>
          </cx:spPr>
        </cx:plotSurface>
        <cx:series layoutId="regionMap" uniqueId="{BF6455A7-8E3E-4B6F-9479-BFF8E7E881B5}">
          <cx:tx>
            <cx:txData>
              <cx:f>_xlchart.v5.12</cx:f>
              <cx:v>Sales</cx:v>
            </cx:txData>
          </cx:tx>
          <cx:dataId val="0"/>
          <cx:layoutPr>
            <cx:geography cultureLanguage="en-US" cultureRegion="IN" attribution="Powered by Bing">
              <cx:geoCache provider="{E9337A44-BEBE-4D9F-B70C-5C5E7DAFC167}">
                <cx:binary>7H1pc9y20u5fcfnzpYKNAHHq5K065KzaJcuylS+siaSQIEGCJLj/+rdHiy0xY1unolu3puoqjhMt
0DTxoBtPP93A/Pu2/9etvt9UH/pM5/Zft/3vH+O6Lv7122/2Nr7PNvYgU7eVseav+uDWZL+Zv/5S
t/e/3VWbTuXRbwRh9tttvKnq+/7j//wbflt0b47N7aZWJr9o7qvh8t42urY/+d7Ob33Y3GUqnylb
V+q2xr9/vLrvN/bjh/u8VvVwNRT3v3989SMfP/w2/UV/e9EPGuyqmzsYS/EB49RjHsbo4QN//KBN
Hj1925HygFJKpBBEPnx4z699uslg/C/NeTBmc3dX3VsLD/Pw32/DXlkOX/368cOtafJ6O10RzNzv
Hz/nqr6/+/Cp3tT38NjKmuDxBwKzNf/zp4fn/e31hP/PvydfgBmYfOUFJtPp+tW3/gbJQptK3W2e
J+afg0K8A1e6LiZUvkbDIwfME5QRjz6iRZ9f9BGNN1iyG49vAyeILI73EpH/6M2fm+wdEaHkQHDO
CEfy28S/dBOPH3gMgaOgJzcB4B5d9BGYNxi0G5hvAyfA/GdPganUaPL3BIYdEEkJ8TB7jE/itcdg
jA8AOFdylz/Ht1fA/NqgHwDzPHAKzB/76TFVusntu+4s7MCT0kMUu992jpcuIyGWUYld1/UeXcqd
uMwbLPoRNM/PMsXmci+xOTaNsmrzrm6DDqQHO77nwg7yChUMqGEPHAo9osZeo/ImW3bD8mLoBJfj
/+wlLs+s7IP560NgdJP9qd4zsnkHEjHhYQoQvIRIiAOEOZFA23ZC9N+atRut3b9lAtws2EvgApPn
97e1um3q59X9z0kbwweucLFLqfsYz/AENqAQ1IONikwC3Rut2Q3Tq8ETdIKr/URno9Vfpsrf1ZnE
AXEZ5xI/8bcJOBjLA44FEZjhR6d6XhiP/C14k00/gOjF2ClC+xn4INiZanNnnufonzsPhWAnPddF
jOx0HozcAxeCIeWTjOctpvwAlm8PMQXlbC/dZnavN92mun9HUOQBMATBCX1icJNsVLigHXicUfy0
EU0C21ss2o3N95ETbGbzvcRmeW+q6F3jGTngDDYT71mWmaQ9Hj1gjFHB0BO5nrjNGwzajcy3gRNg
lvsZydZ3m/gdwxhjB0DKkCDPuwioZS+pG8bsgLuSCohzz376uMH80pDdcDwNm4Cxnu2ll6y1VrlR
9nlm/vm2wtABBiwYbCw7c1BPHmDmcep63yPcS3XgLRb9AJhvzzLFZj+Fm3V+984ZqDwAMiaFfEJG
TjYXUNSAK3uIyyc6DVnQK2h+bdAPkHkeOAXmdD+dxnSb55l5B4chB0gw7grGHnkY7BsvA5ikB1s4
OEZP3+fPr/0Uxn5hzQ8geRg1xWM/dpSf1yseV+wjLq9+8r8t00iYd+oK5MKEvwIEOBr2KAOC/Bjh
gAi8dJNJ/eTH9uxGZjL81SPsR3Hm9L77sNpkhY3Ve3JjRg+453Isn7P9iaOIrRoA1BnC26MjTfb7
N5u1G5fJ8InrnK72MpQdvbcC7UG1jAFDFmJnUik9YGvgPeBYO33n1/bsBud53ASVo097icqJstY0
lXqOK/98k4Fkn3IBsj9ErYcP8I1XMQ0qA0JAqu8+5ZWTTeYtFu1G5vvICTYn+5nzH0E8b27T4R2x
EQcuEZRAYv8aFM8FPgaOxBh/dJYJH3uLKbtB+T5yAsrRzX46zEbl76jCMPeAgnLJ3BdR6qW3cHlA
MMcMeNtOYE5+Zc5uVJ6GTSA52U/95VqB/PLegjL0Z0jkyd1EWXgHHPYdjz0LmhNt7C0W7Qbm+8gJ
Ntf7QZhfWQ0NTSebatCb/O4dYxiIydsg5k5SSsEPBALQqHzyFOBsL7nyWyzZjcn3ka+eDh5uP5WY
z/Umfp6bd9jvoYeM0C0bfkrlJ/v9Q4+GgJoz4ZOd/ld27EbjcdQEic9Xe7mZnKUaFMp3bWWCSgok
jJDkP5IvhF9v9BIYANr2lwnxuJ+AF730krdYtBuX7yMn2Jwd7SU2JxtrN7dxY+/r2j5P0j93F0YO
oBIJ2r14avKbAASpJUegBlBvkuu/2Z7d8EyGTzA62dPdRd3GKtrk7wgP9DUBNhI6Mx794+9EGYAD
YXMrb24/JjHt5A0W/QCgbyOn2Kz30n++3Nv6w3c681KbevWA/61WBtSLERfweerFnNbGEJT6qaAS
PaWfExrwZrN2ozQZ/upJfv/45XovoTpR0DFjTb15Rz/ikNdIDD2ATyXKSZiT7ABL2IegufP5RR81
5jfZshubF0MnuJzsp/q/FTS2f4pCPU/SP9+Ats3OBAr/34piEx4NVTPopiVQw3xq1vhbhHuTUT+C
6MXgKUh7qqCZvH7X7k0GHYDQZoYl1PcfPiCCvZQEMAKEGOSnfNs7+JK8nfzalB/A8jxwCsl+0urT
+z+rjU3fM5yB4A/tY9s05xGTSZIDB2mg4XbbrrG73fktFu2G5vvICTan+ynWfDJNHX8INpWBdoB3
RIhSaKiF3J88H3WaeI2HoPUZGmYgHd1J3N5u126cpuMnaH0K9pIZnN63m/c8+0RBLHA5A7lzd8sG
xhx2HxeSH+/RkYA2vIxwv7ZnNzrP4yaonO4nX/uygXpnHtXmPRMfccAwhiK09yQMTHg1JujABei+
1XUmyLzNpt3ovBw7QejLf/bUb7oPh/eVvR+e1+8/J27bdidIa6RLdxfWBHSfAauDw6qPAU5O2MG2
qvxrm3Yj9HLsBKHTw71F6OS+V7fv2CBI2QHsPxTazJ9YwmQPwogfYFDfoLAw8Z7t/P7amh9j8zx2
is3J3mJzY6r0HX2HHEBhgLDtGc5dnBqanSHlgf6b54OGk6Rni8+vLPoxOo8jp9jc7CU2jzxntknf
Vy4Az6Ew+dBV8xi8prsPQgeEIlAU+CSqvdWe3ei8Hj1B6NNsLxE6NdX/HYYNpQUK3c3fuNsEIwHt
tnDi0OP8KfpNfejNdu3GavpcE7RO95RhP8zKu/sTsDm4+QH2GfpEBqYaAoLTHduj1c9k4TnWPqpw
j3P9a6t+htTz6ClO++lVZ7F6R6YAXI7B4WiQSJ+a1yZMAa6CEAi6D70f4PMra3bj8jhqgsfZfrYT
nlX30bvmP6AfQOyC4wJPHVATWfQx/wH5gE6o268N+QEYTw8wheNyLzed8/s8t4NuN+/ahwNu4kkO
bR3b0+zbj4mbwGFpj3retgX0McxBte6lXPBWq3Yj9Hr0BKfz/UxML2O4WefD2r5vTw6cjubEI/K5
pVNOqqbbfmkMis72qo6HD8DxJU5vtWo3Tq9HT3C6XO+lP12BP8GdSvfv2GpIXbjFBhRq9CStoYmG
DWdyKKNwkPoHTe1vMmk3Qi+GTuC52s/K3PV9lUHN5HkVv4O4w+Bojkvgn2mIg7OgnHDJQTZ4+Ji2
Gv7akt2YfHuECSLXV3vpMF+UvTW5Ve8piYKgBpPuUrgX6vHjNYmGSin0UsNVXnL3fV1vMmk3OC+G
TuD5sp/x7Mtg4Ka76B0dBhQd6L4h/AcXEEE1DvRqDKUG9ITe82s/ZjhvMOgH0Dw/yRSY/0d6zo+v
vvt2M+BsU2/mD1cKvrj97ufffXh2uOVwMvRp194Z7x439PXd7x8JSDnAkr9dVbj9Ja/2+2kq/7eh
9xtb//7R2d5B4BIu4BSvK6CBdHs+roO+IviWB4exoTMeSuSgtsJBIAqUI9/m0nDrIYceSMh8PTiE
AhnuQ9+p3ZYd4VsU9sDtjQZw+Z4LQjlE2+cnPTd6gIzi27Q8ff4hb7Jzo/La/v4RDuh9/FA8/tz2
Od1thwuhVApomACKCm1H8P3bzSWsdPhx/H9E2pdZpW2y6msvLnws01jMRhuV3Yy0lezndVsg43tI
xHwdkiFi65zk0gv4aJs8IB1P+gUd+yydG9dE5crRBneVX7R5hnwUUwsXSLre8RDGbF2YGp8aV7N1
zRpM/IEk5Y0uOF23Cofa7xLtaD/Vfedno/SOZRyam9x6xU2BxrCatwm0mvhdjr1jHBO2yasWn2Yy
c3K4hybi3G8M8Yol0SKu5jZ1tkNomGVBmqjhnJS1vG4ohhfuCuQov7Zefxn1rrzOFO4vq4TQdZhm
WejTohfVWUTy1BwatzLeIXTT2zsLx7WudJ6lkY/j3AlwHmkVFGzozwfd0yZIGwmPUUhWcZ+QqFoh
yMau4KCRuxGk78+NcZoVbWP6eey8/jynplpZioz1eWbxaURKeP5CROF1wuEEd1CWqrC+kIm1y0KO
9i6pFMxAzgy5UlYXNzQsUev3tIIfYz02R5lx3c0QwTi/icAAF3dgbafh1RCNyFUSQjtv0FAejz6X
PTw1S+E1vZQWNzpB8OxSu2PrNx2ip5yp7CiPRXxKUyc59toQ+1Wn+pMkVO2aGpmucyVgjHC288n7
MIn8rM8cPoN1DV95BFSjKK1mkQrlNWm2CLdD058DpNZ+5YMZ+uOuCAc861OSZDNkdaounIzAI5gh
gd9StDH87Vmtx8DVDcxLlzhgY9w7OvS7gTluIBwRqWVZZ267KtIsRl8qbhld6Gx0jN92419x2MBM
oDaX14PuLuvRuoshjzkLdKjC65HY5EK0TDJf96UTFDgjVzmDBdjH3XbVZrDQ05414WIoIvhNY0jg
bxGHYFu8XUQ1ov15zDv4XNQtrAZSWUBW0lrQuRxcuvYYbtiJFqIugyKysPgcouNZ2BJwPdEV9R0c
oumiOaoLfBp3JTihkD0AbAoPEd+TkeV+mhT5cJgnMlVBKrXO5i0sUe5jcMtjU0jOViIJ6dpJWkKD
oaNgtxobNfpZGvaXFEV56OcdHEn1Q9zYu75n8JL56AB27XadDLIvbpotRB6t6Tpzm+LGwxZ+WV0i
tYSzDXIuWK6WQ9vKecFwcVMVSXj9sISVI2B+U2uOzNbZk+0iDXnbX3a0gSnpSDSc9xG4QjYSc8Ti
JE8XhDN5DTwFJq42BaVBoT1YMI1A5kjnHL784BKNLtSSqwEmb4gbABtB4FBYlTejqKpV6RZZPOMN
x1esM+G1k6DW8QubxMZPyigLdCXAObkZ5Hwknlrq2O1av1MZPA5SbK1sD4CWaICfgto+LDCHgpPb
tIX5CSuGr1pSw1OjESIInKuhaxEbedwZLY/HkgOEtRrgN5gCJ6OvHa/ygkbYmJ4nZRuJmVPZAeJp
NMoZ0oVYcbdCC6QTeeyWvTOjXexUfm9SeF7aV1G3GO3QxHMJThH6pMrAoJFCxMqI6eLLwfbFSZQ0
cq6GUi3pAL6cSgjPXp46cp5hDb+H8Yyt07T1ZkkNIQOhEF/VbtHADGasvyxgoSufxGl5k6KwXEls
o2VYx+RKUFjzPNVduPDipBo/WaCZbNU3ECLpCA/cpymsKEcSAEoTB1+FaByLw8gIt5/TPNPxYRYm
apmgUS0bRtIxaDtASauQbawiEJpxOMCaCuHi0tYf+AiwVla7G9RJ8PA+x/iqbAZ8lbhDN8zSKqO5
nyED6wXbWs5NDqu0ky14RMZLfKqMxFdZhsGeJCuicN7K7coRWJvhkCUV/HoShfYuSo1aqtiF1S3h
Jeh27VXKxckRK5pq1WCBysXDmmeEwSBUwzMHpNyu/0ZwfNqoVl4DcRPwnGgb9toOl/VFW7ppv0DK
QnyrbO3NdEy361EO1guK0pPXDh0ByMeQllisslkhOlhKbuhVzTrxbOn4Zcu6al5gB58zDt6ldSqT
oOlgeqnuFw8el7Ueu+7yusdBX7pVvHiIrMbEmC+72CuvsaJ5ft1F0ZB+cTsKcUKzbZTCbaeWLK7d
jdSdnCdNmV3guCGBF+V3edzLdVUU282ghGNK/hBGEIGlHvFpN7oQyDTwhybwjFdgv4/jHMdnZIiH
FYQfmnUzHDVAIXxgKAYH3IzyKMttHftEhH0EU6KkvhgTfZ8gpYUX6NqJrmErrVZ57WYAUY7Aa9Km
h1gLPlnNYggxxnc64iYBLSt+Z/Ls2kS4OpRh36DOH7yuBx5CqyvCvLWR243I8lxfqSEqjmCP8c5x
LlAIvtvSRVVS5ZcY16dwdsEcwW3YUdB6UfxZidLV/pCHf5Q1mTvElMcWehiCqhYBEgn4gN9kOHO6
VV0Paxs3xZFIZJWF5yhmJpCy/pKXzaIobLlwuJDnBWv9JBOXIQFq/2XgunBgnzAZD9cYmwyiagIe
DmcqZyNFDZkVqMhmhJMxD4St3cjnJUuCwpBshXEZxb5ihRc4LKWLNCet9IUaF6jpu0M3idM0cEQ3
tD7Ji3hYDHzQYiVhWVZBZBu3h+mP5VFN2Xjm9bU4tImEbU715Ur1TlH7WYc/M9yaEwfx/EyNqXco
SAirFzMgJbFn5pGXFLGPip74SSqao6pv0YmgEaK+ddx+o5lJPg8i+8wSUepjXVp2UaZxPndq23kB
Gyu58Fra/mWHSv4Ze7X2bSeJP8Iim5euUDOvGqrF4CRyhdqynQ19nc0zr+jjgLEk9RtqkxOvipPh
BOaL3yW1ly/GpgthH1doHqnus5RJsUiVqJYi7P5owz5wVSL+jMp+uIzdIZ9hXZIFTUXik9qtLiyC
aeUy53O3z/rbpCFXTiJCH3fWnngqHi+ycXADI5psYQaHLUPZiuNCKjaPSntVysZJ/IoDM5rbrDQn
9RhCiEoz4CddXMwj4A2HTVbhQ2IrZ+VKY9epbNixoSMKYNLyeZuW7qeeG+P3ZenNHTmmfgIRy4cV
kp6zMpkJYJ3OmOIz2AQGoHxtvog8h691RYeLyNCA5jRfEcdWS2+7Q9ChaGd9JJuVmwJgVg3OjQ37
cpYUlTwZE/eiURmZ1XmOLtMq8Y7NoOvPpCfO8ZAVuvQdT8C4Drjrn3WrJfASQsbDus/LZaJq8zUB
+g70rslaBeubpFekCr2V6KhziniJAth5xSz12KIR7rBITJqtOzjFtXHS7GvvlKn2sdBZ0FaVXTgC
lo0/iA75w1g3SxSmceB6aRlA8I9mo6thI4riet3m7l0RR2xOatwFuEB6G63wekgqugkrVJSz0Nj+
KzDiObDrCpigQvlsSFE6r0vGr8ISIgpE/iqbK4OV7ygiVsj2dJnFephZMgwAmsbdcdw4AvsFbRLZ
QCDxKpi72kWXbZdqPI9cXQ3AxcuxTy5ViPvGx0nG9EqMto3uIPhHizgh5Wz0cDELnTYvgigOx8o3
EQ2XNY8dCEyV4isvbbprJ7XEg20vJNxXDY5nVVFDBhKXc8ErA3314BeK1t11wT29HvkQ+7Ia0sU4
1uO8iRF8mgi14ESjz13Ue7DEaWaYc6jcLfGDQJopeSsljY6jMjuN29p+cWLZHGWVd8LT3AaweYWf
soagr7KzvPIbyF3qw7QsB/XF8qJB6yzlsj50SjySZgVRSy6gut6U3TzBDjCnCBK38CysZQdstjWQ
hrjKeDdhqSGoh0nSFQOE7wHJ0HdxNdKlSBIzugHRzEF+ZB3URUHkoobeeHEGuy5pkoEHnvJotBBd
6GZHJarg66kByjVDblZ7sHqIrOZuAxw0rmJgW3lngYjwlsHepMpCD4cIj/3lQDp8BVxUB1nZAS2X
DvCzFxn/juQZ8vNp6gwXEXkEEujtxZxk+/0XqXMTh1oVtUpWoZG6mmXG0P7LyMbGfmXDOJYLlklg
IyZ3dcr9LoXN9+cGYNC7pxZ4FBp+8PbqSbCCvbagizk2I6mjldtLL/LD3EZq1kgcklPs2DgCshkW
S0VVHB3VRTjm84Lb8DTKa3zloQafMpMCq/y5VTumBeqQcO8M0HYOF2VsjX4xLTltQhMnLFrlDlC/
sofdf94rA5y0heQ4qBUB5tNkI5Ajp40KEKW+yTA7QMEgqEznZFsG3f4LFBzuHZi8/CDSJm9HmJNB
QyqU4HIoYMcpvSwBQOLBdYBFdx69SkXorPGWfudMs+SoZWVBzhgf2nT0UVpH8areZtBFGeXJXzZ0
IYfJKQTaXxj8dxChZwi7cOAL+rcEHK18bXArI+VQx9OrPGyzypdD39gg5mkBpAnehqEM8iLL57y3
5SZj6XBZ1qBVlDHk8sr01WWWl8EvLNpqPq81ITh8C5UUOJ4hoFXzYdm9QNBxS2dsgDesqsQB2sgd
3l/WIEldW5B4rO852/S3I8TeMSzoumghv8g7U+klhrP0KrC22OZgMLM/N4zuMmxbgePcw3DG9AH7
F4aJFhVVVpXxquARMNTIQO7V+LLrKtEDK6I2/1TE2mPrwQBtnfXU2PSwZaS9bFgrrR+3nbxGaIBs
mT3wYlxDGusoSKIiNgJ9V5EFzh2aLYffaj25RODZThaCWpKKqm9OBlDw7h6TUpV1/WUzblWAfCj6
yzhUUeK3ydifb3kc3HuRwtoarZemvisKyIB+Ph0E2pWmOMGVwIxj0A2gF4ZNAlCMnVINrXCWNHYh
BhIz5vGh12xTnbwH6yHwy+OBeK3zKScjiCd9FoNZg2rGT73kMFsRxZCduKOjg0Qz+F+YLPi7F6A0
zh/kIUqKLdhVAipN0zWRWpkIFLBAiaKN5lFbVqtxyODVXZKCeMPToYUVAgnB3cPDPmm/T479KF3e
mgL2QdjcJ5/+z5XJ4M/DW6V8+5kH8fP7Z3B69fFdcH76U3BL6FZDt9Mf2lrz7XfBqz9Zt1V/X33y
Nyn6WYKdiM2Pb6rzg2++TYmGq1PIT5Xo59ucvivQT0OeFGg4pwhFbSHg0LzLmIR2nG8KNEZwnZ4L
SgXfvsHO9kzDNwV6GzafFWcOdQrowwKFiW79juH/RnGGhfl61UJTEFSbYL/CHFrtQNqeBOgyrD2d
RD0/ykjh4QDEc9zNOO4GoBGNhZyk9AUZw6bz04ya8NTkA4ZszEVOJWcjZDL4kzYlcrJDayH56+fO
2FcsXHlhgzkom627ZWl6LE7TGK4REousajPWndYoVXEPmrPoWMCsw+toUVud8WOI/PY2jbqLmikR
Bpg4ImAxFwsNF3UMC1tGs4KMwyfHG0d8PNaxKoJS4hyVPgF1ZlwSXFl0nPdYu0FiUeX4AvJdu9Kl
15TniROmn6oylDdWjzQGlaNscFBVbVIc8byKwzlIUl8dUCIMvAQoIfNeaqKWBTSN5EDr82xOjfLO
0jLnN6UQ3cyRpvtDtSw5H91aLEwDuYqq4qr2gfr1tW9o7HigpTnFMh0zvU4aHf/BrVt+JZYSAzkG
cEMjvVvdD6ceqiAfbdNsWMNf4UnbcHqmXIVWcD0mntcJlUFPUQY/Q2V50SR53AVoGNCs7iJIBVgh
ZOabxlQ+yAx88DsMGixs/tl5A/ridR9n4ZpUQ7ccRzFcSGDch45MysofFOkdPwRpYhXrRN3BenAv
krRtKUiaxDmLs9xb9i4Hjdz0+LgL6/wqHoVajl5jzs3IRND2UWwC5tXkhLkt+eIYbRkk0ISeGRY1
M1loE2RCiG2FYTzStTu0M9WwZg5yaTN3YqDKnRNCCaOj4wpoQG+CISzHPxzIiRae0s6yVOW4ZjEZ
b1FGxDq2uPg0gkh42jglvMeWEzXZko3OcNY3I28xXvQtqwlP/ef/1ilhbXziuKQogKOiTKgShB7J
8uowKWzU5SCV2U6bmajDElg2qZxLz8EeJEdtp203zlEcYnT7/yPqj9917EV4lO5PA+p/Jm/ssq2T
QZ0NxjxF1O35YgZv1wNtdgyqZhJ9r+lBsOUYWh04YQLeOMbdnmB5UdODIbBfSwikcPc1VOKeIyyF
SzKh81h60JwsPbg3+7+JsNBi+TrCwvlB+EORKzB0aIKlk7QAFixhBWnY2tUeSNCu055Wed0uxzDu
D3VUuiuoiSRDYLpuuANGJ47dlJWRD72D3aUxDfIbWzgbLTQ6SaGEeDrmIb3iSaJAmyp4PossE6ex
bu3lkLTqKrOuXqZNq9ZZxPEfpgi9uU5Ecgjhf14PtvyztQlUGEERV75Kur7ybVOAPxWpE6gw4iQI
ofbzCWJmeihznR+Fguol6D4ghNf5iXGJAl0gzGZOksWHuLUd1J0yqOtBpYnOiBOJw6xsgOaHuj+D
WoleQgUBqI+N2sQXvCcXvdPIU6FSdIIHhU4GOjit3xoKSScoxEtsSPQVSyUhb0rPcc+bk5DgK3Bz
M8M8bPy8ZNLxUVnQv+gAuXiXbTNV3OYkAEZan8sBM9ADoNBDmdtbv9KqWboaFXddBy9CK5r6pQKG
nDcm/Qz6Hi/9HsLNssj6ZCVtXc861kHxSww4qDFpvhhPhWd1E8OuZNR4K0EE/5pXDb2IUm9YUdA/
TjmUdi6gsKsCRIhalKHbHKGel39mtOlnbR6JRdHqdilwCo8BRRefpbletXlH/DJlzZ0jqa8qdwio
LI5IHq1BJu7njdLIT0Fpn1k3PMnSIls7nrPWqUhnUWnGL6ytymVZtu5fkUyMb5NaHdWcdUtoQ4FQ
n8XZOR7FSBbSSdLDeLChM6dj0hxBpTS5jgYlb0TJs3mieHEYFrz7VLRdeSVDpk5GxNFJZ1EPJciK
qi9hzexx0iD9iRlWLDPIx6XflQZBzqtBzks1pRfjINRJBBR+MQihte8UnrjMVYFbP69LD95LhrbH
vFPoXFawVkxU8zBIRqZvm74vTkPO9QrSLnrE60Ivs4Krm8YT6mtZxPg0jwr3IvP0uOrjoT9FTkuP
SOeaVdWY6Kxmxl4l43aPzKxeZ06zLvKwgzJq7nqnBFLKmxzOhJyUEUuhWKWLVQJMO4NanNWLjsXu
mS66IxJ3DJYjkGkH1SDvRHABVuOhwR/6FM9JEYpNSbt7qBNl6wh0Pj8bMndtypAthFd4s0Hk5Jqy
9BbKfUUUOBEjN8LLr0xLx2tIx4bliHJ0YWLOc9DuQ+fQdexWQ4ILSEEbwi4OOoeXGxtWybmI0lL7
cBJJ3qrQi5d5C4OiUenPHmxeQUudao6AKhwlEYDYUarWvNF85jGdfRLU1n/CJfRt5dcpFJtMvo6g
SeDQdOUyzz0ejFxkua90kl5AKV5fuqFe8aGrDznoE2uWZmZmiwZUXwiWN7WRai3cDGquipYzSKt6
UDlAgCssYvdjX5qApkkcjPEA8mnhpl8FcvrPIi+ci4JkJgBABfJBKCKzkuPi3Kn6Rad5eVRWrZeA
eL9w6yRbwvaLTqBNVy9LfdGGYfvVCTszSznFFwmK6ApaDpANdIfa0xy11S2tB7CEoVmHerGEjod+
3mrcOPMY3mTnay2GsvChwK2hBC4GA9XVITobrUmXTl+Pyh8GVwRV23MZeE5n/Cgc5g2kitYfTdN4
Mynbz9E4sMSH+k8x01VUQpizSvvwNk/jkXH68gQqFmiOsfM1gRqc50fRSOdKS+FDBECBrHIeQAnw
Swo0Yq2RRXODEiCsSWr+1FD9PwKVRl64mcfX1oIK7o+RU1+o2klnQuSBmxd2wxPRQwXP9c6R5Vkd
FBlFp61nUOCF2ah94mk+B5IuryXsGqcji+MvlcfUMdQq/5BjzVewI47BkNj21EZMwVLqkmOb8Dyo
B0ceZw2rzuskLE8S1JXXTvi/7J3ZctTItoafSCc0pKZb1egBY2ObBm4UGGilZmUqNT79+YTde4PZ
B2LfH6KjK2xXlaRU5sq1/mEpr276su4OLUTk0YlbkGCo8YPfK++vcqrdc2C4SmDn9ijnwv22htnw
ZvLj7rOAImJzGVbxQdZV/mhcZ4TszUtAyyLOTsMqUags2bSznFTeOk5OEI+Fn4yQBPf2wNA30l/3
y2K6Qz+70VUkYr/Yz1Ur33phMTHRAKBjS/iKOzuspyXzhlOTzwZof+0eqyE95U5XHMolXW/L0RMH
gBG7SxZjr1B4ViMSP5uPgWrHG2fM3MvYycpPk3LL/eQGUTI6bLc5S/yqT93uHDrR3Cal0vHHMgjy
fd1M9ocq1RQ6YS4vUuPuF/RGt+tQWF86EdqXnYmsY52F/Vsnb6oLX1jpMRBZf1ctU/SYTVF6dGxl
38sxtzkc8NduWazg6MlQ3+hFPTX9unyx14HwD4iwwvjNIjvNUMEwVZGXuL115Te2O5qk0VBIyG0m
v4ayaAY7J6Ll9h0NczR7f1FkD4NPIpJAMlbLrvFic6cyVZ1bKPM8mbsQUGTt9dQkYRqpv2PdlRdj
JSHW58m6zt36sERNfTuOTXk2/vDR1xBjxFolkwgc4qk0wUc/l5/tdPg7rNaPUTu/a5y13lnr1HE8
VV/oJlwOWuUPrsq6y06G4cPYle77spiaL14czH/plA+OKAyY6ugKdHmJsiO3h8tO9Wo0pyqY1RrA
OvmoixKQHts/5G5rxCFoc3k90+VpP0zzEN0qo5bgQx+kfw/54kXnCrI7/mgt0u2O1riOu7S1T2gq
uhXaoQPf75TVfuwIoORe8bh35rQ8qnLJ6svIAjTup8Ldk+SVV062NJf0Pw4/+ouvPtlhmhW36Syr
q1ACqz8McpXpqVrLCv5wplgAocuMX3yN5Nxbj75KZ//gyDFtktbKy/ZCAZTtG8teTjpum+MY9H/1
YTYles6qvb1wJ00m/potdzoHeReiFDDDDe+cj/HG21JKXuZaXA+xC+RsW62flBm7jBWO1plc5LFZ
ZXWQgRtesoNY90h3smsAJWcHbbPcjDJTN5q7ebmaKaGUnj6LMl4u9cZ99cIaTk4zQ3cNW7rlQTwk
SOD0VZ5flOmxDINlP7apOUeVJ3alQsXRg2VSsgkYO9nvC2VlF6vIzMWQpumlRkV0aezsOnCqCjbX
6a5lGpj9koXq0+AFkEmzv5xyNebHwoD9WRl8sc6r9jClopuTVpZsZGnX73xu83mwOzcxlVuffDu1
/0YMRBrdlV0+5wnNopyvQdQE0V+9PTRh/2UQoSr9x1QJMg7IiSqvq2f0+P9hsT8INGPHAzf6FzHw
iz7zPz8e8N9F4PPn/xFpgnDZcRCDggXeyxPwXkSa+HMcJwQ/o6ERT2cTW633T0G3PRMMAIg8BGeI
4Pm7/y7oov/h+ZQoluIX2Wfw3xR0v9I8+LptRJ8+ggFA+e3Kf2RUFqcpHVJP+1yCTtTZ31VmvZ2X
FMnIhrs35zq3L3vmbZwOH5zSSgqv3/8weC/g64860a0p4M9QM6fgBfSl87hmlydw/nwKrR8EXRRl
9rnVi30zRPc51VIC1dUlrrKnfWHZpIxV+qbrsuLEA4iaw+R+FKNLarYnG8ve2KuVQA8eTVwi53Ju
lAzSBMwmYc/ciKBNYvBFkIfkrUyGRiZW+anoXdIimSxCJCJfHvu1PeV1j+7gsPjxWbSG7SArg2tE
kM2CosC0Q4LMyvP2djnsFq95v0RlopkN55kttvbYQ1zvKhumkEJ0vROGC4iqKMkj643vF1GC4q1H
OnpNJLpLAREPZTYkrsX2FcQfHc869Fn4mUTNOtSFk/AQzJ0IQjjGGK2rPAxttR/neqeH8t1spQ+F
Qs1T9kj0TPeJiGmf8mq4zfrwqnCapzUbdqYodyqYqlOwchqTQR2BeOdLPQv7VBYRFYA9fWlEts+C
ob9u+slPqCp38HgcbD3mpfc2q4vsmVr4/7DyHFa+/PgQ939U9d913wKs5P+OKq8eN/LvcOJun3uJ
JgHRJCRa0IjmXyHjOZrA7eEi+96V2wOYCSJW0UswwV/m8QBBVvdL/HmBhhyCjOfSSi12ACJi6J7/
JpK8ItC2I+ICjVnGbrgxpK8p68opdIMg2P8WOamB9XI7geBrZ3djvqJpG7rys0BD0R8btfSL2Bt3
9uW8s9rUfsoaLZBDtu5chpcxqpphX8ZWo85TXFf9m8qvO2tJ2nL2uye/NCCpe4vCuvB2WRgK51s4
t8vwrpLkAp+jyO/SL17tqeAmC6DtvaR2NuncTnS+rt9KxzYTOFPl6xIVMFlmfe1QVG1EHRq/5cpF
DVj8bfUjVN0faLWfWTV4NJs2GzGoGTAeo26/Qs9Cp84HifLpGxVgU6izQeQhgIbHXodnlPEmn3Zr
3vGQ0MpOETIef5hR/yHUvor2HJ9nS2xPOCCj5k5xMj+H2rXwoh7wMf9aOOWm3TOt53uU6rFrqeKo
5ynTZq8lSRoxUlhr19xOwlt6d+eINZi8S6QmTV8mbas87dxgeUS7+Icx+nk7oJjwPI/NMt46XtBH
9jVnPcvccqX2rK+BpUfb3WcUYqE6Qr0az6Y4MEHwqSRFMniB/rXc/sPgvLo323ERYGOkQF1APvX6
uN2wtGFredHXbGHOBQn1VdV/kCIFvEJsng/52yaVxphEyhZfxXO2BeuHUeQ/HB6q7IddcLts9B48
kc2lMKQfeLgNyw/8c+aPuWXP0vuKfClUHrohO/A/s5Asc9GueVjd5JbTOm+8Ui3DfdkjIkaIJfOK
Qfn9QPxs2+BMfNQVPJCU/CJgNLxXk8QEuV0sZZN+SeO18fWpVV0NhmCldR8vpwXtEnfl94f89eKj
kKdpBnhSvvepe5WFoHVLq2Kx9VcRTKzy4+IEq1MefT0NvTjkUSqCT0BirqsQT9GG8FNrLzhIDmPe
2t30h4ngeK9vhc/Tp1klLFTQJGCqV7ciRtAWd8Z6krkOawv7CiIxifmglX2LYLYQq9iRKyxul8yY
aTgrKC053IPukbM3lqOb+xioUjd75bfafYesremffj9mP2thBAA8LV+ETa9LHr3MankVS9AoRgiY
1vlp1kYzCeyhtBkse548dCiz9qDmO7dU26IxU7u95F02/LeDRVM6ZAIeYAveoV8JgUi5PTB80D41
lW8Rwwui1zphw7DN4l95qU/c77MBYqQu/IaIqjvEi/45sgprBLiWRNst8i+STzX5Wo1XYi47jCS/
H66Ni/5pgdHakEfvQPlG7vYsse0hLz8uMKCGpoub1XsCAgksEGLyMxImtZq8a3aTWvDHoHetR/7W
Lqpul31Urot1P3VdetHHGmZ5V6/g9le1VI3B6AB9kxpIENuq3gV1nAERYK2aCYmuVZBaX9prjCdl
V+Yphos/LFMHluinC8Ldh/8/DvD5+DxZc7N//XhBzMxGjc3YfQr91i/8XQdLz1RM0yGO9Q6U3CK0
p8tz9KzQyQOqfA8nnZNG/GmejBeo4zB5f17Qr5h4wijZRsyD2XA8oZb6hScqZzJT7EDdp06zitTB
68tIvHEd6S1XXj8sDEecjtX6vpbzsoTJIPWk5I6APwXvMrWm1lnXoljfa2vog5soD7YEYRZjXcXw
Qf52e9rei5lCyFT88V2ni3J9v1ZBOZWJXVXbpoUs3OIGtU0s+aWHMmR9H9XzzL3z/GLhpV/tDD19
5/defwzCYbt3qC1zEgz1/fBo36xlSoCACr4CHbzNmedWs+UGpvPr8vOMLlx1R1BpZ7wXXruaa63L
FMa6qrULaJSl9XzOwJ6yj03UpOL9aI8OkyxEbFr8PaoGX8of5sbrEM7oh8hft6fjhUghXouZvHRp
Mgd++tPq1L3Oktm1Qzw5U1u01cUmsyRQ/H55vY5GcI/Cdh327U0u9MsRe233cqq96aO3DttknAax
hT+3D0s27wAHQ/ApLQBdFOquwfTZm5DAwjz9/Wm4r6/co1Z2N8chrf6Q5nuvFsXqjYOy4qB+X4um
Nh5CBTjKb62Simgky75xgHjDNr8d+ygj4nQSZyE6dOOOOBERQFRjYtxMXVVpFNxjfquok/rJCcZ3
QKA2tjl/nbHCzTMUR2GLFB8DygRnW+zSZh62oyS7uEiL0mwrf6TsfosNM0Sw6pXam8c/CTVfxbWI
hyFAwW1XzdX+Kkosg1Q2k+rDx3FobJJYX2uXJHZENjAlCLyEOEs4BKbtXMYeL5n5ntlaQbdNaSTJ
k5vep+jFOV9X5Wutz3nneluIVGtvO0dVjV2PMsJfSlZdOtVbTu0sUc3qDPGn/Em2uImQfoxsERlQ
xLZJVOMOwje/CtUKj8/aFo37GBnpsbZMl20nYCxv2Jbu93WM4HHh3KCdtyVOrNxCiu4UG40lHdJ4
B/SNX7WqpBlyhaJZnPMJ+x36iGVqg5tNvL1c5dLbLhFwNOiPpRVq79hFeDp63G1Nx+X+YX6+yjK5
NAAB+iCyVJBHke/9HLQNnFtYDe3y6GXjFqmMVkwtBHR5+8XYUek2gPqtWt+HbrPtj7XVOtyQOair
bDmsdeAgLYo9a5geyVI1wzGFhcfs88aVaNLkVswUE1PVbdFtIGyec7ebCGuGjIQD5ia1+Ykay2Eo
6kwwFMaE0jKb/7FgSUh0R/z0PD5bKNx6Sf8u0361RiPSBbKr0PUjyk77l1TXmVaUsIGyHsY6bIkO
z+mtK6N5LHdUljJr/hQWXhUV2yHFJhu22ZZotPK68LKLlhQS4+1DPzjMELPwWBMExNBI4iyKTrT+
IZ2sFnY9qLyFAa8AtUlZCHqM0qTnytyGQR+lxRHWOCIYsCDHd5rW5OwAtcXCx8zARvVy2zI1NQzl
XEUNa4VVtN2OrJy3G2EVucNLvBTx+M5u65Yz8TfL2/syMFud+vvRFrH3ejkF2yZAkOAZ3GRBrysb
0sEe7HleHqTEMZQmZsCRu0snOy1usAYJvRyU1EEXJbHrxoVMNMyGurSrwZv9BOejsq50VlviTVrD
Qe7U1M7ZF6xW9nlKBxHsy7Bpq6+iqFb9rm6DWn+eVqea3orRsed1HxVN7CNrI3/sh+M0+RGiESVT
OKigtmvnGmLHifdNA5i2K2YzaKxsc6TWIpHNqMW8y2aUW2UyrnpaqmS2/EIUR/SIg7gPKrOIbGfP
DtQNRuZJOpvoLQWmNxLGttqFazWtK2UtU7G7mOHQhkT1XREcxzjMvD0007w+TEHr5u8HUWXp3kNk
5eyQXcTtkgQZ4P0+zt2pxFFQZWceYGP2qAQmeM64se2TM+EYP2ZWH0n70JVtLR4Xf8xK6zFu7Xl+
mM3smTdWbxrrHTtGOHz1dRDoxzUcs6ZNurZ1ZH8Xz2tVntIcdOO4tiKq2yQuW8+Vu1CvaMyfnLqI
mq+wPu04Qx+bRX2LBzNN9g4fWe8UZ5M2yo/21AF+FZzS2iqDm9gJrbI8jUHn9pX8JqPGM4zyTIMA
Ld6sXjsypVc0hp28o9WHCexD04iuCy+wbOSyum78uVTZoRgzM43Xk49zLz9arWjz4J1vtG4vgkLI
LDoyVwKUKN242mzrVR/lU5xklgiU2ctUr8VyMWHMkPkJCx67DQbjSRBgxy4f/A+Y1wO/v2ByIJnb
TR5pC3bIjqwrTgys1xy8rdww5MU8/9LKc4yGCVC54HAwU0I9rYOK3fGyCHSXuWdntqwQjqnwyyE8
zU3hQJH4Ytz2Rdu3ci4n83w2lc9zuiAv2RW+jP3s7TJ1UxfeFqlVTNUxLD3L7S7KYYmj8W1QeH4e
JyqON0wi1MaX5Xs89am1XglRIec8WIsiZL8haivpX1leqsPq2skVAo1bjCtFlB6mgkCQHdqcBoV6
R8jaTmkZrcp2D7jHllzt0S8VGgje2JbffHBpF8Dx6qKK48chixR+VupgRtaNhpwdZOfgAeJLOH9S
lkQprN3uXsieq9+hNGm84FjIaRsxrzIlL20vDdrtOtxCvhhNFoW7eDItE2BtyDdOBh8i7+ueLxVn
J2rPRBUh/9hL+pSjVdLZ9N9Ovt0ep0PI6P/lVPM2zo2I8cXurcHS3AqrKSMpvuFGi6k46DNAprWb
ImcJ1S6PpD9Y3EExqOG9KZohbxgvSwLISzh3Z34TFeF2yjl3ulvvA2YWR/D4k3pCVLRNsEBjFx4v
/cXid1Vcb0Mzjg5vZYuN1MQ5jPTH4Rpfrkdrz1NPAG6S3/lz1wb3yNHSGMx9igGA4BEkPoHDy+xJ
1z7mK8PC2i4uNcv3wRiYNXr3kuPG/upvP3m9X0Lr5tq6fxlq6/nt/wzy8/tACtzyTeh2NSfgNKhF
n0o0S7k+5Y23cNHKpfNFlWSul+X2PQV41saJ/3yj2nU0TDUq70FnF40TL6mfOKUcl+BtXA8tozS6
dcVb3A6MTe+AOVLcnaW9bElvVvs4nXZVmNnqKX4ewbZjBRHXnq9Jujk1GkbRJpicM3bXrTq3n2/t
8/QI0rJifGjjwCcOflhtFz/jJWOeYqTdDiMROvPLBUV1KB9XKxeDueRKvW14nyfSCm/NWXKR27c4
ue75HH3YPWYXBt/t1J8HFOp95Ye28loRHixY87K4WCHJ5+6UbYiWfZhyNAPjdVxkG/LRo417ysfQ
VU9OkDVMn94nY+XiNR7O4G2/sXZ8oTtuL2LMIl6qzSi8NQjxt/NvhiCT0+NQZVWWH5tsMztI5Tlo
dsp+CR1z5T3PlbzoYxOeXoY8LkbN6cy5V/Il7AAtBy+6vGSfHx1If/uRzK2Ixj1EPSaRnd1nKQfH
cdtSMpmqA9usAAyAbLhNcrgI22xbzgP7K78rlyEoomNJsjgvl17cV3N7RitmI1qsYlHVY5L2CG4u
nNgZeL80queFpNGvbtAy8v+lngDRfBs5Nb5wsPzqZixNCiiAG4OjOzJrx/dBk85UAemybnMfRUsA
SDx7yiXC4JmtBqSYNVtsfZitJo37Cz9mq5o/2sFcEG+yqm3L8vwCJxemkro4DrKi3v2yiB4R2Lkr
JMNx8r6vGdUihOO2p1OZru89/MGTeUSaJqfgbJ4vfaZLBUNEC5W15IrQ1ff+IVhthyhntNiGz5m7
bdaAV21T/Bk/jfpyYgScwd2u1+S5y4tmgvN+lQOFQh9WK7gy/GTZxGi68iWo33ido3lHsDhbDTv6
OAjuX0CW1cGymR6HRunUvchQdfMd6zP0llKWgxoqfxMfnFKnpPSta2onlEkVwIR/hflxW09GTDkg
PKJLQ6j0gnRhz+sXIk1xpNbbBm/IvQ0qcIeoBIsvqibj4xihuMqPE+kZarsp7bXOb2Kv2EDKdmC7
exOWqReYOwGMtaQHWqegFjkGU+dX/R7oAiNGEgICBZ8ELh1KcjbDmJu/WjiqEfY09bZt1H66TTft
aofJ9zyShWlBor3czr3xEut+nYZ3JX5pCxPCakAV1k7FwSfiLfPLmrqVESiEvV1D2jXIAI+UlxtK
hbt6Q3Phd9qp+0QnA6mcJzFXQXUTBKpb0qNw295Yf0+5U8zpgR3Nq/ykr8C/rV1UOaF+DyI5lebB
zlSRZbvUXzyJjy4kt1Ff4zEflYtJOQKaOGkUxHW8s9y1L9+vYnAxCOPooOBIDL55ckpMLjGWAmZ5
XcTubuSXqE6ScIKZmvcvV/J8L1VXABDvfB+hL5f1PdxU1bjFv3jJtmhC9r8t3ryvt3c039H7tHC3
3/mObfGOJVu2N6Ye6AQM7tBs3EZepR1LOSNbTG9WszjdoWChbqsyrre/vExZckoiUYz1jz894+Fb
OLWynZ4X7YW0a9F2dDtIpDdtMtkN6Dmu0TR2LyaF3Bpe21o3OLCHJ+IFHRfRQq0281vY8A834Jbb
mZc5TOOnlwP5OmZLo6kHN/u5YmuguUO0kU03iLvyOWCVz0CjoiEUs8Gq1AZC9jrQQuzrDD97mkgV
DNb9kPsd12wmWLzxMnezLY2TYuYY4VhtpzV8X3BWi9UGHNMftkXeuRvNiDJh3uZkmKKbyhNf9k1d
H2RRsRqPzwMCDrwFvRJVBt8rescqrqTroTL6A/D1qqAHyyE+MINdghv6/NewsjRwCODV7r1s24Cz
DrNsZjVMtKK6UZbYVlA1ArzIZMzVdu5/qO5+ru22w/OAbHRIdNrDnPWaBdDD3FpTHwJVPYfGAgyY
s6AOYCX9/lCvgCZWk00/Zo4FZMX/g62s/4GhmnDQRymp5D9zxEYy0u5UlwrxlmdGbrM7plMNL0Ne
cIdboQW37CU4/v5cfoYQfBvPGP9h8gqgw5nnrziqdPRc4Nsiu+c5YYSx3He2fLzvI1Tya0vq/Kdx
/vWAKG4ADgK6owEufhex/HDxpdS2U9V2+k7NDRtFVrLjX4QLqjFgze8r+/cX6Gwk0w9GWa4Q7Hbz
WdA61oGOegVkzlUh8FJXFFnPEWOS6wbaL4G3+P5xxlA5Hgt81/pumFDs7+sBBfQn4WlCg9Wvgv3o
D2f080xnzCml6FsDNUo7HiC6V7TYQucPBMeeelc9L6qJvI41Pg9lSlzPozHnFkgxLKzM2GNzILWw
5HYiReepgSY9isr+6CPq9e1kJrQsO0K94u2sj5Q2O4vnemo3PfNZ3XOY/f1FvL6N3Dix2VdgTHjW
VfSaZWXfpRHLjGlF0sKN4Vy/J0Jd7zfD3WJFtNH474/n29zI7d/W+//nNRNiAeAG28PNy7aHpUwV
id0SWdutb032X0FrPipDzJQgiwRuluov4cCbUpDoMS9unrclkuTtboRlxbpoerVtGL+/wI1l/GGa
MiGgn3DibxI2AaL5Cs+clnXO9eqX57CxdEmHjLoOvU+BZsH8aQn+eihuXQSzRKNeiszXoa5O3XoZ
siA7P6ciow86wjxyVc3L76/qFbfGt6PQwPTsMorUAUTWn+9bYxuZFnMXf7ELYOqXZYXxbksVtVdv
5eSEurfe2bXQbogns4LpSKrVdvqd8Zo5fCwmmyD4h/N6loj8MOBgmAwBvTVoQEBooyf7z2dm2/BF
iLT7k15dW/YH16dnDrUBj6wc2r/7tYFo37V9BuYbJ3W6UsUmNP4xTn1FFoE0KNu1ZQcide0KMBH7
tk79LGvPCzmL396kc14687JLXaiwj71SNeUZ3QtFow51hSPd7OzWDvqazjo+EOC1R2dAL8Ck9J1n
LAOKJO9t2tSOmt+UmRxjpDzDGOQOWE2BhORMARTSpaGy6B3T7F8Sp9DiYxJX7rRNUSqHiE0s+B5e
n0ug8vtoTrJ22VIoWbf0ZBpdi0S7dSPql8YdGG5Sv2AIbzyaffEF1nNk7iBtuW82lmD8EWVvamdN
ml7HTb4PurAqhuQfKEaxnaMWfE6wvmd2MH4T47uqaEsuQjV66oKapwzcQxe1HLIuqXbGSxsWJc92
FVYd6jx4hqqoHj3S8Zheh4uJRXdRBLa1gRT9qMF/cZ1s9WE8LT32E0lTFeBgkKEQ9iMppInadGdh
A5rsOlH0effd21jFtPWiTRAeQvXgL/G4tjReA69u9uSmdM24aU0PufGQd6DgGW4LgczhKDXNqYpd
7ZAM/71QEvfRpR/Mk/vJ8efFRDeintLurqHVUekeiob2KVToBLTZ0KpKwvEfmnbh3u6n2V31gjQb
xGTckTI6frRbxJJO1yVOs37FnVZMOVV+HGn42lza/UnYlZmeArsuFxr/CAoBuq2FTa0/NCBC1oA5
MNiowJcYqeDps+A6qtlPimMjq8AdyO6/538A8lv+ujRm2wyfp0b1PUttQjqhkOnHKHW6ZNR2UNNQ
sqdpHKfhliVe3NIa4wc2lza675rYqo50D838RGbZdO8vOY6MJZ9wWojRO+cIxC9q+lGdQVjad6HG
SDjHvsToZyobLHvUDymT+iwyXI4Jq08+FbqrPmR23u4xLWCvTqUWOE0coC638a+izv7UlizHZuqC
zTLW7UNcLdxd7OdH7DDiULT58JZGZsY+kFOYQ7TQmo0ZG9RfZDfcu47orrSwsqt67A3WFaBxBDIZ
bdKGeC/jKbqjzZJCb9DlX/NepTSKo9XHIppm76exuoxWtz4uaQM73XS+4KujpdmJogmPE195EVEn
Pum5HU7oMdKvKi4xX2I9X5MlLnx6ENntfYdxlRaEQEc9TQzb7HGa1+hzZTU+EMNQP0yRmx9s19iX
9FKXOc4Ay7sWwIdHbXrautML6w5QM0dHZbz4qwMFRZ3ldM670S1kfuyWxjo4fW3e9ZidL7ZQsO9x
0F16PU2KEr+m8VcaxqmMPuSjGy8XKCOGL70rCufQDp2h/MrpxYKj3I++RcYPsXamlr6sY2QSe+GY
4m4evZL6rW6v/N44ij6Bsv1sF32HmUDYV33gbDM09TduNxuny5k0+40dluMFqDxtkEpPuvuI6PfV
mSZaB670ZZKU8531cerU9E1Z1rxzMYV/7vuidVE6dMga17Vn5soKLylKLj3su3Uq58tgyPDH2k6X
3yxOSCCm1KOfoVd5lzxvsOou6RWlj243uFd+Vc8osP33/oSZBhfCjXBYPmM/mD2QJ/aKbK7HcO8v
rXcQoWluOin0RxqIkCva0O5Znwwl2oySTlaZ3yXW4InPMOZt4rlVc2oBMBLXrs3djC78rpeLKXel
Mdmjkov6oOeuxt05D/MudWjLmRScH0xwBBbIwpvluhNzNN3Gbi+rXbOOxWfaJdLJMbPr902LY6fr
Rucuhty46Nytg6W200uRN3RtjIL5uoCHGKFDBM1uTWqSdLBoJpkNWCwiq81pEljGn7VFsrWPyBuL
xC96dRtMQXkk0AfBLs7X8GycVt6iH0JzMkn96LZNdxpp/XcqujH4rL30caJ+f1xVvUYn1YmFDp51
9m1hQE7ShMNAs2F7uTc69tNECwWTXGYGCfY4XgRx2Z0U+bGT4IWKH+PGxE/e3HkPhU7bJ8w467eB
Cb4fw5auAQgeTjY7xV7NytyT91qJPzXjNTLy8tOKC/bkVXSq3DXA3DdysQV72UxEsgs04+zaZXAO
IYx2Xd8Up9If9COaM4/zH91Lx268YxF4PU2OU3UbN1KfnaWK7+tar1dZX6jDHBJyKc/r/KYRtrnU
g5huG3yYDxrTwRevHAkOrlrGG7HULB6wtreOZ4arWYfTRT7R4wY8KWpOKa0+95TtKD+BY+KL1dLp
dUp4u6PZqXyMgHQ+qjUyD2z42ZnFFr5ZHcugrQryYxWn/jXMu0OP1zqu9tG6NB7zXdNoL7Pa2xJq
4Dab247+bF1lH/VUqI+dGQRNp/x1vdaxGK4QUJWgFnX7gB+IlhAyq2mRGZbR2YGL3I3dKt5GY+bB
GGjrq5W6aOOuF1+seYzJaCYH34cDUHt0XfreGJqDzRP2KpNUcZdeT1aX3YL+VDeWWJr3ldGf+UwG
AJ077/uaDKYYwuJmplVykPidk1/Gbed+Giwaiewqib0TCdLwmLvjqE7S3exDsXTCKxr86ugY23UT
X9Yy6vbwy2JNRnj4fRSvdZgUq4kx3Hppc9Na6BCuFkuFjHVgT0Zfq5gWDUdn1g6edKHqt94srLuw
iekREsxatgcZd/pdkeVjfYCKXuRVjQsr31u6wXm0pKljncKx79d3GN70IE9b6mHvYzW3VVsyau2U
lZclWIGudk5I5rLz6yEd34DiFHRxG5zsYQrXFju/XQXXyAhTZz85pIh4sv3AvMclt0aaOKI74wck
TlmD3Ok8miC89N3ZboqH1VtSlyass7Lj4dIl2NkXkYCpwA67NLTiHHt/uI/p+1SgDMqqWCfaSrOK
3pMinu9zDzUPbWRFddcujrWepoBqF7uVcu3rKS5m+oRr+IU3YUU43SPcW+mKtuaXBf10d4ETlpfG
Wua+eFvhR4xXj+Fv7LnGAOfW5aYe61y/fmuMKCK8WwG9sV2A/75lPUT/y96ZLUdupEv6iSDDvlwO
gNyYyX0psm5gZFUJ+xZABJannw9VrdNV0pyWyeZmzObctVoik5kJICJ+d/8c2TWSxkJg0DbIpl3K
DNU4rBvGz9E6zj0ElXpBkPJkUR6b3HYgWk7OdF3mjG/jYs7no5Xahh+7vp55jOoKYZzKlDxi2EnH
W0JzQpV3R3O80ZxgJutRJKAxPbu0GBEyS3wxOk18VVtYFAz3Yh7aNjEs0EiZCVqVLVymtRGeASxy
E7ho9wGeZOuxMZP+klcRT9KR/6AF2UnXJw+h3nd3WVd1pEV7Yw52ZQ00LNt15gza+9rQlCufEZnr
5Fj0vv2eKvV5XbP0Oc26z2nQOUXIMaF+nPCc7BI/EQedxUPnIeEKZDkPCMpiVjdk6+VeZSKIur5b
oU9jH+3CunbqR9EQ5hYCkov0c5vnqxrrL5Dk1r3XEq7v05mYD9kUPTLIGwI8ZLGx7wJAx48exiYR
54oZFNcDF0yIT2/6arRded/1kNx3g+ellwFG7KPshzHdyTlVyYlpduqFWg2Ctm4Lss5NX+1LgAaP
Takbu2DM2nOZONq1Wc722ewQU9t0QFQPOBbFpplQ6yQ9eVhn06xC3WMRjvVA9cOuM9yWTLE/jadO
bLF8kt5z1JdpQXBnUF0YGDVB2BajpjwNLm9utzB8fwQ3n39N0OOBX6L7xYKbcgrXpRQ3rPIs/jl0
5Dgv2F/wJyQPrDo54MsAAhEg1hdQGcZnJoLzHjNRcGj1oN57nVfcQaUWkard7FVv6meI65ykOLjt
PTMp3trJHNvQsdr2zdITcQV5OCFmLubCjwgO2cASTN40GcW9nc8q4hBu3cKAlVdqMvIvZWZ5n8sk
NV5Lw5ouCkU5drq+PVmMsl8QBYga80ybu9Aq9P7aTRKLfSsPx+0itL+QveeQDm5oW7Vnc/hola/l
u8rNEWgZcrfuqXFg8kYD4d8RDWxtGWJ6U2FEVsVzBFBcXjjXVTeYH1mWjWVoVvwNYQGO349Kfm/E
WI5rIls651S70vRijvCqEuy1yvSqhi/6qePUlkVlRwruMwsvTQKB5k/qqI2lG49doR3z3jGfNz/D
3lhVKUM4p92t48zFh1R+x/LAyRMkUoJLq00c64KkKM7dgtklFClbmssMfOSjNMcZUh3jTxXmqpq/
jOPCvcJNyTlNdkxXvwKL41+iFKpdUyjriuF5ipUrn4ELbnbWbzbW1mRfe9l4thfOb6HGdmSMq6TX
nJ3Wb7EsKOLOC5Sp6s3r1ByVA9G8Std6MnSTZzyi+vkBbiX2cKE7Tll1mNhUXfH0a6bd3GdZwVYu
YOuJu0RrbyxI9Fokk80huNS60+0EPQswywe8FECtshrwYqn2qXKReOoyKko2aWK3HWOJIMMJN9lT
W02yvja0N5S3JuSCIeZUkZRbzQDU5i4Shkyr5aDpZtHYt660Ej8sjT633ivsrFQtKM2fi2SPkFfO
AGKy1m2DiNP2bNM5sGb1ICOPBddZ4gxdza9CicvcXuJGLUldnhc/YaQTDXIOjO6uUkytrHDGfh7I
vZBdn7+maUliNp64VZB3SAlZjQgVsAd33Kfs1ZqTzKRW/z70w6ycHQzkHEKi06MBPiY69C516DBw
jU0sFlCjxV0hu5LvwdawcckChzXaBLhSwdv/VmuBp/M5DkWzgIuC5P9KOtnMHn8MkbVuE0LGKthG
tqaRzN2ZVpfNUoCPYdNnuA9X72tqJ5BXDvi9V+633hgCECIdRPcsbHwGcBon26SYXJYIHsfji8wY
KPiXkQ0lSJEi0Bc7kgCb+/KworrxbbHkFW0BSgOaZR071SiX5mxJ3t5KRBL3xxBhxoFH+WiNTpe7
RNL7LLeudCn7pcUflY/scTg7pP2+63zAx9gHQVrgjro2MZmxde8CnpgLOU5w5fYhH716WTqmw/QG
9HmE1UtWE8DjZrbzatdNOIECZgdN68NAk7a/S7TKTVDnVBJ00HDtPrB33rJa9gE9sn7pfFk9a7h+
RtCEEOZCW3Lv7HDB1F/1pmSXhSs/E2AZ3AHaMGTXBozjSk3HPUEmuXx3/18FearuHFy7R+bT+aXV
EysqTQA9hbEs9a6zakxkKkCg7rTqsQjmyTuBoF49cpTdYodzM5XNQYw67srZ7wAOYO0uv3YryGEe
rTZAT5d1VMajtS4PQ66B8kgnrdqxA+WEmBSd4xyEa491nNT+/KGtybxQlJJOvfHgl3npxFNOYlPo
COuwcBRHA8oUYCTAVTOyHdsJMRxl5pTqa6rN28SFHbXZRGuZpXvyYyqB2iANH9OQ2QdNlOh22+7s
RR+OxtB6b5WqbAaWXmKmbcRAMXc4oXrLcAO6Q5exqTtyfMWSgZ0jFB3uvwivSQ/5RhomfieGWzcp
J+86tHv24dczQuAcQr/0dl7pVldaOoDwwRBO6APPX1djKTEXOcR+4wRIZdqYAY+BdrJ6c6qFFp6/
I5jdHqQFA7OPFSMF10YS3EtNb3mfa7cHtEKLBF92bAeJv4Hm2+mbhqmK4WHRpReNx/DwmcPllN17
RS22XZdl5kd2MO6VgKyVf/CItJaDBeLuoZ2s5Br7Zvo1FQafvD+tMza6RDIZWdd8Drtcn57J8cu7
SVQZb4F4Haq1V7c8Tb2aEEXpBA8w78BTwyuaTgZDizye8Ox8miybfKNTDvaxsYsC26RwHvskbfej
2eivrhgI+Xr4IzNRrSQHhnUJyWUtN2Q9zTw25aAIm1XAUsKAXgB1SqE385hvVmyqaTLN/LlBtVk2
OA1HHUQKc49yhf4LuzYf4lRZikfvRhiFu9B52B6tdINcpM0yXFuyk5cUkokf607aeTAKqu5pmr0R
N/QI5CLEpeB9tkUGiqFmA37bQ4ZpwoGkexOyp16gt5ZJgE2m7PMsZkEvcIQxLrlbayYA4ep2nbsr
Fca/2ALxt1shpjOhcLD5YWepu1hZ3e/TAM3dTIY5mkZnefN4WqgzYC4BmaZX/sPgiFHycg6wWg2v
0ZVFRcW1VSXm2c/ARmFfSpY6FEYSnDUtMz+AxJZX4OeHOzyERYQ3zXwnrSMb9A8vWKLcGQoRwWnM
l1hOSwGJRPhjAhgp9yuev8KqCFCbi7Mf3cmBG5N18w2Tq9JiGNDWS1h1tfGWBzgxwhqDyE2L80Xf
eZOzcCgITNIWfQJPelcbRfZUOrOYItZNdnXsz+PMEr2/fW7u7WRNjKFBJiY3flVbrz3uD1pSZPVm
DXX7Kkb47VneMHvE6YmBK1Vc8pV4S7VJT9lbzVqksfO4FpLY0cDc5XOTSu0kCm7qWOSlB+FrbK9G
pyeDIrzywlzAO2qJ7r8wMc49LoPU/QA+ae0IhA8PSizmiXKV0YwKtfEBl0avsfQ0jHi8YfApE8oa
egUCjY0TAPD50Dimqh5I8eaxYLgVCy51O+otR+7YvhjnZmkzPIuT8Zoly/wKAhwE+iB1Ip1OCYW/
Sn7H7qzHtmOPzz7b/YNhJ8ZHizP+FSrh4oTazAdHFOGVLJB/PWM+OHRq5K7z5TvG6fGuk9ASQ39s
dYP7YL0LUg2krDDs+sB6IBqOGYMV+x6mGX76MvWm+FQw7Ij9mYNKT7XVCrPKaF80v7Ifi8yy68hm
qn/qusZAosMBWlrWl0Uy/Sdt3zEPEh8sUGWtYrR50lWvnGjbunsQ9tDazu0IZp2n/ADwCc+U6Mll
Y16Yl6Lu0RoQQttbe8HisxwmSpsQFqxWn8fspMusLtYTBvNlfE7yeXK+OFQxlcei9evRjhJb6KMW
+8qhxIOHV4nLBq0N30YRGLmrxxgCjZVtI2SvPBKlK/T5JJeZKWbomrOzt+1m8j+7TTPyUOk7irDo
xPKcTHdi9nn4J2JtcdMUo42N9wubNNt43F4LGW1uGuz18IwWlXXtN73XFm+IEVoxEO6GblrKDCU1
p4hpjGlH2cztXIM9MkhapKve3yvLHznC5NbsCvHS+lOiihiB2OfcR5Qpn4sb8O2DBM81UUJs7PTO
kkP/ISGIG0vIb+nyJZpamy1ZuIJh7tUx2RBKG+KKdizwEG6qQ9jK0ll5/SeppavphBDGSv4dHn04
fWcqIzgwnwuQcZUbzXrge2r/n+W5X9VlVEMPnZ7sLNgYRDo0mV+1udwBAOukufe1bLtN0Kh/GD9q
qpT4wrUWWepvhMpfNfntFYlxI1Zu2WEk3w0V8LMng+GcP+rkJb7VP15R/XDVWE4jkOYHL7MlJjil
g9yJsrxAFPzxlv8RzeG/Qx7/TDz+vwIsb3/N/2vsZH2rW/6v1MtfIDH/q3r/eK9R7/8NcjC+/8gf
oE+b8ubvbG1sCAb3CgrzH+V9/m82tg8LLd9kQIWe/18oB1pq4bg7gDxhqLuIYlwPSLbfy/v030yC
/VQlYTMAsR78I5Tyn7V2fsvmPzEI0W1K85+v5MLoTHuwbO0YaBqkuLxY1qMM7OHpp8/k7ods/TP7
5dcbBrwnL+NtYFJeTSf1/qcbZjWQdBiaa0cMK8YTyQm2ClL3b+uJFO7f3CqbZP+TcL69FmlUQv5E
cDEPbEDqn28VvgtculT2HRejDW51V6hrhH9EllWnMM6tgbb95zcHROcvLwl53zUcnZyXQSJzy7n9
ZBqaS7DIGBWTI+UcCePsvh0vCD8pY3VG2Q6L+hS86LhpzL0u2a5xFCMGf3CZ1TSH3gHh4ihl0xE0
g5Lvilwcg3aGmr8EQv9oMF4wIh6CA3vK4DCtIj/U7mJGuHabKzYT9X1VEpatNDE+G6PbXBFRhRiW
IAcky5jf2CmB7NhKm+yw9Cz1AOoJAo1DfW/iA/2GkLq+ZKUtXrwOxI5c8t3kVU0EC1U/rqZVXts2
Xo0oKyx5bw6y/n211vaWAoTi2dTzImz0pNo7fdawCatVJNtmOuptQrJ27c2Dr6h+FETxAIgxNapG
azh7xtjecFTAGsuy+64DIzpW7jYGFFQk9dQPwdiZgwQ8Kl1KXwYfdIe71jOS0prJUO8n9qpAAvf6
YIq3nK6yqYznTHgDh41lwi38FjimswyXrOmKvdd4nImmhOs80jNIAmyc6+ZDCq97K0hZfKIHz3wI
WFmyaNKH4Cs9Wqhe2Is95EFzaUscBvm8B/fIjgxDV/ZRUhEAL5vWh1u9YmQUocK3F49o0nlhMvDi
Lyuh0CQXDBY3ga9YkeRsRlu3GH0fsjnXwdUWy0OGi3Y3GLp4IyKn9u2sj3tfuZpDiZtbfxV1nR2y
JvuyiKKLUyyK5zTw0b2N1cnq3cCHkzVJdd1TUfgJ1IF2bxGtv1B06UM4mo2SqajStbjMi0QPtRbf
p5s7J6CTNsaWZthZS15e9CKVX9PBHT9KYymq3Zqu7la9lAdXfAQDqR73Sz9W0cQo7aapdMYeXvWV
psKJHa59TjSImmWZPgcD+7Y+AX+qdbR4rcxi2bBOFGuaNjTJJHdDrxvPhSZspjVjii1M94t3HGgJ
/7H32UqkFTMKWlC03P4hmSrz4mbDnTNPkxH6vmdzaXP3zOxH4WPYWBgM9W2uPW3vCG28JlS5fowg
YiK+WeejQ/+8ZQOP7Wwdx4eeCFCEn+ABi3G+k876qklh3ZhrZu7MZR1uNG9dd1MASrZpAhmlRqD2
VNzd03P4ybOS1jzmzICVDdtOZcuXBjCkGSZKsp1xJeYQCsD8zizClQN8XKZ1iWXdlEsZLVXvrhd/
qpb5VAU63JEoQx7Rw0RjA/NSDhOxBAxOcpiohNTaPpY0IBRPNuGBFJgTxmhfTU/eMma7wAC0h/DL
zCOCCZ87oUOHYRjQZ9UcJoXn5nXWbGJaeBZNJqT+NOgxCPLF3w80n/Y2oZARz345remDKp0t0NXl
Kr1xe4SjsMViMt2lTFh9K+zcfsjOAT1EiLLY9Z03s0N3w9fWJFq2Iy0ZmC8FpnBnz4TR8b56W80l
cj+Jo6uShkspHqHBM7Q9GMFQvmlOVz4Gqs4PQm94DLe15xyVPlYvXrJom0vaTEC/S9e6wuzU6uG0
qkmGDp1DB2e0mJ6aSX8x5tk5mrWmexzKF0531LwaT2bWUpwx9Nv/7SVu8rgscvrimg2Tx8Zouj1a
i3VqK5wqobQZ05WSCtlu0JsrNuHBbqwl7MO6T5joMCxuz71towp5yjP2hju08FNz5oNdMEbNoPtz
iIOC81aSBJ9R6OqoH7XmcYWgxty70SSHXjXV97Nld99sdpIX/pA83ZcY0pkjB/Uakzmpsh1I+/aE
uh7cVk7uvlc1R2ySW4rA8+DV99oEMDkqybM0ETlu/p2jjfXvqJ7Vi6WP811VFi7By7VuH9OaToFw
YBtBtV5bupL7toq/L3X/aBf4/2ODhgW4jq3Tf78NfMlFmjf5L/vAf/3QH4BA5zcTN7WFqRg730bo
+vdG0PqNEJ+9be+/A99/bnEO6H4mP449kRMHBmHM2n9sBCl4ZqxNa/KGOtnIAP8E6+UZv6aH+aN4
+c1iDVLC2YzX21bxp00Mq07bArc1jj5eIQoLVetHDCSdaG2WHmGf8QH9hkvj03Qot9JDXYKJxsrZ
Eq5P5Y3VugAsBTWJjpeQzRUezN9sq1EUW6EiFRx0xrKBOtHe8cTEkt5FMmHvutWVgsECH/DzILTm
xRxd9mkY1ej4NVFFnaShCDZLg4u9zM47jRlbC405OO9W5/IfATmiNxeqwbdy9ubn0mrr+VvgUTxR
XOWDPd1krbcT9UDn21yc9aLs/INL6vuJuV06FrgNpH0jCQIbMQ8R7Qk6L52GK4lkjH/02XqgBsKh
5tEZcxacbwxC4vHUS+2DSHKtzsOofD4WoEUkUaf0UnSGjGTpMoBj092in06Tszd63SauVX7Y3Mvn
FFNY6PirHTt0J7+KYuDZYiR2rJHwpkvYml5Mk+0Bm0cDojr5/kPb1d0dpCadiOvWgw3dXHtDFaKs
a5jnZ/x32bbMV3bYr6r3XgApqDHiQExp1ipWmssQXChCS4Ktb9pb7dG8RZChYkzDQ/3EuMp+l0Q7
6UGrpu7NTnlobRvtJ7xC26dcGnwWgHeNpwAq19a7PdEOlI9bqWfn8OtHa9sZiJbGXuCJWPm8cWCk
aXUN9cK+oyhb8rMAK60m+qbcT1Dsz4aoqET9/j/hyvG9QnIXbthLBhUU9Nb8DOmbktrEranVxEtR
R85YU21tMzaPHOmifyibrXKVpbQ1fS/i9tuSHjfAPcGLITXqBoW/NcsFgqMHwbCtXloq0sleC4F5
HgPrZGVULXUzo4yDPW4FA2Ie1nNAaQzvszbas5kaVC/Bg+INeduHYvZkHs5juUKypW+FP2AyekrK
vLTg061V0r1V09YCniZQzlmvhVUwi6KxkCEV+ZEbJEt6cQcgDelp3NB5NFEV41fGI9QZlCv/bON9
pRUaoHt1gIZMIVOrNWpQSKRbYyzTWX797G5v3l9Hek/JyPAJimk7OaxYwE/fm3vnOeNrWYexe3OZ
G0a2RssolitTv/Nz5V6+vyLOBmhciiaEEwYers1eEbiJiokW8UmUdOaBhKJ+2J7gjRwEc7d32lto
ebIx9JxdXXRvvYmUGvbMQY8p+1z7/nuvcGn1WXuiPU4MuwQdEKiAmfP7U6vibS2bUYdVyv1kj8Wi
vXz/KwkHyvRYLfjFIo5i/LFO53KVaaYFiU5UDfZrNFAm1LiMcZDVql8fx6lsyz1uF75SiCHbZ4Ij
frgZl6A9U1PVnhfR8s8B9q/iXyXYGummQ9lundUB6+7BmyqeUB6tMke71o1lD1Ow+n1dCfGHhQuT
BFHErACtO5pfH1qp2CVA+ptllHXlTOFVOU7xGJgrp1x3etC3dnZVLBSsc6VZ2KkRaLhOsUyHMGG7
y+jLqO0cuDMOWD4VDibwYFk3KY3bYvBuXDjN5yJYghe+TDeLCcgYDwWqG65Mcvxvoy0HnMqFOT8q
ruJDMfn1fiXnF+kqdWjqHIcvhWYZVshZJXipgmp+9CFiRZ4puLBNMQneDB/AxdVBlUYU6bYwLFqH
YscRGYRjakCWAANzqiguYIN3nKBOfCEXR8rAQMPDfAhNg4fDUNqnNC3sE8cPPt+FegCQMR5PEDyH
ihesp1syqPaOja5JdH60JgxpCV7xWmCYtsjQHtrKzyg2YsW4b4yueahUS2eAKivqIbwyM4EsrN6e
ofTyzfZq6yoRY35kgm18rRwP3lMqZ29PP1Nxoeg3/2b18/QkHWc5UX0HCbyokqjNtWf66MRLxtQj
bvoSp0QVAIDGcYS4SRU8u8sGdSOYm73u18uuSfX1W76kJXfAVA1n38ESQz+bhypYr4n1tpTFcMYv
RcCd3hbjJFdRXhO7dmKHSjlmAfNouhSUrBSkbNRqV9TfHCfISFCCn4FxsfQUsaMq3lST9mDUmjnv
dMYVgl2fGoxLxWi0v19tKzspPTiMyoUageATD33ZXU8SrkSpyeQOfgZPEwBbkGE6+YCx9dVKJyPd
IvxrijEyty5dCXj9OWE2/YJNQDyizN5ljuofSKiDPkwH44FYiffYeIzeKzmP/m2PNfUIlLDbeAX6
KzUMM3Y3/2lNTfeTxKWIlxTy3QG7IwI+3xvlFIpzwa60piO5ipoxgnk3YM8GAQKDaVdBT6LunNMx
FUmjjvcUoXI2kc8rVE60T9q46NgbIfbTlNDobGKz6TN5yRrnmg1yaq/XUtbEGKpKwuG3EVktKhx8
Ts5PJviBtxxe2cBSaOm3srAlfd9ad1KuxVU9WcXnmeX9PFVS3oym/nnT1K47FLkxNKa5cyOvScbL
4K5FrChCe1yA9Z+XuTDuMXSPvytyi5+XIG3793nk4H+fuwx8zqNYyxNWtgYjlHjlMJncZ+BJgHeU
tK77xnxRI7bIirGw8lw8OYOl3QoxcvQn9Q+f16u/YZ2fL/2aY7hivHyP9UC9QUNLYvb17l3QBQ7l
UBMOp7LJ6h6whdfdeJwAryldN5s4k7p2b5c4nz1b4vuoKy9UtjtfdUPdfM4l0oLTds+J7PSrUhcv
sKEUSUqu06HQ3wwzPYGsGC4aLovXaUqtmntugS6XDAYafZad6V5Iby2SENfSE0dfTiNthibmbt2Q
PDXbbrYvUzZSQeJtjWyZbVUxGi2OZUwON67NpaLDu8fV3R7NyviUFDbSVOWi6ZmtHTXTWMbuXFWx
0SmuA7Ozd9nsQhaxgmSNU7vHT++yhO8D29KppDY7695PbfeOPP/42ApbstA3CmmBTEVUrjP9wKO6
xv4J2kamz67eo1QJLY8NjLyA5FH+grGuH/OiVRiM2H7sTRAXMYJRgeeLUTqmE9fBJTNk2V0NaHFf
WvrypAuhzmQ59E+a4AcVvAbAtZ6iDJu+thjv67016thHGgwa8Whi5bfqtadDuq5UtIBfhrq8HX+z
qTWupF3I+3wTdkTinvxx61Qu0+VZH6oEE2otXzKZvRZJnWBkN3w2FLNKn1W3yerDPLLiDtaVSwPQ
cdZTmg+CzN+70uV7GAVeEdx4Ou0Zvodzb49+43An1Ji9u9mhWzaXrI5VFiBlejWFR5Ptv3QBb1x1
s3hMitbbD3OfFDuWw+noMz+I+wr2dpGStSCLS12l21BUVGR2vC7pcG7thdGOni2bt9hu9xR8zhZc
sWC+9uoZBxd9A+pr0Uv3dx/P2C4vXWc9ZsFYfek8rz8GIkh21ba16gDDhJVa+pCJMSUsVV24u1zr
iUqTe4t86cvricxdnCzVGC2Kzu/S88wzBZLqZh38znpmfSuvR2TNTEV1MNd3xZhb0VA67YPE9us+
VIFm0bZNTjtUY8G2oJlsRmCmDnkLAY0bSGcvWLpGeZuyyKZYvC5NOQy7RZbBTEufn9wPbAOuzQqQ
TtgsVvrq1appqbpAb0a5ekul0T6syVTgi0wz2hnkcnEGx7npm4z2uqDvtVi2DnJ3W43n2eiXg08f
yJ3hjMNTNtVXpLXOnb/OMcSb/pZc18BQw9MPyIDiylBOchCp/8JGbdp7g8CPLuz7Qi14LB1Vlhjm
5zqtrgYwBMY+J5rAfMXG0g9go2kLhpvu+gA7ovuYS8BjXD4mXLyuAdxhNeR1GitZLyVW6/rLoubh
TguW9RZii8h3SHWO/PDH7qnDVVR6ocglDN1DrfFwO0HeOPRYCR9ao/rUYe3Lzk3Ve8nFavT3cQq6
6xmyB8h0roUTrcYJ3zMw2p1PE4/3EJhb631e87/EFAoYtXdgS/q9Q3mNgPTkdNOnNbMp7bOEn3p3
qdn1d6x+JxJfNRPkn07y/wfx4i+Cgm45PjoLsEPbsAFg/3owToNJLmbKvtYTwj5h+Qgu+KHNJxqj
hq+BMP6uktn5i5xADNjwIfUjJdhsFZgU/HwSx3+yoPwM7ZHoVIC/i637wIP5vWT2k8VmK79kFRLh
Tap8aZ1w2aJPRyTfs/q6cIqKJx839s7tG1vc1kIZN1ScreRLTCN4UdkITrds2QDaVLKxbQOI91VP
dSvgQG+P66Ppatj9+rkEDygl28yucN5bR03j40DH3bBfQSlMw+bDtOzPK+eJkmDNzIEtxSrJXj/l
LFLyxHgiIQq9AkLnVy6Z5nd/Vc2jFaTs6PEs8t+7pt69Eayc50vK2Ujbnp06ByxDS+5XbZDDHm1C
DAc/bcVx2RKYt3aLGfcgCDuivRt++/b9LFy7vfE3Ifht2vGLioT85tpMamg8xZL457xryQ45cQfc
SM6ynZedvOBsQHSA49p/vrq2q+cvL0RamW0AEETzz1eXjy1M6yteqMoqvuIOrWM3Nj3fD/cegRmw
SRyXaGmmPIZV9u2fvjoKo0/indA/pap/ZstCWzc8jFkgJ4rOfHKniaIzCoHZP1biiAbFq7ojskqk
TTXHtv/84sami/363n3dNnWi9gYC2l/e+1Q4WtImoj0OpKII802ptGGa9OZTU9DhRIgLzgDbmKU9
j+nWIayLRnLwo5Wu2kirxtP3P+h/xpt/04RiwCL/6av7q8gNMLdtfhlu/viRf802GUv+ptuk0bcR
Io/ITXP9l8htGAjghu3+IBwEusvD7I/yEw+Rm5/yIQ0QL2cw+u/ZJlUGpHmxO1rQH2AR/JPRJuzC
X68zLB4Of9fWiqnz9/yFsVD3+Jrm0p3AjXUkdl0MdWNdNaHvuK1+bjvlw+8tem9c5aGEp1Xrn8id
4k8p6U0fnsya56Ig/2bBbasE8c+pQBmABkyHiYtvzwUOXTQ5c79umjHi2zCoa8yvwXIstGnSsFNC
66jVCTdsPSg8c/jUxu66qZaiQSnIUesCv2suDmH0KzRjpZ8oNlyuFzuhAMTqO4K27qs2tOowtcrb
MIigCp2iuxQ19pu6mBn6O05pPmVujlaQZ6gyTDUm7hmOmcEOSFY/oWGs20GMSqqHFTPzu96ZyB3N
OKhruOY89c1sRHARnBZXQp6pTtfkrKrDrMDjMg1oaemr0967CYJRFdFA0dOBDCQGNrdbxgPlV4ru
lI2EnVEzf+wSMe2LVXgrFtCGX4w9Mpm36Zi6NRnrvo3TYjxMVA2oQzsW4AOHASEsJQCDcJgua8hD
QMSF06vXUdjLS7K2nhtRZNfNp7kFx4L51uGNYpyW5ito+R5woVEdBtMVRHlKtXPTruc0YQjOnK2x
BXHJVetkv7swLyfn5CKzvARbMbnJrmQ45IXdj/tsEASjFZd6zNhn0e97t9yZKDz1wRqZI7itM5Pv
KkYaYGgl1ZDviWOGkO9FG7OKcuJwVX0EgpPFZFOkvzenadpNY7F175gq3S/mqPNBp13nRMZQTb97
Sa6/r0x796XD3bjftOMdRJ/lvabYgxpMUTsH2c7do0Hd87l0x+qVMj43THRFp1ynpSMs0yzVY1N4
t2CoRCxNaqEF02/4blnFKEA3ZkPt0rTq94sipJJ5IrjlIEDUMRHMrHGEXWVBMnuUP9clxE2L6KiT
SbTeQmtPcFhMdljkbOktST5zN5DihLYYfCS1MnArMAkvD+nI4zuhuvQ0idrbs5/0KJ5okuERx+cX
fXK0WC3+GkO1x8/JHZCfWg8HNgHQWQVR6vrGpXYr+4rDiv+2eSYOath6fpxhZURPQTOBPeQ/Kx6S
/olss7jpfX39YBafxDDmlheZd/UxWdEdI03TgyLsNLyPqtOG26Wdm5veAc8Yji1dtKGpcg5WQ+nH
Rpa0z27aj3Q5B82J8F36aURXx307JtVDaXdmNKzEQkkyHcYW+ILwEsYL0L/0eyfrqQoCthDs28Y2
4Yg7SCDnbvPMS2fsbkWdBPvB1atvjVEuJ+wcbTRviBA1L0HIzOFLoed2DA5vihwSU8eNAEmkxnyf
p+UTDDInaso0mONAmZ4oY8yXfI9grfusk+7dNBCl42VBkMlF/Fim/2dV/JtVkTEcC8l/r/lF7/Sz
kFD5VfX78VN/LIysfoblc1pxadjYypz/vTCa9m8sfvpGKf5OU2dz9K+F0TbpcgbfweZou7e/G8P+
EP1o/7H4hZ6v/1g2/5H7688bMLj9rmHCP3M9C6MZpyoWzp80P4owieNKOd80k8Wx4H+zdx7NdSPp
mv4vs8cNJBJAAhEzsziOTjSSSMpsEJRIwgMJb379PEmq5opH3VT0/i66OlhknQOk/cxrJkDQ7H1U
OLe5msaP4FCW82zGP3Fv23n/ra/d8S53qQlsurBqvvw2ejevcd/vIDHxFuQI/8KI9lAlJdy20WTx
Tbj429PQldd5mAwjlreVuIpz8pPNQLck2c4jLq7Eh+7wTbGRadCUAQ0RdLa44NDsVC4YK1U9hn1v
X/MZCZyGohB3K6V6cUI2FT0JJEPnV1Dkv/VycY6yhJcnRnSZAJbqN8C2I9kfN4WVhqZdf4UobhxT
v1qLO+qGgTz0aqkxBl1mke1S7CkJ3n1Q8Utuy5NybBcBG7DuH/FX7MSWki11uD6lS0WGZyOT0Ho5
apl1ltzkA6RiuC3dTiFhc98lzQUywN68TzvLv0zbZCxP3p+HP6cBeKutmAgazpyvR41gtVhwV3TR
Xb200OqYVjamz3ioUhgY5ptpbsPPOhLF1/e/9ijrRdLIGBmYPIC1yD/MY/02+/AcY1d3cXVVBau4
QuR0uEK7BdnYKLl//5uOUq6XbwrRCCer82lYBEfrTHOrrg0X4xVKHe4DKte0oqI+WJxNrpO93aC/
uaXSF9RbNBim8m+L5ljxy+A9bbJ610A7OR2Ovp4WPP1yQ9Y3zo64pQykfYV5BpR3uz3cjxrDNqb+
ZCqaF5ftWj1BHkM0OVzcD7MvW5tmRAaxO1PwP2WrHWBTwbI8aWvUO9uCcb4lWHPbUwAE6/C3rO3P
iQpAIzsCJSjU3UEtvJ0o2x+8yvMi65LCb/mQwpmIN1ie95jTygVDivMpSfMf6Kwis7E26FGC5063
MFDUcw/EqqaxGyvQ99n4lLZSPY4evqrn708xMmU8xW+5pa0QgmcR+TDp0O8m/n/7lH4bpHab9PKS
iE5HYUBnLjHtXnNH94C20FBs7I9juXgDRk8JVsqiInBs9Ulhrvq8aMpPGkOyeaOKKf4yZWV9RoTT
bzQB0x0SCcEuQmQRuKOJIyDKEVNE9PGvJhNoNCbkiIGQZRvIXkQizpiUp1Dpi09OFt/gxypnWiyq
ueqJYvqXeMY3oY1IF4ezwR3WdUMHMftQmDCI+NY9T0xotL5ESZOdQGBgOFJs1U0cNZmQSpjgas3m
n9TK+s80BIi8prJXYImoslGcc26bBOu2k0hZxGu4GUc/wpcoLq0a6/tgQjuaw7BD0NI4E01YPKaj
9tn3JhxMXyLD0QSJrQkXcZLVEDmc8LqZEGmArtAcxEuESTWcaJNsPmi2owlCy04SjurwGtdwIlSU
OPtTrhpn2qLDSzbWq+LrXNrJhdOG+rMHGfFkCDPLIWIq14fAr9t9Z8/ZehjzID5Y8CkeYFVPz6hf
ET+jVUUsXb3E1bMJsaUJtpeXuLs1ITiY0/K04k/RLTQROrE50Xr2ErmrCBtH9RLPuya0ly9Rfku8
H7sm8p9MEpC+5APZS24gX/KEWar5gw93rIjQ5WvoI2wg4qNz8Ei/ynHWb91kzQreWNhylNc/naXM
etnSUaCkZl/1eY+cFLzEZj1BOauPkCAybfGM/vJnG0Ofs2yRNJwH5iCCi2+HcOcSuuW7Koq4D4HN
Ts0eC5zY3rZFL6LrBBQgojL5oqZkt8xF2H/wu16yoqYIJ+xpO3AXHnwryaLrka3jx9sG13cWnMTB
51AVaRtu4FvAttvPENOBtoVU+zZLRBKCzlgE8iIJMaPC+lwB6OgiooIDnsYl3YXV48SsnBxBlzKh
QItSDd2Amy61KGbVcRo8W8OoUntn106P7hLV+ytKP3F0XknVKy/bVnPXrMtpR2rWolMQJwrF1W4E
nRK2XZUeFhpFy6nddaXeeg7cr62avaU4aalWWVtTXvti6RIECExgCkf8z7auYcZbCOH0VfUlK8uw
PJMtnYZ9jpbnp3UAUHggrXHERTIlHUhflZD+nkTtqKvPXMbyHFKLkx8GzRPs676I1z2tvBUuCk39
6bIMkE7aW2yVFlEuMZy30vPoeUUyHnaKJgUppuqITyrs+NYngM4h/vY8QEmYj9fCmSDiBysBg3KL
blUjd2mdRrt1iOhY0ebWIdL0U+ZuJXqiKxy0bLUugFojNaUjxGNUEiq9F/hp1WdJKqZ4n4duQkrA
34FdBvjK8olls52nFL4vVHXrewtVa0EEmX3kXIkVrDBACfAz8nYpJme48nW4oGoFpenSGyqupBi1
O/6DEP60POATIKpvkOCr5LxBO30+YCW6pheij/tbl17igzfTqELmi8WLZjISZ3taqdQS4KZmSMHJ
JgeGNUX7FJ18ADITkUUWZ+PnzvOnH7pNJKR4MCe0AQzEqAoiPscrapwSKlPHRnZAuh+73hO3oodc
vpmw3Q62Pfry8350yiw9bWfHQUVFQVe9Ti0V3r/ixaosA9yjig448bwA8tnajSmOJFPFg9U0ssUF
N1h4D96O1V1ySra7QIQzaW8XRs5Nhh1r/skJqtA9m91sGi77uTfBJ6a6N15uUY+uMZefzup6BQcz
O2W/ogmkzMubR584n3guOIVXrlfxFkODqPImAbaybsN8ZOvoAuPwjxU2AuhlDEQFMb/jTHX6Krlu
hLtAc5M6sZluoLfDZWkllNKxGm9QiEDSVe5pgznm0GAzbXkjDhD48SZO7qvyHsZ8eI54ZxqAw/Jy
1gXCIw9TBf17M7eAzWQ/291FTJibURNDUvJzwG1x0lU2Trth3HxzEZ5rjNp76pzXQRwOFzh/QVdc
WtWga4Fm6Il2GFaj2rL8zIvcu5kHU0NvcPHLv0zUjrpTlDLKZ5TGzRmCnTX9DOzPJJboS9IdoGeE
Xyw7Kg/lpGNanC7H3NJOyacUwbsL5AgygBVO6yCBXHg0kBFICe+BdIzxvnAqA4KyIhmeuVUtmqeS
A3k5DwRLao/IEWuEgjMjCtt+3HPJ0FoT7QA8IwqLfuSmlaNN6N1k39sQBTlrIUw/X8O+FY8omi0d
/qJCjQgmOXzUXAqjgzUhVHmmmZZpa8HVw9FjHPvLeVHwyEfoCIHqQBPBZztdJ6NvhxRJt57oIq/r
y8qnZ271cLX3SVMBJYyXSSfbwOvK5JZIhL4M0oUUwFUK7CtPuoky4TQGDbfA0nwu4kakX0W9ygCA
FxHYcqd7ZHT4MLSfqO5AkTy3Ij39oCxkjdgAdH5+liL0+RFX9wgcF/Ip6T5dTbUvdfpM3swgyLyr
0tdGo0WPtn/pigTxuYXopttPSMqgxkiDklb7qkrOjq4r9mKWM53HAlTyyYqbC4/qzoDFlmixOxB9
KKJ8gTUrbrOEMgjbIQ3vWetld1OFVEMOg6NDhNCBOWCkM3zD6WIKBISCUd15iLhMuwlZSxeVrQI/
nibCoY/LnRW91y/wRRIHynep7HMIGK1O5A2CRIVPC9JIDaTzjHF03lp62pUdyg4borGhvywK+DGb
Fmn5Q5cEeYLioW2fLY3Lvl9gZAGwixJ1+RKV/k8l5S+VFGG7JEH/vpICiQ5vrrccOvNf/FNFcULs
kB0yadJD2zgQ/1NFMW7ILqLcVA08hyTcJxf5zQ2ZhhqavHDppSdMa+tXEcUzRsl2yG8l2qqAcN3/
pL0gTb7235mGeRySITDanFO8J32Bt5kG9NKlLNFlfUrsVWfPUHEiae+mCVAfCjd95iz3GcYS/aFb
ZAGFu0PY+eccFdT7Re3VjXPQlsvGyNHIhGpUhZGNykFQ5Ml819olDpNbQHL+6kN0pZpsbYF/Ne6I
YM6AUAb6QQN3Hcm1RjsitrU13SX9wAGA3mmM56GLOgcaI+tAJ+ZEdjHaN5sZhCa81QKsaBAdqhFJ
xHQLziXCe/G3ifxXRZ232a5rrJClKTHxP89kZEejUyOyyNG9ek84dYxhsUGkCT7/BgoQzLIwBmII
lkSkVfnc+G263LpGFRc3EIgmvE9FXDPfvf9IL1WZ3ycMd+RQeIqc0QM/Hx6L/hrEJGZcbfxIOxcT
Be1CaT5fXXManiSWnyJBVyK9KzLOXARIEJyYNQCHzNZYpKHtZuzm1OBZ2TmI585O9msUr8NuLWam
Yt/3awKhrvWxrMGzIm/8q3XNBX9WQqwET2Sj0aLCv2TlbytRLre7WYMhhFFPhD574e0ijJKc+C4v
qid7gt/9GY0lq/5UFlG93rw/eia7/23w+CIpPRfZZNBGDF5g5vu3Ms0CRSVc/Tl6NPk3GmW6iHIX
AxObHc4dm7nXU1cbs2mqbgX2chrF9vETRCVc695/krd1CPPKEgdlaSM9a/J8Q9D4/UkEyDnyosx/
HDu66FeeXjLS85bWgJLnMYGn9zfv5uNvJHmgQCnwFMGskCV99O4VkIqJizL5ltcoEp+nZduXd04+
IQjldP1/hEBALwB5SbqWxtIOqQ1wIG9fDz54nBLgdd9HY0Rx72WqDdZNlmkTB74/kjjAv5lUPp2S
DlBOLH4Fw2ofvVjM5VcU1ejcVV1vU9gYhI/9YJzJFBuSlGgXczuWUsn/KWsxhpezJ8N7UOleG2z0
HBRgoUtHmp2hkTTFVlWsrjve2mlseV/xfY6Xnwk1LRaEO1vY9pL0+3UKqDXwh1BvoYnx16MF8LXa
WMhvkxnFFk3LjRjLmGkNBAj15gzpj3QpDlVtx+7r5fxvi7lHO4gxAIFAB9fBHJzS1vEYeAQZIYJi
891Q4qBFa7GOjTGjNdW4174/3obQ8/smMnOKuZHPUUbtPZDHsIvJoJk0Ihi3gVu/fNcAxv0qH0Ek
9xvwWKqWu9dVXXD9MQrVXM0YZP76iQbtDDwfgRAGlzA46IJdJgpjY+kQ5BTTmZVng7V+6CKNDf2G
hlg+nSxy6NiwoKki72uKy0A/HtLINeLUFdE3/2cVmeNnu5V+Gr8b69JM+OplfAugYs474nzzxXQc
FXebZVQlwMa/ukCpsTHz3rcpeuX7bkKqFW+Pl7WbUQk18hhR3/CBiyinpT57f0iDt9NnegaECLZh
SGHIYvoqb7dLwxtAz9XRT9TA1FeMITxUcjAAOvXzQLvbuUgQ/oJUjHYY/is77UbVaQlj4n7Edos+
JhpZJ2EXS7TiFtrxftI3d5GcZXdTzN2YbJNghAAaZh/LStk/R+12eoMbWbJsUSP0r0Hi1ReJnXaX
WG9BomnKZMx3FnjmL6sK9AhcHbjLRsP/dHeR9PJ7a7X6BgI0nMktMe2N6/dUVNzCkpdqaUeE6pZm
L1Bmvk862qFF4YAZzXSP81+dT2VG2lt8tyhdgU+OaYkMa2NT/9CtunWQ3njQSS08GuR+cuaKuOtO
0GKD9KTkcJ9KiZJHYFtuhRqIp7/RZOgeC0uj7uh23VPhRMMpmAJUuUk7NVyazofgMIUpmFi3HM8B
D+6pg400OpMs+zIEPlXCIBryHcSB+nZFrWkn0SxGuQxdAUya7I9uv9g/MPPovgvIR3fJ4MGbwO70
IlckIaj0pBfvr4i3hzULgpiPw4x2mWN8BI4vqlrEuDl5cfXIfM03oYPP594vwBkwbbb/l5ji7YZ+
/TJFCCo5PhA6kEeHNUgtOOZtWD1C2ii5fWf7FtKpQ8pY5pejKwd6WHFdfhwySXPt/Rf9Y+W/vCa3
IMVWDvHjCGvwurCGvl8+NpXJFmUBG+VQSkFI+f4XvXzSf9/9L2/pOo6SNEYFEhQmRP/9xqWokTu0
8xPksGv2jHS4LjZ1WxrUdFKoT5VTRp/SLrJg2OMTp3cS08fiBLESf4ezKgEVYbB/3fptCKClUXfc
t126QQupvy9L5GQodZR64/TC/WiPWfVcDjL4UGlLfRydxfkSZkMLUL8WNgDuHDh6SatvY6nSRx06
n0hFp9A7tdtweczquAfSM7QHEXv2gz33kkJxKP/SZziyb2FITBgA84hxgQLlHIcEwgKF7cL2f3QH
M/io5yUnss6K03mdHxBRQ+UJp16wGDHmU01r+ae0OZFjeH9mPDPyb2bG2HLT5yDMJiSjJfl2ZkSO
97hH1fQxHnAXxd8OzuIMKircdTie4ZFIDeJUlf2M1iWFUoiFdXlap3N4SYEfnTkUF6zrVcTuqVyX
auO18JpL1A9RdMuty3Sp1IcFMTWKRfJWrLq4xscTWWUf8+Blu+J2fElDqou2SoeAdh05gv1202d0
dtMrqTQ8K7v1TtO41tel1xf9ro66AQ2vZLizPSf/aFVG59+fxXSQjsEgyTZFk7gIk2xLaZsXSGbY
Qrgixnh4ZU2GWyp34meXBu+HNFncL8JYXkFnQonrL8vejN3x2NKOdhSXFBnocT90sDHUopmITD7K
v1eIymX3VB4WKORNZV+JyWD535/Oo748qwockslnsZvC4eUP9CmaxUVbcnU+ZTpzz1cLk24oe4t1
Eeo1O0w2e2kHAqR91NIu7tN47j+kFHY+YnwgD+8/y4t1zdvXJ9Tk+MSfSJHjHofZ7VR6XRBX1VM8
u6rY+iA2v9cQSsddQ/Ns06A0yT1f1pBEKcwmyy5LfO80IdHc0aMBxQI1F9hyW/vqK54KY7FFbXXe
V1aXXOZ+2p02ElatPyTxWeyp2N3UtKanTQf5Egk7Dd1n04L03UKC9/SJxbAcjOf6JdCGkT+YFPw1
FOxvlnniOssQ8z/EEFGgSwq0LUrUzokoZQmwrGgK9P7HKVv2iAIW93j3Lntike5z78zVWVIWdGha
VSqblZiJdeundncjw7SyWHN1PeNW3EfoxRVFvEVWUV9OOuw6TEVgrW4Zv1qcIRiFbhcmns4XDCjS
r4iB9M9u6iB/240ZaLv3Z+ft2U8ORAc34KKTijkiLzs6kS0REwEUSv4shqYl/GsWesAYKAer8W19
/7ve7gOTb7EQQaSgF+QEaOs4b88YJ62KHNC/8zgTTqTuE20Y7oKz6CUyhBJlkr5i8Qew5+9/8Z8v
SVYLgtRnDXqUgczl+1vKidFth91H3v1EzGswOZAylcDIsVKi5fe/SryNGsxLAvQHkuzTn6ecdBxG
Mssin2glPE7gEpV9GsE+fi7QGG9wnsQAONbXc7hGdvmhTtvKOKKOSb7eZ53ShLZlQYkmQtc/ggWU
ZcBu3G0yVk7xIR/jNlhOh8l1y/b0/Yf+Y2K4+j2yFsT8hQ1iw/z+t/EhRgyc2bGrn9XStzwFHrl5
9jyCeMFvuS59kgkQejXO5O9/r/hzYkJmBdw255TriONCSmQJe9atZ/2gtygc+hjIbg7IjAYaG7Wt
kAVd2lMS91w94IcBVXjXtC0t3i1O3M54m2LTSrqHH/za/4grkYUHWfnOcuGVi0tK8/7Tsi/eHOSo
XAlfeS/bhHsyQFPh7Th58aTbcmjrH0lAYkDiEsClvSG0NYn1uiDMMpICUK++ws05ZTd1FWp6iMb4
y0JKE+YuWSwLsMyeoQaY1OdX+jQK0AzPryUhbG+od3gzDlZfuzhEDBGpbqjB/WYsIMTLTdX2PslT
JcXIjCRlZIpGHIaJyd7o3AYfaY3387d1Yd/DhZ/XiLFwMmDAzcZeU2PO6riNx/5uEpSk0bRys/LJ
nwaRio3so269YfuH3tcqrVia7Vobr1uhsxBKj0DS9Svqjzqr9gN8u/V+7aUi9W4bf/zUZfwbDH3R
qmZIksSvmTMnmZGtxr0AWMcCJEYbBycEhmpeBghqhgTtgmIkvjC/kj5fpBF/kmLNWPon3jgn/cd+
UgapvDRzRg2gg+LF2ZvFIV/9jympnMy3WfFCKiyRQm++NUGKZi+VgSa9LNwqQExRdHN1kaBMOJwP
aMazlmb06Rm6dEzFchGAFSV3t6PeVPHwMXTYbTpA7coBTVlprFZ/vYCX9SblJTkISXltOzK22p5N
JnzRzbE5xH553tJMgTS9T5Wmh7/tjF/3P5/R6MZq9zLFQYa2jYOR7byRyeqZxJfSCV8964S0eQFm
51/Fr6Pq5vnEyHmBHviDaeqT/By2xUBRRSR475V7aSnqyIuOTNKsF9Xwehz0ZrnUYU8dTQLQYNFk
kZ+Vn6reqxWyrhKyvA86JXPYUyMeT6yaGAtf5kzONh/I1SQidaBZmwfy3AKUs/xsaE0xhvU8ZoZX
xcEoos9BgcUdZQA1UNc5g+I3kvPHa2WqyRndHn63oLxhXiILtY+FNabTFT7n2IXwxApQLU/XrnLk
ZWonMuu3lY3LT8gKNXI8Dzu4qRkuDjVw6x1JUcBPQJgVdxd00J5HWnh7/uU0ZOZZ4DVSQ9gio8IW
XIIGS8qdXH0fGSvqK0aqoEwDU0mORijgV53RbvwKIY0ftqFcjDhn5oZmjBt8IbLnYZ5AXWxWxBj4
pIKiNJDbfnYZn9j2zRI1xf7xVgcV/2xEULCBVUYefEUxe6WM4k4p+5wW4WoOD9PHfcga2Zot7aLe
Vu9a0J3MhNdRyUZIVws53iokoxgFMNm6W05H+q1ZeWm0mfnApkX+pNgiFGYKYrNMQVbtAESuwjul
wIawwi6zb8MEX/pxR9lQmZMpKRJgMb6NAhY+BhrcYb7Ero0mPsoUKAPber3xlmVm+VMkIn3cQwqg
LUqgMNX+le/BEmzh8PZFYxPaUfC7rkWSRoh6ZIOZ4SodF1ug3qm60TpLO7tIF9rFDbof1FS6zpow
VegUzxhZQPZ/QhhPa1RaOlHxMhUyp3H9GXmFyMX6pKtDVF98cA/kahzEHDf7Hr4YurexHuowhGH1
YtYbOX6fnEYSbFwMgyGnSuX/XIE34RDLYbvwzliCIJOR4OE8J0n8Ia+TQairfg47s3hS7NhYiRAM
CBdzHFL4yR7mjjUUgafI44t6rVd+1zjj0IIs8DBpu++aypTSypz5qDazbYmhuUKq1OHIzapmYJYo
iJjyVo2zNp8VNrY5BQcGn5Vrpzh6jwe71xN/SVPFVLv6NjLnUm6PRr8OmikLCbXOmONJu7PP+PWJ
xekwMorsBbr9HQtqbFpJjYzZb6jABnTq3dOgAH8eXyQzgjX+1hUwWZD5Q02Mu37RpmSICKxm5wWA
4hmEvh8aluPseymiIgqcGOfDEiSWez3bS4snEEcUhVYNPIBXCuq2bjHKdEyIhQVovvwsg4b+yK/O
CKe+GRzcQGUdnuTI9zXhPk6yCbrnkK0r9jBAluNdE01VtHexrWo+kx7y8mnN5U/MvVA11AhWTBaj
VJeJYmNnw0qB/zSAscgI/lrWZTqZ3y0uSqrOFn1uU8onjTDHfYeC73ovLFal3EvVGoYokWhssz+t
ODUF5iACgLaZsObRV07KsbvrwrztCeJXsWBXXU2IH9jlXNyS2IUZa6ht0uYcJs+Yg1YcB/1TA9Cx
Ltq4tNzLiCeVW3A+afMdHT0fcoaq6uKRFGJtyaT9sn2YQMVM12gmF6iWWUWPyhfQUQ3FKKtCT28b
V6Lic0AJKBiv2iaJZiOIYJfigyy4VhEJ6kcBIqtFQJIsgy56xi08tvTe4zkfTUi/thMlBFcthRNu
dEsZ/hvY8cGFp9Evbkyxw82hboeFs0T1Roe8f8Q6jWK07Ylk2Y1qLaZ13YVUBOz2EDkrRXsk1NAL
93sSeBtvssMYqhjhDwK09TbOHLyHUgUD8LxDTy3YSLd3xHahEFEvGz/uu3AHgkoZnx5ERbYxxgCn
iCT1u6a2p/UiCivbPhGTSJwDEg6i6jdA/dZ0m1ABtW40QqDu3dA1bVaf2FotutmHyCTPtwam2V9a
XV9Zn1zL7db7vmJVU5fw/fZuVWOM7kWB+xBwTVTb43Xe2KPS/i4EgQ2+Me2BDK34j5U17vG1dCgX
tLj8BD9Eie/NY+JgazjvYNEsDQKYngQPOihdq40jO6+3T/qoaii0DrntFf5JVOIochUKEBX5yehT
1yuSpwR2dB+KbR3kg0O/w+uXFQcFCQQjvmodXia7+RV92wtkfvFpiim7dJupBn+VbnUpS+3dTdRf
tbvT0dTig1DbNiWMU3ymPKKxyJ7YMJh9m1gT31UI+CethI3FtRJykLC5m8CEjy0XONshwY6Go6GE
jsBRkloLJJRDBrSLogkvpqfgYm1ii5AUwsrI1YOIZMYtQ50ndtaTRSk+8zB4tYn+gLiazEGRCPO0
izuWiIwOTZn6X1GIqXgUTItUHp7EVk/3UwNo4pj0uo7IPgAQpZ0T1/GIgilXmCg6BNzCWZYFANcn
RCOnaOIOLzvP3uPw4q/yNHSdgpCocmhRWWflUEL33BCXgLczLn6tORBLatOYGCJqS2gyLSEdhQOS
+ObmDF6bEy1lML57UNBl18+j6zX8DvH2mQ+zsxo9pk2HZAnP34WZOSdzyhr8iQOTiSeqAKyI9oFi
rolXQ3SaViTJhtb/MVFhqg++A+r6A9D8kWux19rEUpVWJmRBx8CMUV9Xfi+eB6tb8nCHnhL1TSho
FZ1M9C/RPYNbRzWM4ecMX0yI9NKA9rvS3FK/bjBX1Ixjjh8XJ5ofArqvNkJGFgOpYzcL65Mlxebo
uRjg5FOG517hCYbOwsnk9J+RWBu20Ibm3UpEqqqET6xRf8R4LBfVYlxVLDzL021qEwd8AutMY6hA
nT4/f51GLkwh7kn/hv42aKKZN5ZZJZgjPAsUmvhVnI9TcrNisxKF38YcKGd+igNDXE40HTx/vF0V
TbcEvVJt2uFti/JWcqbtygQVdo/07IQb2GIS+QDjJP8rTURfzNt0slvV76AdEKXEOK5yXY61Bkx7
auu4G4ObtU+cOv3gR8rmeZYVHQ3kTMHG86ojaMrxtuhcs0VwtjUt+IpiMBpUI1rrD/TKSI3TBt1V
IHXRkDbOSeMonNVQEHu5XZNxjLk0h3oiUN1KqYkCgaaaeLP3zXqEbJgRWduMQPaMuk/FD/x789dE
JSjUTwXQL0Mr47nQ5IZrx7OgyhibYF5q87Sv2yPvPealGKaaSW07Dr4Ss105xt9R54/RAvYwN4P2
WDasBVM8IybIDm7rmrVbVE5YXZaTiMd+FxcdbdJzPgALwh0t2YW5Hayx5LuqFZeiW9sojVGsANuf
QSWrSfliFabtw9giEFTCtxx0z+GyTK784E6iz3E39RzWWWk7JgnMNEontxAJzYR0LuVIKu8D84w9
z7pcSAQ/lgsf/4V5PJkd8J4PYyJmBiV6jXy62B5Nd7AOWt6W+jNaJ/tfGXGwVtBKD3Mc22RfVdyY
BmVMzgLey7Ks+acch2a9AcpmQ4BIdEI6gvtY3Fmnga/lcOuvhUThzJoE449oqEm6qd+bKKydhUny
6dGYQD7WNesj6qKYWetLICb1bg4soL1pO3qIhdKarxFmJQjhDFhFQ8571ihdIXtA/sBy8uEs8EFt
tJqjUnMm+6daeSj87zGgYemfCqxCSVXygDjqdetVY2FCq8IqUcED1F0XXbPrxxEROER9JlM/Arz4
gvKEazRV1zbKCBVwxZgCMMqfodUzkBNGbmxx5Jdjfemjv0vwukxZfBIl1Tx89Ge14u86YOZ6GkBn
gEEzKMslPpAzJjvq4AM95GNCt285q7KmMpGoUzmc4tvpNWucc4CoyVmTjaB2Lwn4Bx+rpYnTeY87
hckCXxOLIlrNQ9crHEXg5A0EJ2QAg5WM18UlhIVOkoRE83ZKqoophSBtHh1gMDfhfk6GqO/31ly5
+aXSFEf4w3VhRSFHZQ6snmmEOj3nXZq+GIN1K1ilRFb5g6xnk6EvrydHCN6VMSxFblbl+1Wjf1Ez
QiEBH25DTPPEcYE1gGaMMU0x/Zij3uSZY2LByNhhIImqzaajH8WUvv+Vx1U1ylS4RnhoT7jCCQic
3papFmyTA7tHjdnzJ4Mne10aRWCZyu5/+lWGjETby0DYAMsdVVadJNbrSHXiBx595nyqfZfWzcXM
Yc3Z9f53vVQD/7uRYMpvKMAL6dFIkQg7H5cpO9sQnYHB/5hlOZDI4ISBYurW692EbQg2VHAXrlhQ
5Q9D5XqAZwfcJYJiq3uHvJsqhMFahaS85ux5PZl/obEqjItMiKS8jjsB8eiJn95//D9mhaau6bDR
UiYdd2zz+9+KrHMblT3NBu8Bs9CZ5+CCMmkhlysp1Ptf9ceakxSG0SyAV0hdNTiudxNGpQ58f/2A
mBP0c2rQQTbdixVBTYckPZ7+uuSOQV2I1gvYflBUqZqiJXu0Dtqmk0FM/f4BAVBzRvVzShVxSDnZ
P8UOemfLLgqJ9wkmFn4GIKDs9prTrvT+guM4HmZwnB79bIPzZLuJ4xU5IYU3TmEsv1OTIHVcEvA+
PwOa65yA/9koO8BEeFvANHwbxbGjqnlOYBhIkYnvaOgphKJ0YVJzBAAkl3zimKjx/S88AlkpB34r
ZWc69ChaEDQdrSCkvVYOk6WFhQFyDe1nBF445jgUF+Y1aoHPIJ6dxksSblXuAZnav/8A7h+DC+zI
CcFEAIdQvPrxyeLG6ABoVX1vElAq1R503ZrvqXokYYZnnAlbxjYxoTHSOOb8/lUUt7zelLxKECrc
C9Pr4JS4CjBGlP4XdnHthpJsYS2Ciiuhy6c6wP4LNhUi/6nIe05rNXnmshyXoUamLYlsNj4YAjBS
2a5XA8UjAa9hAg+QU6LbI+8A1g49obGB21Zj6s7XdOiic1hYraPIYgyBgDlDGJvYRkEy4+O1bjWP
pV4L9B2hPacmtvAmaML69SXic4QJlqMMzyKqNh1+AZTH4qylMumM82iKLFVOWfb94T/e1px76Nyj
jQBdWP65tAcyi8Sy1+VbnTSSmDXWvUmBwrU3EcCvkvX7X2n27e9HrjlqcRKkRwPTFfejozVOo2xB
aimYvoWxb2qMQxr6+SVgQCe3ruzO5gk2bhGC0jrMIjJBoYVACf/y/cf4EyVBPzukRUWjCHWyP25R
6VB3yOcpf4KJbitIDGH2g5rqQo5OY5k3UI9rNxgPV+vHMmYY7C3+qP/mDPKv2upILAHug0IfuuzE
t2c4fYmu7FZVPEUYaAy7l7YxBNmk+JAW+ELaK6yPBomhw+JD7dIQHr8lyKdoutmruP3LmLzt2r30
+AMXhS96mw6dzWPE7loO01hjv/QUK9v/3Pii++QUlrUzPPEL0DvD1VA0/bl2q/KsmKVAyk6Rzami
n28M7xxAcjWNH1JrkM8g5xtvEzRp/vkvT/l2BZmn9OkuezT4wExz+R0N2VjiuhY27vBEjNnEd2xX
r9tyb2Ps29kw9f0xJ4PrVj/YBa1XPycIVOebNXL0dILubXfvhUX8wVZTfufAaiUfAatyQEOnYLjj
DB5wQ3Hldb39D8/idtFP/+d/PTyWaQXpFCjlz/531gQCDkY04d8TLa7bp7iu/sV/8g/TQvj/BWSf
ShYwNpTgTSDwj5ATehUGLm8E0YAY8Vf/n2rh+v/lADnnv2Pz2ggMc/L9olq44r8gYMMSp4MDE8NH
v/7//u83kNzu6OffFSKQQ3tzoCER4QKWBWjngbnCF+QYbpV3w5pPQ5jeZHkos3Ar6UA36Ojk/nUY
adf96Pr0UdAStisqnK8U1snQWfNopDt31VBdwKg6b4gg+zTv5ackIKuev1CXtXJaIHlbbvBJy0/p
d9nTjemLPJa2nmx8tyGiIokvkgC4O7qOMQ4WiZMHiBeFbrynYpydl5RHno3VDnVHU260jIz27Afx
ucrdZlPXMdr11EA/eaQVJzE9iJ0MCzQrcsQftpUEPbHBu65kCxW6xQRNutYdxdsfwYwCdAnnYFMB
zbjykzE9S9c1+zDnbnqmRm/4/v/YO48lyZUr234RaNBiChEqI1LLmsCyKiuhAYdyB/D1b8Xty+Zl
t/Wjcc4ZjWRVZUYA7kfsvbYqZ5O5uyBHHWVC/jh4V1/T2C3rvZxZCMcYrhvWlYLfOPTnbfK5+msR
B3qe3/RpReRvAS84U+7PQsnpZZRuXt46YJERkQnvrmCjpbA5L3kR1e561UNgnA+ZrJFtP+pTsT55
zkRiLt/E+p6uHbobPYAItS5p9sRNldIwMZAmEIUf/wjbNr/Z1LK820VhOJQci37MWksm3FFjG+k0
n8bOm9wcBn9hibd1WBgxZz2J9XhumpOGM7ELtesiNWrSzb/zK+WhHKttHolyK4hiIZBk3NAEjaAx
3dpbP6Z57d17fhMysEnIbQDq1PkSF/qMVVUf4KVqZf7tDTX02ayoDuhcmNpnpLw7fTGD6sy9h37D
3ha2eZWxr5+6h4oFwIlNJnd40xsPJLyrhLxd95QyrNdYLjjuF0IhI154aW49OOnoBFf2H1WYrYFv
7PpWE2c708v1orez7okTVmpFqFDAoNX3Ez4IG82EzFtxb1dXoDrOXcMOdXbM2VU/AYUYBdYIgDet
QNiyOYApw34JEadNPAqf3sM8ZnxXmyG9p0a0hYq96zbltR6k14dOR0gMZSeUpYGApIZZwULuj2uS
63piZAqF0sWT/QVIbRURWdyVB1N8bbSzdEiTuuIfu1sWM8VZtlN+46at+jTx8wniK9Wc0NE263Gh
sHWQTZkEMRP6q+cHmNxmd0AQXRs0++tk0P8zhkDACTiqzYrivlhWZFjMqgmx7ujAeLNT30uxwTIy
jFkbzKCvUiHlmRTXmcx3zWZTk/NtxgKTv8F8ThsQDGltkN27LfLsCAVI412WrVG3NbPn/VB5JKVk
mEl44mxskqUn/LjWvOIWsFmNDD5NCV+lZ3GHuKl99W4WY7efgqXPTtc8zQ3mwPbAbvkXA6SWd0pD
NYGJs1yd24kF1rab+rxBfD6v3fuSduRA+OucP28bgrE9cpGhJdsdPQTKc0IbD5xE6xM5yFiPEamg
YyuQfrt7wNkYiL0yJa6AQei30uwXZyb/wCogYz3JyqROURUZl8eBFM7YF5pxY42jftngdj2QCsn7
CJK2bJBdcJo5M2nr1dpT+C+WfypJMSDZHWrBckaFCdneIoA25l+q9r6fjgkAsZRoAr6rbsfUoIzN
zbYeNLHqcoe8uY7doDRvOrcNEssvcaFquA7y2Ea3+Sw2snJ15EB8z4hoyp9D75WfpT5p0Etq+QHc
gQTgobNt3jXCH2OtBJ/RGC6xl0OW2RFzPZjMZEFlww3/B7BbhkaVH1JZiTULXTQ5+ckeNQeO30pj
KfSQtYct42WGlsD0gNwuxx1Q97dSyIPGdpVgjuvkD/0ykGX7wnqP/ZZPmNazsWbWq1QEavEI0xGC
DuS7AZ1+cH3lPbBOJWhiStd4MnHxEy0GvLzdJtCAmpNmUbeo5RHemX1bs0uV+F29xrggi+8u27S5
5d7vO+u9n5b3bEF8EU4Q+4wYyUztR1LqE8QCifb+0ly94ttKWdgQ4j1EHfdX9mAsMh1wzdv1Ci+h
sbzpik+w/4ApEFmt/FuSMYzdH0XCf+qpf1FPeX9o6f7vcgrCSjd8fnV/Laj+68/8vZ7SQXmRxUpa
I4UF5RTV2d/rqSsz03FtfHSIUUy6wn/UUwb8L+obFKzo7P8ZjOlSTxlmQJ+EzQXR579VT/0xvfxH
f+joTAHIZaRuo9OnrPufDZHe5ALhE1wJGHc98jtwZJxN7xAj7XY4lTo2yD6sAGvm5Z7mg+y4M+VK
o5IML6PjTdwcqy04B8norqxLq2HXc9eQvG9uM/QAhGaN+7kqpyXdV4i5ioIUBCWJxtn4bzGZpNjF
AxsNuFT9BvpxbuYlPxuyIWW5CpXvaVxvGt56ZD5tc0KhCtSAbIGrCoWsLql/cJ0wCehclI/rU9lv
1zbXt5nUPfj5MufBXVFMkBcD7ONh46O+iSBboO6oZ6bLa8gNTUGSYcP1/8Tb/uet+RdvDbO0/z9O
9vn38jn+9Z3580/8+dIE1t8cpu0IcQP0XEhkGWP990vj/o2uhOkiA+srz/UfL41F58J8zWSfiBUC
7BDjtz+bENP5GzM3Buq2fn3iQc3+O00IRdJ1TvaX14bxrwOvGQU0elsg13/wZv8yC+be0mTfdfpR
XXOmpWaTPl8zpiQ64BYQQ5/kmjGGmIyrR0/5l3EU8t2VZf8kSGDs9WE8zZTAyBO97WJ3s3Zcmb2k
e3nlvc2gmD5nz6OBAE7bH1CzgHFyHGqxe+bbq/Vg26jImlBra8M7buy1zNuAcNPuZazBfwCcqrYO
EkfFcvrii0G/yjO4zhZCGgPglcRQpVVp77Yt0z1g7wr1ywtjuwnjBDyx2oABurgmbUgaTImX6/a4
y2vbFKfJzoqau4eUDcILF3Nd2emQZm2cvG41X22YP/RVW4erPZpsFt17LAWrc5xRhBHxSFifVz6T
9AcMKGSnKXvCHp3uE7K2/5W5JciIzRzZ5Vyhpbok/HOEGfS0bLCpEbTV9rhH9mfesK/Zxmh2g/wm
RZwgI8UdOO4kUlSZIHZdGUV05aHBbPKxtMXUhDVKDUi8i8/U3nc+VulQg1lZfijG4imra8GXNZcX
cjS6Q2mq17Ijj6acFBmgTZAdwCzlV0dflr8VLD4zOCu0XP5yAbEGPGie38asgbZTj/cWKQf0BjKA
2pG5vzj34NfP6mOjB4nMPoiqxTqi6HmFaMiQKzDKE2ugn1kB4spKq/lp8+cRYpDW7IHOv2oWOheS
PqCweLm384mLxR3/KLfi1a3N764uppuNVQgil+x2y3svgm3x0TXjCb13e6imAuRtQWImsi4cFcIF
ScrifWCNmiNGCSuzehWkJcUg/ruEKKXfbtG6l8bd0nsVdC5t3VVSNJPwMVrkmRB8sLelTcDgBsK3
pC2SkuT2zEjryFYyP6dzPVz8SZmJ59j60euKYtci30JpkOXRHwqcYjYlCESn+Onn/XJahnVNRO9o
j5kgVKcts98pYZt3jjY9OVOxPNE71KiDoHVgsCoObeW64VyQeWl1q6OFrTPvJmYWR86FfDcMZrDL
ULWhcNECtDrqd+dUDQqoqYtTzo6wymaCpdKl+NlZJAiw7kWVmpHUE+jNGHeQb+GLTwhONo38DV1i
KtPwqKGwfzacVg8R1L5qdXrcNoKCmlHQPU3amwMnK7QIAT3lvRNEGkyBb2t2hh/z5kWlMYVlpWxm
DrJ3bXYoenVuZDXfuMgc7+eZEJrYsjftuyO+1wolxAkHGwxps/Q4clujtVm0g1np8+NqSOU91XYl
7hkqNi234FDcCqSdO6sr/CT1Um+MjHoun0eSPqJJN4j/IePEPLVzNlAeWxP/Gg9WtYWpmn4xZCSb
KpXynmG4QQXKY5EFkpbMX5b1qxccqgny2PU0T0V7wJy1KjQuPFpLBGlAX1CtGU4VdiNGF6Pvmd9n
KhU7lw1t/r2WY8C7poKeQDO9F+oWi8f4MTo8LeYVJbTtuOx15u1Bs1cFPS+6O5JiTJqVvqLfWUt3
75ER9FkuCgm3nmmJgw6ADpByQRe9lZCJV+/7LAXm62/vCyu8V68Qy21dap+8Um/mVuhwhqsuaRin
Tlpv35Z4lmKi58qbViu+kCcPcWGK4rUZSvK9XOEUF5PAagNuFYCNzWiM+75JX/qaaU/Irjg4C7vu
TkYw7WANyDO8bPHIJF57Ao7q0fo6RZxVQR9tTUBc6pzlvMZqMc0k7doFmNmqX1wGJMmUTiO9xDTR
iyK14+9pd52mr/vh+tZWduo+NBuJiim5agkxATkIK3lf5zbYnnUkjoumMEwBTnCXbD6wNrd9UNb6
Qbaec0CxFfwazPEBQQJcsLGy5MHyp3d3LRuwUbqW4NM70tD5hKESqE0PLqbvlC4sQQCtEWTs5Dtf
zkbc6luQiG6BX5oB4Ettg/PAX28L5Vd3m6bLy4ozmgCU2YuLdjHDZQTDJz1zTibbzPZ5YCPQU6Yf
BWU5h8IY9kBGB87g6cLywYs27HQhfjiexAknFk2iE7qK+VdmqEcWkpA5SfVDKMVgjN8tOPTLstfW
PjgOuiTXi40sSo+AlBJ0fYmuWQDZDWbpYqz6GHIjRC0sIeNzgC44tpBkxD1rj3ic+mOgBdCMNPG9
4EdtCq9LNgI/SJaGiIK+bIsQT8Bnapd8N8/NctKq/ktW26We0vnGILAoRJfcR2xE2zuTyuRsLnyx
rb7i0ysm/bixcz1oODHDHqYWwvyW9JqsqkmZ5XemCkaaR/DandO7P7ZNX3Gie0aSV9MPs6uqG0ek
pGYSyBmmllpxA5TGmWdg3DOZIq26qr5ntw52i9h+kJBQh9UWcJYxe0gvcP9SE0o5Rz/a8J+NgBOO
c3C4TyszxZZkjLfK9iWXu4mVXc8+8It/Eyz0256KeofgfAnlYr815AJHTTX2r7XPX4WOaAgF4WDf
w2ybhOCUVQzRjLyoESVY59TlQ2B24qj75naW1cTH4FWwJVPof5K3i1NKvvlrx4UxWU8kH7URLPI5
JOOYc90t6p9mO5msGFD74TV3d6X01qhlNkKA8dacTcNUCVJLGwzO+hNkzRpK1OmhuopqFPqSRA96
/3XUze2+spg3cpsGqAFyj3R1PjDBjy+nqvzgta+my6Ra/7n3HP4syNen4bqEqhcajjrIGJrV6t6B
e/7hlTBVXFfREWa3ttmNB4sMVAuGdykSZ0z5oPMit18Cp1KwMZjHrYxX7S11zagnsZlvWir2qVgm
8cVIZKNZZ37hE2+dmHxxFDjC6O6ksTH92hbvAN3Q/6EQPHzM+vKrRFd+t+mWViZS5vJQism6cxpX
Jga4z5aTVZAE5cAiCEwZMJJ1HJ4IvXns0Zk8qpVNX8SpqVFimLBNHXusv8cB7Mj1RSU1agMtDHTW
G9y9EIbDK4OCkUyQMdjQxbJQixmJPAmEQJE36WeCG8r3EfPcT0Rap1rlBHSVJLRG4Aa/and0nsjG
Nn8ZWUm3tbFJgKJRzMtRQNrt4e4jiYuhNy6/9NqvY9HN49MGPZRY8tG7XAU2+6B17ze3vUk75hux
5DpYDoa2lTzOrvS+0syDRmmO3l0wOcWbIwYbGG3hxAPmhsRhWByJTmx1zJwJeeVkdY+DZQ+oWPko
bpfK9HEDpPCZvYlosHgb/KmJyTda71rgEPvMGMpd6qlpZ3iGmQh+rv00uNq+dDD27XuvLt44zao3
rrj5HYiS/kSLmx700iuOukOsANp399S3knF9oY24PldX1a+ZWZTrjdTgtQZbPpwC7RonmeuqAmVW
ByezHyTJCcS2h6RIiNiVmZ5s+jg8TAwZ33R/m78coSTCri64gTs73bHRH146y8Hu7Y0EiMZW78ZV
c81jpbraXslGQyVK+zCqZ2i0ZoCQ1p6DeAuE5bL6FatMipL34Sbw7YacVsI4X1Tqb+57VmnFFkt/
4Wb1ZzvgRRyWKVwHl5xTu7IRwVlV/gGw0dUoVuanmqBgIx7zVrvU7VJ8pI3T7obUR27abEt9nGfi
/Eoidf3QtivND8eGZHUdw+QD/X57WBqO16EJnmDWXkNe+vln2xCmpeVeuXOnLbsZWkpSODVA+kne
bZ4NyJ0hAg9zT/RldcaBTrJBM+Vxl/XIhrStJjx0EM5OGa16qG1nGGJnS5uwlGjuZWnM56YFkGyD
xjjM3pLdm4IspUffK4fubsnyxYmDbNGJf2Dl4GI4/SLEMFhHP5xn0wTQR7lZ+CTPgZpQ9lM3Zawu
OMbWzveG8VAGeROE+I3ldlMvtha5Y2kk9SbaIbbGnHMUYw+u4tG1DlPuOm+mXzSApJD2eYeh4l38
CUAmjXWtTLNzQVAIaXSrPpSJ6WeK+fwskS9rHpToHLfxWU6aQJobGI9LP9ELGL22RxeVx3JatVOv
BnEceCbjebKKM7FORZSas/fdMHn9pbeVvRHiNUzlfmnE81gFafFhGFemqx2oC6NL3Ax4nxz25r7/
u/NFdnBnVlKhgYMl6ovBe91KpScEl2z4jMa62o3muH3qFNY3agW/W9MfY33S9x1/7Wkz++lBEPzz
ni928wgN1DltolAReSsidnLDEqGRN3CUK/benZ5SHQAQ3eOHMKKB4f+tzfI4Rmphv4xUkcm0LAFp
1UZJOJlxLc77lWjJYUrm2jtqopVxR+P+OGVFsBsq3fx0GCUfGqwsYVpxMtWd8Fk1dfm+yEjYHDrn
Ol1vXL5eXIU/iYuT+9q076wlD75YMN5JfpJwmHQzEuheD71R95RSM24kWtolJENHJTw3/U4Ei5P0
a0V/w0Oph0ZZoCDDWJIENdd4umjVj5GaHn+f1xw07JMxBhzwyMptmUqjjYw0XVsjG5ffrkttgjMC
T7ubgDU8CpUfwAHVl6Wa2wjgCSb2DA9KUiOe+i1wh17StCg4aPvskHYa7+7IwT8TAgd/AQHPANSR
jF/JpaPWh3zSg1u5ZBVBe4V7wKHvJCbLB3QyXXcqdOPe9xv2feO4dIR7Zp+jh8Gm7dbpunDq/duK
6XoEzblKjDq1Q4IsrI+MjXNoqWvoV1PkzYcmxo8eEgpJn/7edhZDDzshv/SFixVu93bEO1nz+c0z
aiBnmsOlzUgMrSymD9B2YpS+nw6SsETybYVmu7wLnyYi82PI7l9tWb+Ppbw+b7PeJQCAqy5cLCtB
lGWGdRGkp7IgP7wa8Wo3+P0iamZDj7R2KetkuCJUWTL0584tW56W0dsbkFwj9AvFuc6y6p75g67H
s73MfiIFMohxot4udWnG/XX8s/ijOAZ9XyebIjo3K339t2pp0cqplAfShOZYaT0hn5PHREAMv6Z8
mU4ANctQ9yvMNh0rqXwVR1+4PRewVp1Mr5EPW4XXFoDfT/o1SrG1LZDYbmVzbGesS1EGdvkNl+iI
GUZdLMCur5RSz6Qm9thfJu8mdy0VYSimcOww7qutH8N81oa4lfOPwOgvCnJvSCroK/JD8PKShQxo
Az9SjuW/sclpQgt9DBtjX0bmnDrPWwes2Nkq86Zdc7QoZPoIiKegBJ8Gl004J+lOrVRHbQZVOe/M
Dys36qMlW/trJNYk1rOBXZ3WvC6eb30L0WjbLmt99i5MPSi+FzEzLHabR7zaLHG6rDQgI/npD6nP
FZxdKQcGFKt67A1jwxPkpyljp0kpnCj2WlD8NwY9zuLsq9kKHlsOLBDultO5/Hop62J/yCeNN6FJ
XL0aTiaxj2qDqEGrk8Z8VcK7AJ0Vd9K1KayNSutCE0OMEbrmVreJ9GtjTGY9x2qG6O/If+B/qlr/
28zMR0R0HB5+kZ8CoVcnDHgvyrDUr7TCLrOvALQmizvboedBIXbq5bSBg+ZVN14HrqSoNiYRzuZ1
FijaLFqDGVa54crrO0GVd92amw6VMLBjjgR87FId2IkeQHH9yPzthPBAj+pC6Mcq0y4peCsEek6f
EHV1EtjPd8qqvAQAdX0SDuO/PgDYSsJlH1GZIkm0+/OQyYeghETbgO+e09VJyEZ+6G3RxgxmvCPi
bRPj3ZTv6V0YIG6NdqdM+439NLnIkIBiRRpzlNVWu8+xbiRF1xgHTOBaPDjzeGynTGdyQRCzXjlf
Aq31w6yBDAZ9jU2sW39UmcHkbFqtnVeRxglF/WfqSONJ+c41MHZVQwRtSv12Rk8+cfaZoes6Q+Tp
PUTunmEUOgJibPHx1YOvMWcpCjMZdHTogdteYL6zvt4sm8CQQgVz4mVGc0U9ov7ruR+NYOt2VbGK
z9Houg8HRVcTV9q2/SIQgywrY620z6sD8M7DnXEoufCG0PK85UCS5XBG9GFGXuCX5EAVcPM1dCJW
s64/qbN4tTJBfkJp+HedslK2g/n8Syvc72wwVhEGuTaeesbQDxu+ZBIIPUW+cKGrFxxv871p5vZ2
Oyx+J0K89d2eKeiVNz9ZIt42SMRGVxgeJPRiQfhRtCRpIK7fFQKqis3S59YoBkdGDpfBoUjl85o5
L1QIzlOfZmx4+3U68B6siTuMeCkD/1X5Lid83ppPmV7jw8ytO98Y089mwZNUNqkfoSoyi7imSddu
FEtX61wTjhb2k8xvqCGmZZeRbhENRJvNJ7vl/MF4iDN9n6UY5xkSsWdXzMKuOEDXgP254c2ECgDj
3yMD4HUQdn/T9z64YxzUgR4ScRDsV1GmhEeVxgd798C6VYWjPyO/MKCt9/P2NlcTZBrhYXO0GFCD
jAHlfLFmMZ89np4+Qt0z7fF2FWfsDMDcubDYyg5zRsW0KnhT5tRg9ZiulRCnzEdTud4Pe8iB51dz
OYEXQO3Ta0tP0erbfhtmuKpwoVrLk4OdhuGTXgmXiAbIisLUSGI3x+wLfW+ZxS1EkQVo2ro+rpVc
KnJHmiLZoCoVFPRXapjJFU0J2ohYWuJbUV4nrAgeVo2yfmOxfRK4GGNHzGqfEaP6ACHWfCtLKvAY
Zm1Dv+4Y92MPDOeK9/cfR2fgPuUs6+7rTZNvGinAJwvtEknZW+BfhlWb3iqh6bc6aJy9KaCg07yO
1sOIbvQx0BAEAuRJgxtNy00QTkV1wrIsn0zTYhi6mDNvaddyrIaN47cmNWOex2gUWGF7MKHWeFZM
BQE8BVl5y4T/KhgKBqu+KQ2TTObJVQ7fdEMO9jRkZYz94x5PvA22bRUm6qVuedY3LzuRH11FbZ2v
3zWb8o/UGCnUNhd3CpOO4TYPSPAKs7Lo32bXAUelcetmWEK57FHd0uwUZJqP5V5oCkEXo9Gbgeiz
o1T6lMAAqc6CEPWRyt7Qz5jF1ctUIk7nlC2aONeUHbmDnXKcTNqDqHpxi2nKPzS5kSXkFoi9GnU7
srAHZqE2qOni1431zvRW4xJT4lmnvjsPXa9280T1zzjTY0qj5Y9rXsrIx2fD0L4r8cWPzWWegl+a
NIyEwyk9uLkDe3HdjEsgeTUsXLpJ0VvHLjf8+3ZxF3yRjjy5moe5Dk5DbE90HTMVY8S8eSAMOJgv
2uBVZ4jLP1t/MRIJqht19PqJmxy9hI1oLfVLxopG2jArG9ZXrbDSnYf4LREm2gyNB32fSzFGclgJ
DBk7ZjZd1ZKhE6DWzq3FiK9YKZBQqMJRPQ8fRW2vEa3CdkDI5eLFMsb5Hv4Cc2AwaXUMsFHWj4uT
F0iRuGxKcjNQbm+yOmteHyuH9Q0zVkK81y7fGRVa76Dbbp1q47/XSWK2lvVOoVAn1K16DUbz3SLG
PHa0Nilsa7sGo3wGLRKvAFpirFSexSN27bj1tG5nGpV9UHazR53yuMFrjDvbcaJg1rcwy7Y72CcW
SIT+TYzYet2MzbVmoiPpp73cbPlDW1iDmJb2bgGrRtlKhbz0WrEXkot68efPJij7BzX3D3Nn1muo
dyQnh8a1Ecxr7Q7cEpZC3cR0hc7kbEvty9a8+fKHWGrg/A/xwONVZIX/PikSa7KGTHlBDOJQ/xnD
9Z+19b9YW2Pp8dkZ/99qj8vnsNaf7ddfN9d//qE/N9eeg9rDQ67t6mxFrIBF8983117AeloHiutA
IGJ5jUT27zGowd+4F9HVBmhBriYj678X15b3N/QZFtYcaNV/aGv/ncX1/9DO8s/jd2EDroPkDq5b
8n9Wv7f6XA6IDrcDNY7D8kfa+JhR5b00iIoQVvK8/+Xjuf+vhfhf5brXv/Ava/LrP+gR7Yq+HVWw
/7+CsyfofZO2uethWcrhAd+m5ABS/you+5+9S6hW+JVYxSMTQE1jQOL7519rctCh906+HLA6FHtl
Lv1D1TFIKzxbsApQ9JHjoGK7L7XHUXn/iiaOd+d//ZqGi34fy7kPMwzlwj//APMMUVau3nToakbH
u0Wx1IKMph/wnvtnLvDhtJQLquQ1RQkWCtabYziIQiuiEa/OUwfgjUsh9dcLI3QslJkB6sDfVEVM
KHAV5hIA5sG9a9dgEVEyh3FSIPIRkWXrdz+t1aNV+lW84Sw/5DZFXcrM4dS4Tv+eFv26p1mEDysy
g5sbegeeI0wa20EHzoGp2RS3A5u/Z5Mj7H6y5vSk3FF8kkNd6Mg15fqdEx+/k20tX+u5XfdQW9pz
amCyGdLCR7TJKXXGztP9wKslPoxM5w+qpQjOY7+YieG66WMggU/GchSkl/BRMQfI8BoY3DK2be3N
DPpJqHsja2N0u8+E1Pixt3Q5W5GtPeMtYhpQZ2YdCq8YHlBlWlnI4BHC5+QxR3Tz7bJZS3GAy6Zi
2F3DCSZD/zA2U3raGOztXWYzx37a+HFwFb+ibJKvpOq4T3w7ZkI7byat6dSoCpb+14q3MMJ4zDOk
2hWaftoxht/4Zljh6AdXBbxD4BpwWrcoYw2tOPQ9dQiY7PVFJ2PnhRnd+OZ2vn+G2G8f+2wynkmV
G98QFbTnpeuCc9P4fCLcClQ2dqMAPLqgUMIKNUIyCvbpCh53QjpA9SjcnBLMyGhZzW74RTBFAOgS
oVMEoWPLDggb0AzYc/9rAcHz4mvTuneLuT52Pl/uSiONDrKEBzRa7dAmujvWR8EML5w2eijP1til
GWn1mCnSOFzmxrdEojsRGxD5u9JXCthpqnZNrescGkb3o1h6+Zpy+V6CXvJXWfm6FzQAobHwGweE
B96m1fVl13rnjsAvimFiSxMwZdTVjEQjWVU8iuiZ5W88uysoA6Zqmc03kcqA6XAr1hiMu01kkJj5
XKtMfHp14IAgTkvMYouGP6LL0/TR1dP+lxPo26VV+fqCwL3Ytx0vQz301U6r2onsWtd4Lmwkz3lW
s27W+GyJGdQPV8ARCngeUYpl+Xsd+O23aiUyq2cRF9put+5tg+efWGPxUWdeeqrH6kORTH/Ki6G5
y/xvfQ50yYy/Qc5DRpZ5zEfnh26u/TvYq5mJP89myPym2Jtc+bFt1z9gTMnfkw2bhgksDyUkPNZI
fFEubTSbXlvcgQaxWW0o524G4fHcFqP4mMmq/oEDnKfVq7bdYKbdDwuZ3E1pac7T4q/o17TSJ50K
pe9nBnyAGGjrmt1EyAkRPfxyxPnUx7EbtccFSfZES1puF+WvI1WNVj2u3WT4yFb4fAwixU5LXTaR
q/TiMHWYumBrLcXeWYrhl0C+zdfUVLNHmJ/fv0PaDM6lDmcrcXH9306umfnmm18FRuV+IEVBaFCw
L/wojLapsoO0tpa2c9oozixdV/Nl7VXqnFDaz/ajVbEZ7e1lfTGY+qDtm3PgF1cAVt9v7o7n0NHD
CeNgCypn4mia21uWwmY48YSdbK26n/RRe4Cd8ag5862Nkpbf3XMe6IU4O73Fuh2c7Cl10ttGI3dL
93iJAKDkR4DgL2gTqJbrdE5me/1Z+M2c2HL+qnKzOWpt9mud7fyYbzQbrTGLc9dIldRA7iJwAtMX
FrM+yYrxZpn6dFerwTgtGxgQg5AkEnicLM5EVtzam71etEBIsj229OSWPotl0cdF3bd4GIO0P9qm
XiNoX+yo14n7aopKdmFT19+orydQPE7r7WdmXFj520cAvUVCimBwA45PXEa3VDs354XtMVHcFGu6
JHPgZ8dt5Ys0DakfUcYzikS4hb3a8pNOaUyxLZ/XkgE6oxpPRIgl9RsFb+wwZ8YT48Rgh8lnPBtt
YNUJO7npF0wZhYW7D0gYaza+wzAjSumAmALSgKF+tJgHzgAwQIGZ+nzMFDYI6gImCU7q9kQEjb+s
Ts37zMm487jA/Z3MueZyc5kYQLv9I34ggw1DNWJPmfOFxCyWaoG//PAdWbK0rZablp73mpdSfdCd
dnQ5i7vuA4CAirkBYv7A8eH/SNuiQrT6B6ozf2fPyGuPgvMV5wOHCAqKSphjSCJ6d7HrUdyoLd2g
1+nm0VzEGENM560a0QpV4PgRtLHhZWHBeHR52ZRVMtZoaNzG9qBquNca8pDB3T4FESNH0v+2Z1GK
LouMMQAN7QTgbdL1vqhoTGQ696eqAVLvwr/hcWeuCbIHYy72jQePvQDFwWpQ9A+qQfPi73qYHokW
1FvIYJYRMFaod8/N2NPpq9rZ6SpDcFrars/ZL85Z81AbGnc5s6NjUViLFdpSxpmWMYrwM2NfFzzx
rsVI2JdLmgQqRQ9PfmgRVkp7BBrt3xr9tp5Wf5AQqJwgt5PeHZrfdtbfsvz1zsEyEaNlK8WItMa9
xeA0J1gF1+RR5A0B5EXuDjc1wTgfc+kh8/Ic5ZWhqerxJl+zykcjVeq/RdM0tKsewVixzjj9iD86
AJSkDfvZ+H/sndly3EiWbX/l/gDSALgDDpi13YdAICYGR5EUxRcYKYmY5xlffxciVW2SqjrzVpv1
Wz9Umqk0RBCDu59z9l47s76MWR/HW7qvyVnSl/+ai8TWr41WDqsYiI6b9cWM2JyRASDZ0suiRQ05
QdVXkTW8l4lRkpw4rueCikbJ1GFaqAdQ9s6Qx1caWg5SH2aVKB6/PDpiB27Obt2W0msmgq4AN1nx
YSKVrvUSJI23M1yaw4Ir550uiYa1pJrT9d7om8sRCWIn+1BmLAfEf8UZAr3F4lx135w4GAGYjwg8
dnrasuFAZpo/iiyjQYQe+YG0mfUdSDkmqECvgm1o9RyIojj3yPu2bpc41h60sqq+uEMsEKakcQqU
A20jMz8q+K20p+qd1vlS+ZHFTTIWdmcwHvXpz8NXHZvEcRlz+61KVAJd1CJjYENzAaHMNM+mzzHU
/jSlpG1t1gNj4ZuDTCE7m/TulV2cs2ZZDrhfCNUqRxbjhhi/TV6ZdbCNrHYdcOel9lCQEfccmyK8
RZKXUuHb1U24XL6FW78IzeZYGtT1uigv+fyBQ97ZxK7ieMLwxLhjGSy+iQoiG2xIe2DXHlgqKerX
EDG+ztxW8z4ytP6ZfgH3zqg1B98YoKh9iMH3CoQ8Pz/Ci20YspeXHLa+kDBMBNO8Hn/R135RHYNp
s+VHEKE0Hp18mj+cGV451FVUPEnsksg6tvMGQQ2zI2B/2TE13fr+ryul35zJaxGzorUVbH2s+SuN
49cagjFyWhJ40h1CzaxPgctiyHFYFURc1819tp5oFlGvvJu4em3nhiDQseBi96h2n/7mu6yW3l/L
tj+/iQDAwNdx1zryJ3VzX4qSsMm6O8iYk7+HQdq6hQFn+mE3BqdZciCEF1D5dO6nO0WqgZ+0ljgs
XfkaEiD1oBWiPrVimK8gl9QvfS/l7RCb09PIiftPZ8ovDtGfS0yD4vifvqyDs2LFYK8O1N++LHLv
VA2aaBmaCp3c0cL+BDjVwsuVRLcaYMYtWxEPmDHwxKc0Krc6+9QpLSYkhRXnZiU5BP31FbyUnL9e
QRAL5hrFAGJf/lPhG/Y1zwjGuAMgJtSVKAaDbev09XkZGSEDwYq2LM2LPwvBxhP0nKCSiuJVRetr
Kof0IRllfRKZvRyYspXfkIfgZ7DDyne7eqH3ROeQvjpxv3/9zSFs/NP1VNhUaF5QVAvM+OvD8dPN
t3pNVBlt8cME596bUVImfp27866cJ1anuBi3biTUB3kMwyFGRL2D/PzmJNVnEi6JccRM5WvWGBL3
m5fXQ2PKL/Spiut4EekVSgDxSncxmq6ZfRTDVRNFDoBZI93qMl528cQLnbOUHEI3tm51I6r8Zso5
r2a5e+YAuSAmFvMVCZQj2p5+ROjBCmPKXnuAr21/Qmc3f+ROqFsMhaXUNgjAKGmkzbl3LFcJCgtY
hAePQtpBOS7DlD+0yPUJAfbISnw5q0/FUt8X4OJZU9z12I5P7sWFg8/kJLY/SZFWvjkF1U0qDOec
QKXaDQYthxBx1jO0JpzBrmVmr43oU/vUZYsazmAxQy5STFNam9pu8q0wjXQm6CJgcCRAnYrGs8xO
a+WWH6gwn5nzG5u2pod8VAy8w2PKkWbLsIr/I+BAjy4E3hdorRj2A/IvTtxXmCnbbyoTU8VuzJke
O2dSbINgDZUPC7f0EZxRkWQTR3m1jt01xKAo6UL9QPXNEuvI9rOeUGqahYFb09LKxsvBfF1PDYWb
E8nqfU76dNfEXbxHfsL7lI48kUtHQQEFun9GPPiqGurHZTKqL86YiXjbzPFAUcm1c9PRiU8LGake
m4720CSmOBpsHPfIU+N9kEYseg4REUeCbsq3iTnHm5wNzoZmZjJGnrifKJgRMQ5c+hkm2qYfKfrt
rGg/M5FsP0+TIY7kfZSv3VrbwTbJEFV1w+hJEtqGDTjEfocoOj82bULVUigByjJW97lo+mfdwEQN
Dqt8s9om3uuSCqsyqJ63TbGwA3SEKX82ExpKjPerm06BYsBWyWoCMtJBW9pRGQVSIr8pIaINh1bv
C/TyBr/Z6Uv9FQEwVyVfQAJSHW6sWC6HImJPBCZNV84c2XKA2LKFwmZcdtasaADlZv0yzso5GyNt
lhYN0jk0quYUz7AIbXzb+4YNdE/v2PJKpxieHTz8G8ZK8d5ZO0DEWlQ3OS3zA7l2dAjGYvlweEsX
P3aW6gsO5rthUtV713eU27oV3hqFJLxmjGzPAFPnFWRx3V++9SRdmlhAfnkwSrTD5IKM2dFYX9Vp
Xd+ZrI7bimbJq1VP/W5q8gTSOnI5H/QfnZG1eI0nnQIe1U99j4yGO4Npg8d23YuZcxPjQa9nvkph
CjCta0b6OsLmUq1NCcIO5qsltOfraaC7dnkMzYkWDI93rR+mXpuvZUjHQxDTd3/p+EBax/o1rtkV
ALbxcVAFZ9ikD5nkQJU5eGj7wLa8S3tACzUug6ypbGk4cunXRt4SO/MuZWIOySz6gDIzXy+8bsUa
octhhBRF6JMh3Su9mtIHJPNTvuEA7FKncCTrSzXd1T1CkAiTDfMEgJjHaeEn0m3XpImDgsMr3ZEW
HNnetP+AjnpVjyEDPiXtDBp3GMrRgTMHzK1bM7WtTxx49IbG19B+7pKGjuCCMfyFOTaNMqsb66+k
Kpt+q3fzUwGlfxMAAj+SDrLWjZJljYo+OF06NciQdWZ0igFxAVy+2OQmzZ56YYkTBh9/6d9cNskp
pXdblJE8okX6ruuQVjeB0rh9Wc5hqW51BF+XRxMM2w5iYnYkhjd40AmMPlclkvsaj9bZ6dr6pWSw
fjDICEHfsLYTx1xEt4Ok0vJCvWNx18z2W5m55esUctiB6uieR8U6W44RlzCy6gbFmuCGpGjX/Zby
yW9x5h7ADLrn9Xmum3UZboOyvcrajI6kGyvOvGnDX2cThUoM5+sxWrvenEvWXYAC7dVweCTk0rff
+joo30Dohreqr2gbEcsMHUJSALASbTKbHydYu1+X463j0iEN0yJ9yEcYwqRBsSKhHX287A0MvZpT
74TRrWLJp+9EE3XQLHlL6I7FVsF0/Vy7HENQiJmPI84Dz80J+LRLTsJYJBCF2gkualsQ99xzI10a
xMcZxsV5EX1xBtGQHfP1HkDLqr60LUK/Hdh/Ducj+lVThsPzPHJMZhrpnPUyMx+1vGCxZR17KVun
+hLZWXCif2F7l5bg0NG0dMwqOEGyGLdIs1O08kj4PMocOBGgmXZ1OXE46Sh2cl7sPWnqdEFLfGQe
jvDyNTM1GtQjPWPw+JQKHQdnAZdta9JcJu5rfXguy+ykuBp0juYrVIjhZ6p6tA+zma/1BPos/EFi
umto2jxVilO7BrR49gYS2VBcsLxFA+8RLBB2LYhB1HiCZ40E6YdppF9mZlMeo1Gx6tNYZTQR16WS
ER0KkFRgXXDMlFsZW3S9tNYXmO4pu2iZ8E42dKeLTs3XcHGMR1Gr/rsqgmnf8dU3BQc84cUuRUiF
avC9zRuOHHW7ZEd4zxQxVRzd4gh4HQaLq7YoTRwRHfOqgCYd6YDoVENYXl84lSQYgqaZxNdML13O
Lb0V34waaOjNWHOcKEt0j+48zNuh54bPDt6D1KSlfvnl5cWEAM4WA6y8+WqN7Kn4V+QRR/p0N5na
vMujJN6XyChIKuBUGapVHUxeXXgrK4U1a7Hi5Zp8WSqyUc27qcVTIJfS9qOWAvbSKFZt9SpNKtNx
PQXMU01Jxhy4xww28BPj08mS8dA78ssCfne7rJOYjoaK31uKD0vL3jnhdSn/l/Pzvejibv6bUSVF
Gefy/3pSCYy8+P61i7/23c/Dyj//2j9mlcYfqxV2LfUEQ55LyfnDZasEE0kLzT/DO2lQAP6E+sHP
ziINTgx01Q8D7g+XrdT/cB3XJozVsljaYBf+O8NK+Rusjg+ByufSXpOOoSwdIMtvlYg5k/mKWeRQ
FqFBCEmc+RGEWA/EzMtsp+8O5f2mKpfOL3p0v2nCQoBjLT05RlrhI3IencFJT8DY0+upz84DR1uU
avYNMntm+bpWEOgwuB79XMRHfbHs0Hbp25oUBTzntYtolwmda/fQ+FzzvsJsvtVJSIa94KBtrdXE
oI7PvGyQCWl/nq7XyBbS9mXI3EdeY1RBbHuebSXvtlbpxEysa9XqWC0H1RyroXkxnIjlwRoEwBpL
8/NAPWuj/pAI431o+Hg4sy9ZGX+QZic2U6liOprmPQiidi1wiKms6JPqTf1ik55DG0YV4Of58QpO
I4hwEdwPmjo2jQNZB9hq0HJpBjeglM9J9kzSD0BwaFowJ29A8rZbveYfzQYugUzDJ34ELoPuHPO4
bbdBw58adL7DUEnNjwKOrz0Q5kMi2W8wxqztNLR+QyrvR6dHRcPfTCQlbexiS15MDhfhzCWoMtH5
Vmcs92GZ3btzNvg0XLkn4WJdWbLm64+C82LNF6L9Q3G4hE9p604cN+iDuWXxMRd1eSBuAzMLCU1b
wgqo3SCNfaWYAjLSuI+MjTtfFKtSDWMwFQBnU9nRYKL4M2nWuu1j4AQpG68dYBVgMlQtOq1Dh6sn
kP8gOFFHx9AeLw8Jh2i0xbJut5XiOUAme58PTuw1uvs4OhwMzZT/5Lp1P8R8qTBJ5VFoDUSFpMdV
ilzjpFxaKNBHeIo6/qwOxSluqXzrch17QrgB7WlPXCYerD7LAf5Y1g3P8weQZLFZFQR0heN30rm4
9wu/SgIkm4OhFduxc0hdgo/t5TlXqTUoy0xF0abXres1bfNyud85R1ZSiHis2Jg5r0Q8MhCRufWM
L/FeOdlJN8IPXnKeangLWEh4Oh3Fo1Ku70LIrPkpQ5EPcCV5R7bA/Z/Y7YaKyBVW+iMihsd54c6P
Ne+JUrSLMGYs19R0wIxU+8L5p/JsxR12gJxsHN7Gy8UoKl4KZqDsQ2n+TkuRSaCu8BaZreVL1LJe
lrb0ngqsDXmbMJqoMGdfTkoCm/sOe/O6pZf69tIYrPWB7xBG7ZXTMtwMbZOchTqIvUs9kCpeynkU
53hMitVOyFNW8JvTWKTXnHr0LSI8fesMUeaTppL5Ou+Jng3x/RBZbM3rA0LexeFSKk6Spm1fovYv
+wQRK6xtmDduegojvdhPusBnYqyvIQZGAii5tyTYraBn6rYhWJcQHoGios0tRq7N5Sm/DPgg77j7
NpSpPwOV3wFRzxCN8zhfHoD1CecVv6d6LPZiZhnD2t9hOONYfbnNXT+u2SM8RtidutXrErwR3qYd
rIgfFa4yqa5YJA+ByyEaJ8h7PK+naSP9YL5BCK7g7dHJQvdy0blrMyA46Q1nTRz5042FnNoZk3fy
NoB9oEs9YylM/UzxRjDE1g6XfnW5WMZ5VpG7UzYPWZFzNNNal08nZYW1NyclhsXBWArUTXIP2JeK
iHY92gLm77IV9uo2E1sAWnShEdYeESbQBi8Gh9Flrh90csZ9LQtZFEODxW3k1l0SCYLevI8g7ILu
5nDJfAsTFycV5lT82IyYcXb2ABp4RcoDTBD+Q8vkz7XJdFfJwvrSQo0bPMpBfFOYtK2GR6Kx5L05
J0zXA+xLVleu2w625Lmeql1rx9w/yHPbqOagNtlyuulV+gEohUsz8wZcrrWNRRCH1ur7NrivsrBT
X07YgDXHYgnkqAriUQvuwITlW2DI2d4J6o8aSpfK+4TMJ4sKMWY9kVoWU5Y0Xx1SoH2qPNBDtXrO
S+yqqRbdaSOwsTXuVozg58C2caLWKIUQ5mFA94ktL5nsT5q9Jtcvr6mVIVqzORHYPlCyloII8MK7
mZTTds0Os7xYNx9pWmW0MscquYb20J/g9HMLhR6EwSZAt9L7iV4TXVLGHYQBCax4YxuMzndNS8QU
Do5O96fZbVp/kSjlPbuutVMV9G9aV5bfWnf4KmO9ZNQlpvTDqQXyIVaJBd4Dy/946Iqm3Ll5Crps
0zC69aqk4Z1PEMxtQ7airWk4wTUxDou2Q3E+tjfItB1U6q5s8wOu0U57IR+JgqoPh+yMkEKg7G0y
umjUXnV8Yw22OfuhWQRML3qOD5GyH386it392Qb+uWX9e3udcw1BovSG6a5CeP4dwouLyFxk2aDS
j2eM3kv0QawanSN8qEQikakFZseT8d/yt3+Xf10+VxJbZaICU0zVfz1PubM0icuo+oMxXhY73kER
p98K2oSoitKPv/4pf4XdXk5vkhhacK8kRuoAI3/9NCxsCIuXoj9kMw/IehJw00DzKbP0P3vW/6tX
/JsiwDRQu/10U7Zv3dv/+bN8uHnLwYRex1QBCG/ffq4BfvytH0WAgyrREQx6mEBBwIY19Z+CRVf9
YQKu4hG1dWGR1cFn/VAsSvcP5HyMOKRlckS3VnTVP4oAgczRBV1lMEDAgaWsf6cIAKzz23xHxxjG
E6sgEvMFddP47TkSdNHyThb6VaFrcJN72pG2tqWdGiAfMabKT6WgrmTzqprdpAnoTzYL/vdpyjie
5AvJAUiI2msqbEKLGGYmy2cygqR8RnRMeTu2xjuN8/Apn2j5xSEmTFxP3TWai45cEwQFu7hMLPR5
kaauw5Hf9Aab9WcPKDI94JYsrlRCK4T85fuswZ2CNDxg9oiwCImMbXbnIUGh8STSoFfndqkXmv6Z
Pfa0CHPRf0uWudkUcG+8AN7PhsHabpmZqy5pO29FowsvUqL/Qnj8iPqhR8p3nYL8g0cDJZFsM+7t
JyQ7OSkl4GtwEmdB/ET0RL0JI9q8XoO91z4iPaXBytToky1789gqDDvmlHzLancm4SlepYg19rNh
MM19YsaPeO3SOztRQXLgj4hrxuJBjvKKLk8HTYecXMnm2xnaGwBS6ic9IfKlaZXG7u4Kv8ZqPHkD
LY/tEqnaYrnX2gdDz6zrwYVlYXS9Mo6969blVbe4wfOSO+pTpazgselm04FhSI7SNmkrK6N/J7Ek
qSZIXgYaEL4mTOVhwlBcg2rY1Bj7T7ZbZlddpbiWfQ6DhDYTRBaEROSr9V3osJNXka9ie3kg8oJN
Zh+EMLhTAylK15CgA9gEIOW4FFvlzEPkSYBoO4fkuIMsc/OlAlGBmaLVlkc3U5ncrGEA8UFqukMA
c0P9+ITmCm0wQnvamJo/InNp2z1Apllvj/QZwRPkSQY88C1s6ZJw52CsWFbm+nkrPZOuMSl0wehP
elD4tlsYx3hYHpwoYD+OZOalaTkmXmwhsZBljf/ddtm7+g4zMkYOEW9aCzICGosBuQJisEJTjykG
5twyj2HfXFukCMCqQHgf45ytF4yFFjSfKQ9g0xY7ziHtE5aOe1DTatPwMTtitbpNPsxfDMK8dkrF
wS6ATalnSXusGd0R1lAnZ/jN+rGyZLqDIWdiaiflK20xxZFFRA9PTvFJ9hkGDKdEZAG28KjXawkD
wOjJnc3XonOQOBkhrqsIJx5mBcLhCtV1J9TSybGNx3eC6bJTE8vwqrahdS5LrvuILfal5nqtrPqd
XDh6YTzdxrlWUKdoroYZlZBwoKffLTpbzLpQDQV4pewaSb8rGzQnCMKZZpJocC6sCfMO6tU9I4xP
HZ59Uubx+A2mFXiySYw7vn1ylViz1myCqauO8FL677QU560TCS4OL9uhxjaQKgrZIlxQA9f1sRit
T7XIHrAAnhcj2LtNryPiXB5juwP62bonFY4PnIlp1+XmFvmODxObUSTUSmfA1lzXe2eerhN0YIwU
+2nXEJSCXWNpN2Egn22xxJuxAFxk5Nn3TDITMPEMbxF79p9wY147tWF4bkdBx7SYRTB2rmWVN5sk
nyCy0MPZmIia73UUdn5OxhStjmHk2arIq+J+2HsTYrpHlk5/cJrs66LwJSGZck/gfdSpJ8JgMxHT
iNumS+j/iWjLW2Hch1F9P0Ds1Bx+KBjvN5Mjk7dsXc3SPlDACZJWg0VlyofYBJVQVl3kccOaXTVV
7hdVRy+61iKDMqePqMMwGGKGuuD+OU46wJm0wIWhFgPtZVm/78TIoXix3WOaqIfAbu7hF2MrZF8B
k6CNyiPLrPvMuoLNb1DkrFWiS24S/POUhGm317lRO72s+xsrtKIH8LfudTPpD0ujEUKV5F+Y1cE6
cfvbecp3xVouT0mlNkvRPrRYtLlC6xxfJ2JApIKvV8o3ID3MhyN2hzqgCDNcKEzdYwa/amfmS/AJ
f/d1dfFKG13ypLTkyWLqTTzQ8NYu7gsJ4kd6wSS6ojJEfAsnIDLHHb39I77kvWsmAVcRmJFphDX8
g+ZrYeHOtJqlPei4fqtApTzAKePrPMqGK6se9Rs89Q+9W52hDT3bZCJsTFQIegnNnZXWtzX3Fat/
S4lpeem6llaac+e0Yt/GyfSAvxx0QjWEyLnsxXlNOfC/ZJZjbxuheNU0CMimGq4VTImhTk/KMbud
NdTmVYO+cVMPBChSA5WRl86Zs8+mfjlGZXfoquQ0xEG6py1Ok8HVqk2MeI3NDHN64CqcgcwcN6Xs
5Vepcb+YXmnOzbzo8j7K18mNauprpGHYeMeh9JHVRu8V9Zc3mv15imv2hDF7MuRwKBD3uQC1tiJx
XR80wKdhbm/qWOVfh6k4AL98SVSa+QM/jz3hP/KgXMZXROQcjQYatUSgQXfHspabiTkaQ/egrrb9
EhlXVmyRg6yJmVCgUHwJyr56YNJAgJbWdEXlOykr00ANfEeSb4ukr4mYtrCvQTwoDnNpJVvDIIAR
K3d/NhmCejGEiQMOJDRSQnvCcrZuzygrStsFHkQnAvDFMxTA4lYPq2HaSoi3aADnJekfCni+R7dN
8QAP4klOevWugX4AAJAXTO8tNQqO/5kxNrA4SsbU7LN0p/CZ5dpwZ0Q0+To5dg+tVdyNhQbeIdXu
8znqb9Mp/gw7ptn1k12e0ON+dlqZPU7YAE2NKnwNKt6aiCdeWV7xVBlz8AYisPFHK2iOYtJMPymH
aG8zd9k4TpXCFsLeGrcDIRUhQWW6o12HwwiYDgX0xh1a58Pu0c32VmVurEhkb8A1QI2P8NnS3vki
UvI1EdOrZ+ZD8VYLbNDeKkoemSRDKRz1du+qDOe6WFO+5PoSccMoiyfBFMthMpi4fL2waXM/T74B
PH6fdQ2no1sMn0ULTsrtoxsmNpB6ViyaSioDJUTcAG5YIM9Q3DTZFWAMGqFonTgjFOG1YWaHLoUs
iiKFKUjvlg/Ak2r0JU7U31O5OodF2fVnbXEPZTdPjwOtHvCrMb0JF4HjmW7ttzp1vrI6Zzt6lO62
b4L+CbfwFYg4d1+5zby1Ri32g4oEZoRqNjxiWjiRRRK8hzvUvCmYyXmladXnxGgJHuva+ZzL0T2M
ALOQE9ZfszA3vH7KYsR2FaZqFsh28kUvMgdr7hhle0kneSdzmbJ5tdj7a5J4rhi/WzsyKeJnfWzE
jOQgowFGJpb4lEe0rovMst9lXCCqXbrQ3QRRzXgq48DQc81NdyWRW3QwZT6cVL9oTDXx4QnzNqBQ
Eby3BRwmMJTZNufk4QE4H6AH5oGBIOGq6Ue1A1UYfnLhfDXkYmSul6N5aNzlaJvjtzKw7X1r1O+u
dIkt7yq0z4w2j0FRgjqaLJcui77nzp2sRHYbhMLVNiux08KVfh062XnmUvWbAqMOnvwSJnpQswem
JeaagtlkUEEQcMhXE50pNxGEvhNRAX7QiJskSsRTLO1mn1W2cwXqorxKSEnyUuV+mpdolw1189BE
g9zrxnufRRyaEua22KefDCyoGwieW7zqYosQoNri1d04QxKcGnsufFVnB+gmIDSQo25gCpM9qtFW
IvxmC0amZklhkkmeFHSOGkE0tIjX0e3ONof8HfAgbYOQ52kqEbwqnQaKFedXo40hFwd6vqVcSXhE
NJSHoarYF7PyWJbywR1zuUd0+TUr+qeSBM9bzV7uoQoRgtBZjAvHAn1sRVS1nKONqKwGb+k0MH/W
zGf07+2my/L8iQ5X7pkMnNFMaFBBDLANAghYEln0H+gylec0X57yupp2OBRI4iuD+FvaQMYm0e5+
wS3lTxn5xfqFdOAET8rIznXUy5sGa7nX18UHB2DmK1FL/24pvUiDTDDJ4ZYMgGi3ZH3+1Mhk9af3
4a6WcMql5MBj1o61mbUku8ZlAlNjTPMdRr76BvDOO+ylcOumk72PxnS6r2el7dzWJgI3g0KPvsm9
xb9+U0xzf4PBw8sx9HpLC40pkvp8Y2JH0OjIeKSaCRr0w0C/XY1nR6hvJTUHsuwvprO8hRWQQ+yw
Z0rdmYuR7ujPHwMnhWeqafss+tCwsm+YNulng/b3oU6buzoWKN8B+7lR7XjM4PVdVVHiDmYj9pic
9mZpGXSqkyv0k2yiiX7SU+eJgSz963h5m1T/NejD97JMeX5Kcd9316oMnsphIeYL4MqrpqEI65Ea
MPNevFCoMwbxF6ci29wlvTFlg9zg88Dtg5IAHq1unKWs7pORE5rWJrrX9Qs6bCzQ+k0aQClFGneH
CHlwNmk+LWwLCfQ2k92gpvFbRbvZcdpjwxP8OjfRd4H6nHROqHeRoPu7GSXWAqQf+ZeshOnnkxqR
37BtgS2aSpFxyCsbxaCwgYHYmd1hwJLv4f5J90kMbRBGD2o4TMpd9cUcjbXfDyKmsar6aSTo/riS
1Y6crNOjq6JiL90CQsMMdWrUe3vXFP3j3CAzr0v31nX65K6INePDitv+aoli+4R3ojlg7U1PPWr9
nTXK5lFiVSYWx3yjjk+u04I05yDUbyHvDkgYypCcTyUgFZrWNaBhRPVAeveC+OdtAipvN2DN2nWu
Qv+CajAQRbEfChIdyCilsKrp55IRE27pb4BBFToOqp509SoRPtCA4NY2OvtAAtQ7FhYXWY9C/pBx
xTjYXhd9VhyaZD5azQD1aRxujLzkaNFGYKNS95XpWbyFTywAqETDRqusgqNQszBp459v3dEj1N4L
bQA6JpX/biVo0R3AA47Xcwe+FyUXJxBFkJeX0VjerQh0nxV95tZbhZ/hiEqi6paCynnoE03uKYfp
uogpIUbWXRl2UmduKyN2opGK4WZu3Stih+klAi/eEgIMUzbNAYNTgpSGWV+pudUR8mXxoU3lCoiq
kg2CX/2qS+F+tqX4qBd8Rm7WbNb6AizojcHq7k9IAe+ShttYpijV3JT+f5ZBAByZJDKA7rZp7QC0
kMldbK4sxTK/Dm31XDpuu+eMXXtTxePfTtOuMPR9ONLzyDqLegYg3yrN559yenMDh/z7Ulb3dtld
z3AcN80cbBc0s3QaqLVMUXg5spzNCL/MDBD+IPfx9GhiVYaefIjKrPFRZVkcXObTyJvq9atcX+87
1kjLaDAWDe+DSt7ROx8dWd8hgZyOcTubW8rIK5boZ2bYBc6Xyafc4kk2ZuV1Q0t+kxHrgKt7c+9M
I60UyHmQb8SxqYyHOdGOTtL7ywARCFU+E3iNOfznWoII2ozj6OzMzHhk7Xww5xDEYcjsLbVHqi9n
9MKGkrDTdIYJKL3oCmwNsnxPEXKEjSWL94IZyn0SwgnkRLuvUbzAdBHLk2PIO7W4eNQqw0TLp++6
1lJgK5rE9jgsa5c4F7y0EKXzIPruGPVNu5hXqWO/EVC0q7K3zoCh3DkfzSoo0h1QJitQxGtzd1vD
1jGSKoHHOHxUXZN6GQAuyLORX0vwT22leSQPgxNaoAyoJXEhdRC5sokMmAisWq8kMtxBAElRzPaN
PXkVvvBbhFDmSeNcX22mEFD2OFCYD/Xc8IfYyUE04YuAWesX7bQa/ztQQzVIZhxayIc8O5lyDmNp
1u/o5IQntiwL/oEB/ACrRt2ftXJp9hIzFWNbaETHOKuDO4dVDTpaazQwLIn1jhzIA2AwHjVp5+0u
ZwI67xothZMjjIh2m02dMLN8mH28S8i7rFHVco2sgJFKiHxSP/cMgd7bdFJpxyzObela/M8Id/bf
y7WV3f7HOgz4yuGCdS7q/u+vvyRA6sesYO2A//IL/yKmue+/N/PD97bP+Kt/OgvWP/n/+5s/eup/
0403DH2d5PzXmpwdURHxt1968T/+zj968fof/BM6QTKIa9amOtL8H4IcR/1hC9O21ugHIh/Wrvo/
evGCrAgdkNzaHRc0yoX8z168SWAX2h5UOjqTGJPB4r/Ti/99bOXaKEORRFowDOxVIvfrQCeEcgkX
A7iUafZhxzzexZMusVudZS9c5rlWUyC8hGCMQYAJ7U/X6l8MzX4bJ1m6uYqO8HnoDimGiB1+/fS6
Dhfq9glOT28Ovppz2zdiM9tiUMgP/42PIn0VeIEksPD39NVGJINhQAnby1X+SmbNiB4EdTOunfq/
8VNxKVejhbEqqn4zryzGlMI8lx29EPT4rHv1tsFq7XWczf4mV/U3SsLlAhLjB5dC8FBQXP16AcHN
9ylI3w5fJDFcw2zeU2PZH9Ngb+k1JJ4qhbYmaqTrUlb+eyCIHx+OMGF9ig1ou79+eDdh1RZV1+3p
i9nADydSsg3gYv/ujaO0JacQYD4mY0f99ilt6FCt10G/b1wqMJ7NAmykBdZ58JMqBznw1x/3a5wr
GA+iaonRIogOsRunM168X5wy9WDCsuvwrs7Q6qK0+a6E+eHgh9oYWU4IFgEof/2J67/4k63o8om4
mk2mq8z+dPu3WVgQITZwRNnvEx3VckEsNTcLT8dff8p6mf7pUyQxAg5VIEOc9VX8yQEk+8AoyMfr
9wKqxUZo2pmh7e0MecMDQ2X9zc/0r66i+dOn/XbTGEmGdWhl/d4ZRmMTlOj4B2hbVZKuMMx1wpGm
73/9A5q/eZwu1xFjGLQVAEc8kL8tZXOUEuQ08toZkS1vZSlB8+or+LlcnENfhum2rx/UMDsUwdhp
YJQ58PHEAX5+uR9w1vr9ZJLrMKrq6zQJ4jts6W7MoKs/Lc28Wgbw+ab4tP76exv/4v4LzhFoNteE
1n964pwWIVPZ8RrFY48pWIKQUkgercHXNKFTDHAWrRxk34KrB7Rzkq/6gvegN6jRVLdgNahC99bA
tfU374L1L7/aWkfyhlv877eXIXEzO12srNuTCe2bAQnpcROt0QB2B2IhbJ+mGDuZPtr0dEpAwaep
AI8HMWFIt/lEWTesaWQSv24907UTBqZX/DQIVMxwvgp7syFqdNGOpD+W2xqpE3MG2n71/2PvTJbj
RrZs+y81xzV0jmZQk+gbksFOFKUJjJRI9L0DcMfXvwVl3fdSTJn0qsY1kWXeqwxEoHH4OWfvtdFB
PQ1TajzJMYjWoUOHuYOctIOzAznU6YLtUKuTzGlDIJ4a1jKi/aMKcU7c/NMwBQhE6FoxPp6xNDkD
XChDXoCwzgeawjNePHRBim32lZlo87PRteOe+BNjHQn9nmvnXga0o0M/zg/SS+SFT652v7/q/3xA
AtYaMm+ES77NP9LgIXqIQUzLRe+TGyMHCZcG5tFK1SOZjktrEaH4/+CIgsWauE3IROGHxyOkexPQ
g5T7LoqOmKuX6LdvVMNXnUOrJw+9598f75/vdlySrDaEXeHfBGvw84LTkzZBkPQg95kuGuBd7nSM
ASKSTk2L8/eH+udtGojA9myMNcRgO96H2zQeYAYwIuAtGIziXButdYQ+4P/hBP7yKLg+2aY4DjKJ
DyewhK5YyokTaHgdEzlapsZhaOPg9vc/5qNXk3WMXxNYVsBuEbai+HCcPDVmy2uoQrG81RuMaWCy
VRnDZyZuwo3g1iqHGx8xEOjJ4HNHEkMN2u1Py9IHicaPr8EWxhLkfDjAlj9cv7at3Tkd/Z5ZcuEj
/QyLXTRlcsf8gLxUB9TF0apUCHSzfivqyb8nFABYoSA2opxn5wTn7U+B0x9lI399J5/UWbBMIXvW
D6+V2DUMI0qcfl/FQ3U0O7Cl5jAxr5PtTdQTGJr4A0wXwaNctIa+DMDt1x4Kt00YgBz3K6aplhpv
8kAxbp6+0qIA5J/K5kFXMIkbmYqDYOZ7qnRxY5jyT5uLX/8AnCWIc5i2Ear780MRWV1Y6mDipCb6
Pu5QegyTG39KWMXWDemJm6iHWFziy+aN1ZUnncwvQeo/9h1T0IHQiLWC1rBN8JTc1bNfPwbu/Ia+
oDo5AYrMqaFUp5dj8K6QBW5OoJt/uDuXy/7zPgIB0N9+wYe7E/0DX7jWYK+MLD5FZGOeJGP2TWaY
G0kC68oZiIrLMpM8SxxPfUNj9/dfwfnlnYn2zBQ8jFDUPjzu6DhcUIhDv8+MZCHpFoF4ZVt167s9
AXChicNsVJ9920q+9R3dyjFeE5STbBjbIpRm8GEDvd50QE9WU2oB3/DtgYQaDrhXAlE5oZ3Wm64s
i6XSf/DR+gozqzfMUT83QdYdrFGYV4ZgVDCTYINw/MHTHCh2rWHdTGH/J+DaP7duiLVMy3XZIXgm
1dLPN42wAz+PULajYig+V9HeH/GtGjPwbrS4zh/2ib9Ytj32wFSers8Hf3SKg3f3UGNa/b6Jq3co
+KSyWmi6XUVWzO+v41KbfLiTOBIdwhAvPRi8Dw8zQNoBfKvgTurix9xy4s8ZMhc8nZpqQmiQWTgp
jeCEkTz5wy30i7evZ7rkhzgOLyY23j+fUVDxxKBljBAHwoMjGdwqv7033ei98OUrJa+3+f1P/bH3
/MdvFdDkLJuC2/u4pkNt6VWacstShlf3eMJvbMLhNrpKxrUzzm9mVD7WaaE2sW7Y3LgorhkddgvD
6A8//Zc3kwCph0HId//hv0kHOYqE8fge6YvcmI1PXkSCTc1IwdiIJHv//S//xUvTM9k5ojmh9qbI
//lMkx6bx+WguMi6Q7LfWNF6HoLkDzXiL8+vRSeDO4nTywT658NkvRUTPtD0e2rkDo2NIhyhIkjc
iwLjOPV48OMRGDTZQgWAflghdAOKrRqN8zx7f1oj/1mUB55FVUhR7vrIuz88r5MexJz0RBo4yFUI
nPbjXd/N15j94jWTWWMN/BVsti8hj+SD+YfHyvrVE8xuiJPNvj1AzPnzuZDgVOg6m4QxWS6KCb8z
BJ6KWF56yOIE4ni1563rgQ8AE4ABZDV6bSE2JHsyWSMLOsnxbOiJyBYH+bct5WCRP4DQ8Pd3xi++
JpYTz2ON8dnnWB/ujIRcaS1AQe2ZNiA7cOdx6/ZtSHiWSP9wSn5xKCxxLuxoqL4Bzu+fzwjT9b5p
O7/dS1JC3l1H+3dzlaCXMjzzf/Cz2IMKNLdLS+0fq1qD5wWQvdvuhQ3TMBSWB2PDj85Ztyh6/2+j
8fav1ePvivNfLGIcibYIW0SfptaHe96eoxgqPEcCkRJvItQoD2XcYgw2UQWYikRIt070H5aPX55K
6msXDTh5oB/BLHFsVrD+RLvX9uKMEmpapRkat85kSPv73xeKX7zo2WmANWV8GqBP/HAnB7lbD/Fs
cYu4WMV3ntYS3nniTvNGlFGFc7vr7Y3HnrxYt844gcYC8K22RC055V0ZCB6u1KHHeASsWTzZzQgt
sSPncsDfuwhVkDYmL/UkFvFtQNhknBSM33ooAgndc3pE+PLAPW7CUUwWWH0TSolANrdP4b6BEQMX
nmHsTwBuDjZxz2TUC3uXWaXytk7YJPYz/v+0fPMymiXwoKhgkrNK0Ncx+8u7hGzP2tILtiAU+4TB
p7s1zMY6EayjjH1PFEJ/I5D2IO8j4j6683pM92iJAmPalQzhc6TDbpgD7c9HN74O/Er4KGqcOtsN
oi0eRgMb3KmrjPpgdaSXkH7Q2R2j5fSp7IlAJS/ErbMjasUYR9jAzHinITfG27LRVXeVjZSTuBXD
Zir2+M8hDoJnIIUcfGhknksykEz6DgCiNg3hRGyuUsJdX/w+ol/iR1Kt5wBPxAPOZcPf17LP9C1T
P4D+qUt+izba0L83a8gu20GP8XBkE6sQ76gwxUETM3AhhZgZdd9n4b7COFlvi2hp/5kGZCWM2SL4
lCVkAgGSYRLfu6SfrbKmEdh/hjv6vLthFM3nqLGL58IIzHtZedMqKjN1AJBSLM7wy1BolH/9TuFm
u4/IcxvdJN7mM0Z6kDbTJg9RDsTDeIJ8RIZN079kOWGPYrDBNGXK2ZWO8911jGk7AqDnO3T+3oM8
tQ3d1GPcvKRXTMyyMZDHZ1St6tWXeMXdgVFh5Y8vc+uJw+ioeTUqjXijeIL3i2bPa29FWHZby6xS
Es/QyyAZs85BWSTXzsT1oFpAHJxGT2p2xF4Y1l2aYspOtIqOkKbytcrygU1FD6CQt8Sm7xFc5IWC
l4o8htQAwR/55cekk6n2KVfK3sxmTs6JBDeRJSiOcz9HTMKsD0RNcAvV9b40EmTeU4D0Yu7mNVT5
YRPZ2t7PbF3vo7hovmIDM6+qhPk26F5vo0zZvcMMRb0kkeQENKz3fl0LGNchUzjM90fHTBGvA0IB
CzSebEvtUtFYu1zo59Ic2ucqjQ6+cB/SQT8LhY56MkMadUP0XHpL4GCcl8FxHPxqNxrQs7DcPpJu
vaAPgNR4cR3g9UNQCCOOuMosBGRO3XCfdmjiWjgU9/0A2QPp3JWE5QtFB/WtNjBhtFNzCByZEihb
loeqDMZ3twezr9MJfvkmH0FdakAgwB0dSnPb7OJoW6ehfESfSbaszc3zuQQNjSyrpY7gZcoikcXD
9KXh3N+0E3dZpjFVBrl1NIdYbw0yM0AszihcsU4ROcPpjkDv6f4q0FM89V900vk9gVF25E7gw3q7
+2JYzg66z8Kkt/nOe9+w62/oa/Lm4OSk5WzKoCMTWNe4Mq4Mw8M9lvsBivNCj8I40Z41e5q0bXro
UDQggs+rYjOTB/SY0NW/tYvMfkRhmKfHKfO6rQhT2HMTuEV83CjP4QYo0Km9+Qq3lf0k/d0G4q9Z
nKEEkoLTB7GHVS6u1xnYSedKqR7a0phH7yHN/YFUEq+k+F6c2LMO1CfmTOV71yz8E1321tdK+d2G
Ek1cwspuvqQhGI4+6fVesmN5DLSLuKDnc7RRKGLhIK3NNfV0qiriY10YEnThGINkC+9YjgN3Ai7C
9plcofYb+vx8lysDLXlrp4cMgwJECwUrJUXg/1nULf4Av54Af0QCsu+ADAhOiA0GIzfhRMQeiJmM
DddxaBfqLi3kLVVp2O1y6qbyUDaI3FcyjcenBRU1bwOsAgGw+sWtVZsuDtGS0SCAnAQx48Q6corD
LHkgw71Y1X432Lue02k84XXjJ/pNTj4yUFO+KkDJp9FWw3QdR1Af0gCQXG1iD67xQ1+5icunOjDv
fgCaRkmkzIqdSHvymiS5ZBPsB1p39pbGmbjEHY/qtqrLeTczq95NNdlde4wP8QVy8egvqgdx4SEC
ARdxdWnCL3DLENgJZuLXDkzXnTt31mOfcr7TLNf7WWPSDBJOqtG5mlgJu71DRta8iqXCXFfevOjq
WyAWnNn0IBSsF88Y1K3VgbNANR5ezWMPtUc33fOYcF5n3we0hKCuXc1DwmltK1wOPyCAQyj772ic
xcWdW2NajXUYXxTJ9KSoeGWpv88ZnG/FG3hykMI5kxXpK4vXMkE2YRajfQharDXVgtUKyEVGWF+b
1mNjIYxLBfIpYM3xjSeG+qtHGNxGDgmSAduYI8TYAZtIMeBGjWUAirEzITsaAxi0kh/vhjBOAgMI
DaEg6eGH8Z1s5vgyhC1xCUkg2IGjjmVi4bTFscsj0EMypImzSXOc1jCu+As/AMpxPBVyk80NTsqZ
55w2FnQsrWlaB/6IEShG4B1FGm4TsSbc5UOC4LHJbPGQIvd5cmvsOXC9+ZJoT/L7QHbNi4Md4MEI
5xYKN7Dli/ZKqCO9W3XPBcKl28DrwWctAKR0udw2yX9XAtvxfbuQgAhO0rsQfwxqA4xcF7fnrJGL
o2+J9NXv5lyDGlIEiRIMEkT3Np7OY2smuKSdiU+sZ6LULVN9+gE4I1XLNU5zR0t8a5SJfvcb2nzr
aADttqLfglis8gzicjyjhogA4a801qkBNMVNKLlWzdC3+liOI3ypZOBOmtHhs/R6Lncaa1ZyKfKs
toBpzvWt4WQ0cUddcK3NHkfTEVQqmJuwl+91YFAzjWaZrdtyat+R3VpPP/BTI8ayN7AKw7Dm0Wvv
WC3m99rOmm7t2ZXOIRCI4Q29LQCWaMRJZDQNp4UMW0DxJEJa3cpjy/s424VxH0qT1cz3xjfVBO0d
pDEa/y3IaIm25YvKiH2xZBBfQOrCXQlhJGAfdY6sY2G31QHPd2XE8nObppV51xnQnkYKylIca0jr
7+yo/Wtq4mjXDBEaVLQEPn1T6QwMhJ3g69wH8iYqm3g/FsV4QFbCpeG1eeV0bj6shB+nt57bN7sG
IsUnHFkoZnG1yrjmf+obdKzR2DivIozFzm2KeY1SFKeuo0irGx1vb4HrWjHRdDe57HgOJQlJ9xYi
11s2IdOqcrPoyS5iF5FO/SBD9xoHB+q9RaFGREy3mYYwuwH9ecLFMp6yEiMgub/exZxK6yYhVW2/
2GTw4qfGtQLEcakQuzx4kV0fQ5US3ijTcl4hbJJIooR5FKk8jVoXm5Rn89qMp+6qiv0KR39FcIft
sAUMGf/RQn0JEdwcc79S93k9Ot/Hwj21qWmxpAX84YCCrjwLC750z+ji3M/st+EGE3P3Gk7LnKmW
u4TO8hHWlM+0LGFDOma1/owMK743YS/tfNUcvJpcQWBdiABTsBfBNL/Q/yu/5KU/EwhWc5JskqVY
6Klw1r7WKNOzPO+PuWGSJh4Z5iUvXRzqwyDOZTRgFSjs8o5/8GnKR8bj0KKld6Ywvh96DjKIyL8d
TPDaNKZBn/qR+4Iy3Xvyelkc0tR/UgD0of8tqB+s33TiUl2v6nRKrtOAxg16vGPkzNZrYkbTbgwM
cy/xs2+CdHA2qKIMur2JXE2EFW9jrb0zmwv3c+aKPUasesfjxAJcZ1SnsdeG+7AIw3fi0u3PqnGt
m7AMZ1QLpfvYoI4DSx66O8HaxU/riydL+P6dHrlKYuxVu/PZF646ooS2sVLN28yoCdB1LNObNuM2
SCv4AQskuGFZa1Awu2XWo+hDqMwAgZxWcm0G32NDTzLMS6YVZAf8GmgKC2JVXeNqmJVzm0XBC66x
csejuEudGa4EUz02ZP5wU7oi+kT8ONsMd8T155tgawKZ3gcmesq8dIJzr5dIejMB1gsWK3c6cSkb
UaNhhpfN0AIxsNb1eO0Jg9dOGUA491yvOjWxyi5F5iz5U9mMGLDrKsrSwsh4jJihjddhJLPn0na9
vbBowNNaq3ljzYsFDL+Mug0jp73SNLMXzseY5quhy3LAcKl5j/331GUkmUWjxMnZ59cFV/ncV5PP
ql8XDEcJx8JjL6/o++oV2aYHSxnhM77aFXXOS1dXJGaBa1u3DSiFzK/Qpo2jtJ6VRr0GU/7Vmr23
CFfqV3asxdeiL2sWrd745BfC2BHzHm+lP5R32mPHUoC8ZOgdSqTIKkrwfJjqMNrlmJ4MGOLuZvTN
nuRkghF4x0DvvxhAtKG0a7++0L5ZBOuEzwLELgoWIcKus68l5Kw7FODlHTp40rNTzQKaJZP8XvQ2
8cZ9lnxvIxN3oW3wgS0qgJMgefQBM30wPXfseLhuKUVOCUKNt4ThOceiCXijhGAeeVvSO5sLC00h
MAQimqLUfmR/TGWal4l7inPVfyf9W37vh54mQq+H8j13K7oK/SyjryZ5sa950vGmx6SlbjEVR1/t
vKMId6MUlXwzR/13QxCgCBNmDH0UoqJ6KMh45CIlaqpxJsqx3rnhREdjUAm3R2IPbHDqqqgfEm8g
vzGM6+irIBPGJ2dQEcroo4IVG1zX3EaVQ7LnZuz5lttMIJdajBr8qsXkSpBu6lb9OZ2FpG40q9Ei
WrKZ0njH5pVPno1A1Ud3ov24SdxQG3tDL1sAggH5SRRT8DcT06020MTZtBY/LNAGIYjeGnsYIY/d
iFckHtKF/ROL8t0eBo46tOR1bibXCb/+dTIF1ibi3RhPQhfpTZRpvjWrekU9Ue/J5InX5CL3WI1+
NAUcy60eBPqxCvR5RrsHZUFKgYmg/dBYdIEudiuUtQPWKM66k/WDmFBUcAmZt66nqOX34bumH9KR
6pide1QM477EE5DgLpPj++jRG10NtmiSa8+wksdcj/a+Gqrqc2mF/h1uEDyBTROYj0Bfen1QtOGj
CzZZhb5uNLk92JXzrdMq4uJ5WlUG8z/C1ddcE55dev+J3tCX4SyOhuTvz1jIv6dUL+mKLxte6X7s
31LS2QnTHrqWAUZIvOjezAExrwuT54dcYgHwqKL/d5rSHo0u9yE7OgHjNTuaXkcTpWO2AtWmxXXM
o+5ScPMS5v21LgeTVOsK2zOujhlD/SUZHRNaNVvIwq9sicfGTj5ZGcEqOEnMEzPp7jCVA9ykOFCQ
N/L0aZ6T6dNkg+P40Q/8XyLEHzSoAa3Pv3VO/wGE2LwVL9NL9/Z3HsRf/82/mXCC/CrKQ4oI2ux/
gd/+zYQT/wLCgPCIXScta5t27//LrwJmggSBQaDwmVTTfO3rQSb/+R9O8C9mkeyZqG3RQtC/+O8o
UNFF0n7/23AMSrrwkDu4psVcHzTFB6VBnkHJsuawPWhPJ88yo5O98RpnIh94Lus11X8pd02rb4va
nsGSMjND5RkilTMb4svTCgM82xJSkQaiMiusuDAczelNSZgS8J6ydRDRfClieVuxs6dxRFyLAX8U
ZRDOzJjJqqaFTvMpZHTNSYRMC6Xr4a9UH6JIbooM+uoqIC3o4Ld4k9dRVnYnkvDQlNXgngyfjEtw
oO0KlW13Vi1gJK90CnYgIttPfDmbAshrjlgZo2ONdfSediAv4j79mvmt8ZwWJUSitmIY16qKp9qO
t7C0HbYUfXOZFdiYUvV3Y0DCpJHzIwmZJkXbvoP+ku/CME82+kePAx7c3ozz96ZzUrbfoaw3lQlM
T9Bw2tmtbGDAcvRktO88R6Eu8+W1JD2KZQ3slBU8RuNwTQxktUpU9UDDzLpSE5aLIq9GXrTT8kd5
RXLVlRs0z1HJPmq2pDpB1PpKr/nowZBcFY5zl+v8a7tkedDreyAYdv6SFwCzSBViEB9g7h9M5AGU
LmtuwUflROyqQArnkbd8BbKsBB8dtsrZsxs2L05uYJrB9/wQ92HxVIP3e7IU6bM/WHBtHDl0zXj/
YbBsV4lZvvdzc2t6UJgjakr8V+1LjfL3EfcpZqOUhs0aIvp2CuzmtpjEIQrmgM2dbC9QIrpnNw8e
vT6t97VCLWz1wAS8iFDdGWzogcKdTmURfCLy3WjZFE2fYjeKT25Z02z14768s8OI0FeTVOW135rO
HXBZ56akBOX9ZicKXF3SztsiqR4cw8Ka2VUd9pDaue8LGe76IKo2joOTOOLJ4W0MIJw8QdxFpWLj
3LULK5xZqgUyih16hoZnJYPRq3GNq+G8JA4Mu6kzxCffndKzW3omDnA5bnotQX+lkEA2gnNZ76yg
i0i2Vdokyr0V8kglQ/KzyABGG5WYjX3QgSp91/jbrgsb2wdNEuBlhZ86HYLYmBiPzHr434X+/4f/
aYWsgb9b6a9f0uqnZf6//ov/Wuc9718ItgQ7TsSa8DpDJoL/XufxEwQo35k3MmoN/uY0cP1/kVe3
SD1CxBg/FvN/r/OuAxXU9xnbI2ZHLhH6/511/sPkEPAnrxJCCkGUswhCJfp5CKt5zzhSG/MBc5YO
t0JfB9nlb2fjFxPRfx4CML5AsMbE0MQc9eEQ0TQURmzDyhsjB4tNwHybis3jlP5u7vqnoyz//9+U
1F0UIs5d8mgAAffG11q9yT8pfv50iA+zcVAublWPHGKY73zzjsDzdn79/a/AR7J8yt/fuz9Ehi7a
Uzb2vM8/qnv7wmiyGOfygTDV7lvte9idCRMCW7lE4YkoL0Ad0GE1C2zbmLXAvpPGusXQZO21Gqd9
2nTdk53MjkUKdZ/hcvDvbFGOYpOMaroKiQjfkRQFeVFiHbbGiMLctEl+92HewSJivfYJqjkDPPfX
JF5/LYNmQ1pMv2UsOh4ItlyLsE2IMwiJfc4NNuIF1fwqb4d65aUdrqduyI6JWfhnnNDeF6P02eom
QicwMg3vDLxUryEX9tvEEONZLlKUVb4kBM1DPlyxeZ4/pZJ/TZjVUsq23zy79E9RWqJTNVoWTH8m
PNbur8hDl59UpWGgRoO1Nwa/2NZOlx3d0mRrMVjurs+DdkVjxyKcPCc9xQGgpGw13ju+5EPyQF7h
OdNb5Oi2pvPYW9f4J3ge8KGt43pI7qJsnL6FstR3IwTwHvWK4n0C5HFvpPPbVHnRc9JQym9KQqI+
eRNd+M00W29dt6DqRe/Kd6N1FfHSWSGfQnupYJUn3btxNPmg5QQL17quNYEUOOihSOL49zZlE8mr
woscxoJuXDJvqvxmzffL16GQPlyrzLjJYvdN9ni8Jy0XvJX65M72W1iF4ouyqWkI60ifZa6oMYhv
yFdd0lr7anLfCJDpwlXCVuKQtaZaZYT/KQgbs3waTD6vpPG/znClncpQ9E8ppSRVYuufmeEm1005
RVtHdNZ+IEXzbirsDOatQz+XAdGOGZS5r217JnjM8+J1GOloG/A2y9ZzAR5RUNAfFjXtQucBBthm
WI3KICe6KRsf8noeHmSDTWbuwp4bI0iBfcW8Uc0iAjgMLQ01fj1sx5DOd4AYDvKBQ0BH2THxRlfm
30imB9kxs70Sb2KbEpTdpnTKgDpY91gu4jsdp+ZDBpyD1hcR5hdMlcSwIaPYW24XveJ3JZVcweC+
sacQ82ee+D453lY1AIKN3AvTPnuDAdNbY2h1T8xC2qvW8C06qTMt67DxbiPDQSvQJM6tb5Xx1eSK
p6hs5zvpJ/20xkdgHoak9WhHdpJYDbgQap2nSfQq4SfTGphqiR9kMPY1oX/vbpYH70YcyXVv9NO5
Q9/9mqCu2cZDS3DJYkvbGr2E/lCHy/mIzNzbUJXDHOs5k/2oADrHjUkMgKWZw4f2VRHH7qOp8nkb
0UAdOZiw9mgVuj126uk5sKPxaxWJ5M4syXogU6jwmI+rlKzXdHRgTVnBN4vmyqkth/JmcBTVkONU
uJ2xPShrdh6LkLjUVd8HBmkVljhPdqxvnZFMirjpgtss7aoXnYjprtO0WxREqhvVt94VEALSWdtQ
nPOGvaTFhnXdaOk9NNoh2GPWGAYmIwAxarLPpo+8LF4FlpC7jhYQ8QyUyz5DCQ9jBBae3RhN5jtz
f0nMR1EnDy1s5e+CTAg0oyxCuVH2aEotsVHY+rChI1iT9RSXm75J+w1vFXc7MBM8F5M3L7jNNmFS
UELbBGvJZ4ooAQIV+hEklGo+8W3jR9uq55MmyeZMs1SvC0E27JowWdqRoszCI0We2NVZ5pEIGodH
0Yf1TnoKng4Tmn1HwV7yAxzuiQCI3o5dAoRY3XVHozOZSAIh0LsogfHoR4wREBeB5Rgj5l+482cF
l4quWEUs5+vUSskyNubkWi0p4uRGriWrwNc0DZHKjL5/kHY2vvkmTG74AuIMfrbaT8ge2XkzIHvp
89p6lX5FLleBn+29D4fiSfdquoRUWqcff92uPAGNhEajViT7ABzxp8tECPilJ1RyCxq81lvuYbjP
msx41wIHt/pxyHRucpd2Jn2JQdtYG51Cmq85XvLPPhiLDbJI/qrbOQYIAk9fE9CRrW0IUfdupaIv
mZvUT2NalsskptrDCoq26UwGB8Lncj21Zrg21ZCfvHp4AQ8qj5TdQU6TKxMbgNTkQ5BpweLZjTfM
fTh9VQIZvIMNc+3lary2jAWpoq1aHeCfEbgeNATedLBflgy8sTyhcVQ51ZSH4oLR1wywb+n3moSu
H8I09x4s1ZvPkpR68ME9l64pUZGKJqj2/uTRQIJ+wmF/DBXVDCbU6uBk1VSfj03qTRO1Kpc+oFa9
qn2nOw6Fk3wPoYqe8iLzHsrOE+fIqkO4y1DDgd6My9NvBHt2oxCAGiN/mhgn7Kuq9R4okYytcDty
S6Ws9nEOAKdbXnZ9CKHXoP98O3m+sWVGHhKS0sNmh5J963TafbFKRJpVww3uRW5+Qt0OCdh05bZ0
zeot4x1+tHuzf2QYND9xI8W3XsI8VWZD+FAtaY1MrVBodU1F8eJ4z5INKeiL1I6uCtKsNF7xKtzb
EX1yXJlASAxzfBtBw36CvIg8VcrM2iwM67+uUy4V9Y/Jl1VUejvTbawbZDqU61HOIkOq6SlDY0E8
lkq/VEMf3IX1qHaGOYjPzqDdzxDfmYKIRt/wpvJ2eLmNjSbqb2M0bnLwI+BVc2x093VSEsjXVWRA
5o66+XHWpSD2jyyPgHwYAugrTAwh+UZngUSbEXVSg3umJVJzI+6UqM0zDIRqW4WZPJZaOtuGWJy1
6kyXh9gP9WmwdXGJAis+WgxYsaQu9/IcwGwPDZceAxXKeQ5SdUPObLQtCx/LmyvHlpKwyi8wgMsj
bUvvOYyicS8jcpTIDOJlaM4ul39uCbHoCRC2FkB5PIVOuTZ1nrAEWtZ9YqSvXa7VDYuCPhJDUl18
8gY3ZC4yrdOk/j0xQhNiVc1TBlNI9zvfIoC2CJFKDbmf0QRIaJg6dg56sBTnbGI+bUGMAtLTqEvr
97y6gXzIvd/WBg6vufTzjW2RZ70KyAja8m4aj2EXz4jAmGxeY2aoiAPxq/oRP1m1G1hw2ANVfn8m
HklesCdDXRyYciAMRMA7Wc2pjX5AECyDLNu8Mh570yQyCa0MO2a0JqtiZNkw6QF0KylonIBKgQEW
jLRYAAlWe2lVSLwGbqeSLv/JCVPr1YyJjXVLMPTuNJmvOgxsel8p1GDDhY+e9DyYaHft06ym+a5j
2HTyJldvA6m7Y6DtsVkBC2+gIoXeqFZMBljpqt6Z70yAfmi7HbLGmWh46hEFRwwcKUrGq0Ea2Tri
r96SS1CBLpvb6NBbmbtPTWc+ZkHk7ScGJ8svQuYBBWRmMEroZGr36yEtH2yVd9s6yKrt3CTGXooa
gKgjgD8i/QA7ZFftgzM6uljhaTrH0Xg7NNpn5NEyTsiMt6CV/o6m/bMzAOAqEEJd8TMI1zQJRiT4
rO92QdBNWzII7H0UpSMExkie3Uh0DBVa09+yQ0xOzSzKtURyQDxtvc57r/zmV8a3fhYXZffOzlZY
PNi3tUfSgm24D+njVCcgVAPAaaxW4CRorVjLvCKOym4X5sEzYYc4RzIHWATJv9EmmOJ4meChmA+k
caxEg3/OhzEBTwpiHN0zNIEBgXiqia7R8sTrfIzhfaakPKxqRl77ec6SrzF6xEOuLCJe9aBG5F1z
/dDge57pTkL1B+eSnJPMa27pYjbPBtlDIEQ0oEKjGb6hw/EefOQxalMEdICGUc8nOw3BfQKGPBhJ
LpBmxq176wbdfEvcG9LLOAVVXw6+XivVgR6fPW9LRzVaR6A+90jwsh1UP0pys0hPcWZpgEQSyFY3
l2cLFNdhxmAeMo6vY2dqdgHqoJxp4Svbe+uLApJ4bYWDNNedLeq7sc0AQNn1MN1Gs66PUqOVxaXT
7yS6v41dliaxMaEBpqTruIobFYlXZiLglcgH1hcXZuJdBYF9N6Cw/eIxxoZiTZ/zRgehpIOY+CfC
mqrP5LmaEfqfwXkylzekZ5XQQJIgIci1Gs5JGrjXSdnLz5V0BNlO7YTkJR7PCNvzbxLpAQoRi4tL
wzu6Hf2m/F72vrkePct9QW1a2zwijX+ycht/pEzEinkPQ3c9VjBo0h4gOspH95NT+eU2jwQTzBTQ
0E1t6Ld89INnG4HK1gznYB0v6eSiLzIsB6VescebeRUmZTKsBkMhK9MdK1lWZIcMefKqwSnD5eVt
e9JUFcShO8QBW8TA9s286dPyET78s8LwtkInJlc0bhjdhSRr51bzGcqBs8k9AiVWOI7bAdBZCJE0
9HCX5GV9JefCJjYkYiu1jUsdxc7azZtgIKmwJ6fhQLnkGW9aFgNzpE4crcELniTazRV1Z7Cnilk0
CSmDb8eQV7wUi1u2itmLsv4Pe2fWEzm2dun/0vcueR5a3X0RcwQQQDBzY5EJ6dne27P96/sxVec7
ZBCCzq9vj0pVUpUqMba39/C+az3LKO5imchH0YjeWQvFGrRZREstWSMv8wGeEOXBYarOr01DQ8JT
FVH/nJS2TqZx2UGK1Ju3oHM7VAouJWfsemcGO9ufuVAhw/hOtbCVZD8WAJRmlaGk6zohf7jjVZ0T
497R0pei3tO+DfYxmyHSXMDZLslpkxdgV/15VcY61F3ntc7xTTWsad6scciJMvx63HlF1VwlOLQX
ZpCG931ZGSxcjrYk19y/roRR/DAU8WzGVfdMw/ZmbPTKXDk2TCAl77R1LMlrQKVnUKFt0huXamk9
D0NZHiyV9jcM6Gplh426GtsWaQ0jfqO4hbkOQ9s5J/ltYHIpG2cbZh5n01gPfgD9rGY5M+GMsn6w
coPeueWow3oSeNmznzmU0gPvwezN7gzFuL7mp+jQ3mR9Y0YmWZFueYkjdvgRQA5etUnnIhY2hvjC
88Zu3ZbEGxKB6a7BTfX4IDweiuE7DwSWmLdRW5SruIn4YEuQTYBoW/LgbW9lKda6NkL9ijPIPRNy
ctmL0d5JmrCzuqttKNW5/1J4yThPy87dAESM99g7iIIA7QolsWR321eWxI3T5Yd8rAJ2uBAos6ze
1u6AeAU515Uj8TPYsa3vNdqPv7Qgz4kS7AgNbSIshzm4SgQl4Tk+T+uGrqaXB/Nh9JXmKc4VqIQ4
b3CgxkvkSWJBXpZ67fuNvUk7DKJFnRRrdCTpTc2MS68azZXnteq6TJvbAO/1rIfvvzOwOK7rrnwO
vdzZxEHIisVGcMdEqmwyw2vP2co5u87Mgn0VyIT9L/E1DZBjSHS1+GHImMQ2tyYydhbIMPlRkFaj
nmlIsc7czo8XVEsQgQeVftvoSg9YDT6Et4/SMgC2BYm2p19UCGsl837kaBaW3j4fyvQ2z2jNZNbg
YReoJkiYl93aevXW9+iS1ZGtSimNcqeO3U/H4tQASI0UQsvikCTbYTZqSUzsj6cR7qttFMh9O75/
69HJ7PssYG9s+kWwYVeYIphzf1Z61KApHXyAa6yvQ0caWG+/OBxB+ng8t0r1mj2UTeWMMpHSuNpP
00u7M3NK8LAlmmg1ycvLwNc2Lcj1XyHmrSsL8f511Xu/ZG8q9wGf3p2uO7Q/rAoF8swr+ylVF1g1
/YdirXp9s9QjiZYAY9PMBQO+/7oQ+rkKqmPTsbC0TB41/diGaPepnrcKlLfOpH6HY4L+vCgYk1h4
QkSwX1/tU2XXna72ztFHzPUJ9uD0wFosdL2gYQML4SH/iDKnX6aBSBd/finI+3jwLR2Z3TFcR61s
QflR48ZCN7hFp8aSge3tQqWN9o1V58iKZOLqQCqMoxCYARyjY1cQmhB1SA0ulQPUO0/I5tqQDcOW
k8E7k+RbrouWwfXn96droP+pw2GtPL6oFfmaruBv2AwJTxEhF6t0ScmOM6n5zf0dOfre748PmhaG
Q5ccBsDvJf+EyX8UQik3sHIB06W+EjO5uTGh4VQ0U8ofV2LQqCCmY3iB3KP/5vpT4+L3Sj28Bjzj
oCLo7OvqUWODbBMRqklQbdxMoQCfc4OELt59/TyP/LjvN2noU8CDOvWKjt1WwAbqofb0ckMLVaNm
ELKLCBzD36c6fe9x0ImlajwU9iWb5K8vfWr8TCQsnUgRROfHrAHPMnst0I1yKpIMS2FYdUBdhUKw
o6gpTfWAHdgQ1v7y68ue+vQNPLAYRrld+z2F/EMnx6hIopsamTT143SnZe2d7VHyC2xGrecwfr++
3KlvH2yBq5oYVN1PPm5066pGLiuXq2rrVupyzeG/X0rfUb+ZZbQjl/7f75IwapMTOEQc9UhS4Y3j
P++SmPfuZ/U+Nge/ee1rxqZCWtAFJWV1bbuj+hL6UzGpoxT/9e2eGrSkMdnoqw04X58+GseoyYtR
y42BMP0a6TzVfCwX31zl1EPlFU7tq8lnfAzbMnvfbMyMqed9Fmhjn1aEN/QzzUT8+Oc3ZELPR1lN
Vd6bmqgfG39J3+ToxQlR7zqZLvQOL4BbPP//XWMash+GZITqAZIqY0TT64sR4rCJivHrS5wcHIw/
jZfD8HA+DQ4vdrtSr8sNgn8GQqPqO73IaZS1XfQYKswwMm/hjpa0WQQZ4lvkM9/NaJ8/PQN+Ay0U
vj9IHse9R9MSjaEUaH4CbfLHFDUKPC2R54hckV4LL/9mMfw8GLkeyZge+yiYEceebAImVHcQhtxk
ec8GxR6unVBzvtlKfB6LsPpcJJWUdnXAcfrvL88LtHpEWyfJsAkm3GSBxUe05wTJRN8MxRNX4iYA
7ODDtXCZHw0Tr4ow8A1usWFqw3apVGeYmm9FGd9/PVZOvCbNMeGv8a6Yucxp4v4wHG2RJYZXOgVZ
2WRzpC+KC9s5yeeR9HdfX0n/vMbi8P1wqaM1lhqV7Wc2l2rIs0alagYz0r3rmtj0tlnKNh/vBov9
mEX/o1xIk+q+Wkr/CUSisqxH0vBiur8kW1BGy0qDAnhmjsnOcmOxqwHUb0G4jhc+XraDKXMETwHd
Is5V9TLV0ZztnDbt913RUMEeGjudU2Yji9COxm9u1JwYL78v5pOS1mI8QoWcnOK/P1NUygoQiIZn
WoX1g0ea515r3cNg29FLNjbkb6TIxcvUfyr7JFg5yUDNpLe3tp0tI4vOrCbB6+vNHbLXfA6gao5v
6yA69wJ6xjjLCiycVUJOIChpZ+aXsaETTo4sq2x1Z6fESjPvoaNt6G2TWVy7xGb2uI0o4TnniYmW
IU48ODPM1wtsavPRCXAWcIceT0tXJvE8Tj/H7/JvFq0TYw0UiIaCgzWLLf/RWAMaRrxQOfBcYqU6
b9ERbnnr/SaIkWZPeSTd5ush93nDAy8M4zywEzSM3vGGB8ARwQsiKzaeW5tb6q3ZEjsoZHVD1Gvf
DerzkNLrrRnh3P36yic+X3Zz6CdBDZKXcfz5lsHQKmFj5xvKXMNja3fas6TfcwstIH77+lInbhKB
B7MRtQ7+Pt460hflvDk0+SZrSZ6MWo0mHp0gggnjvNyingbmVNFgH2adTtH+64ufuE/2VchIYazw
kI8ZYE4SAHMm1XhDYHsEBzi/DfoAqUdMONafXgn5KN8TcEOOV5/IUNSAKgggcbohUBVLHA5R3e0b
viLD+ONhynYDwRTCKE4fn9SqoiqAErQN8B+tIc/LpvBqxJddZ9krCk+vf35boETZ3wD/Qc5xtKIE
UYr7KpXclpUZmMkGEGDdQE+nIuXsO+DC5w/QVAGbsXCB1uKSRxeTaENwDmTcmWLehobyIEf3Ne6N
26Czv9mDTN/y73Mgl+JYikQW8oF6zCjJjDAacgUhxiTCNKiVeqjgSciEWj7mLYxkIhi+fpKnr4gK
Ghnb9NEdLy+mcFzyZZKN1Npd4omXYtBujTKRswaPB35B/Rsmzeexb6psvI33XQdXnJ72h6XTqjh3
1KT1bJSm2RGGvDHN5DKy1W8u83ljM12GoyFoVHYfxxQQzKeAhfjRcPF15VZx8DwTkqMsv356n2cR
rgKbFCXpRNk7zn0k3gWyY6yRjGdQ0aLSM0/j5peT29exrGmou+PcwEX09UWPiZ6cYrgqE4djWRa6
8GNhuJ+NtcexL9l41kAVPCVhZJ6LZLzoPbr073mzFeR3fQaANgnnzuhhbKlUZ133Mtim9JFXHdsi
UAfy4DUJbm0h2BxM2wJJgMoZsjj7ztM7exPUlfXNb3/yxUC4YcSha/+EZ0GSEKZ0NtIN1el8GQ9e
vFN66pxfP6OTowxdJSUlD0bu8TebmZJlhLztTV47GMaLdqMmOHCd+rtdy4kPFtoLe1vmIZTUR5sW
iyRd4oxzJqJeGAhZ/HDb22q/+vpuTs1AeGIowwEwotgxPdMP38yIr6QHVp4gHoIZ2josU71F8HRV
pT/a2PzzXTRnRmSiLBkgoT8xoXHr2S2Cq4Szo/86Pbsysq+z0n/4+q5OfTwAhaGN8QQnMtPvd9VX
CYj6go8njSz3Khk0Wmy+9UqzpViVgeX+7FKsOVQLq2+WqlNzHopYWF8svp8PPZRO1dAAtLAJAv2y
zpWXMQ5WIr4XpOExXX9ztVMDnmMPqC8cWsCaj2bYlHt0bCy6G4wLyTqzLee600ERfv0w37lQx0sH
DxEwpqkZyJyP5lWvAXlgUXLfuE2n3kegEFcKiuOZHxst0IfK6e5ijVTupqjbS7CzCWEijrEOXTSd
4yBAywWxWGgQpZdp56LHaMC4fLPYaCefvMMJmy/TgGx+9MpLv1KtLstYbXqTNkEtX7TaK+aoyqpt
5LgPDTlzwBxCmhg5eUtJ11ZAW4rnEEUHQLJ6Jzrs2FSRvJk9KAJiD/fx9YM88a3R02YL6jikvbI/
/H1UpqAq4qhnu02c6KvAxLFSBWJKP0W/Mrx8fa0Tj0N71xhbU6GWXffv19K1AYS5W7O197VXlYID
8ZXqC0ymfON4eQxOwq6/2WGc+Og0jY4dOxpWrE9b7LZMh74MCm4vth7DKFDmOqod+hjlODP0Qd7J
spML1Bjt5s/vlUg3XPzsbDTjeKY0FQ+5oVsVG85qe2kTxWaX6TXV+ACaeHA/uKTOfn3FU2+SLRtl
AF3j9HtMM+Rb6erKxEKuQN2eD1qLKoEw12uYrQBIbA7SX1/vxJrDDbKHMljY2CwefYGZX5phVPBo
+zagc2GW3UKVhVwYKGL/O5ciaBqkNxtG93h3IxwzqmG8g6/yivzKgkgxK53aPosaTftm+jo1RmGA
MDwh9k/14N/HaIskLh+pDGyqrLltwuLNsuRtSjDjLArkNZbI+o8PR0xgmC50C8g6xZWjD1Dr6bXp
1ZhvRp0AItXpDmVTLgR1gG8udGJipqSukqtK5Rkbx/Q+P6yqYuxQgPkcAdPAesAuv3ZHefvNkDD4
GUez8m/XOBoTnhKT32NyDQT92syMIrGrrMo66I1NhHzaVTxFtcPEWpJ/ZsfBXdGVDmIherWNS1JL
pzWoIXPsYAXZtWQBaxrmrAEugVGXu9E0w2vdC/p5PrT+ky/UfJ1ViLM43RIb2gb+NrRcmhRq319Z
WolWN6Z9fxi9DLFVrlXJqsiqcq0SJOBxgOqDyzhV2R0WEfCVJCovw94J11pZAWOzkGi2RphdtGQr
btzEu42KpJrzhBMCO6mbzkKEghvEiaRXdqNYAiixEAsn3XlhEs3XRXGz+vrxnhqbrOKOxjgByXw8
f9qykjVu+XyDTPhF9vWLS8gSZvyVQWCWr3TFf+OzY8/NZo/yPQ2ho2+BhKNcGsEAEEGGU81p3+nJ
tqvzbzavn0t+JrVSGlvsTSjTHSPJzT4JDUyX+QYR+bUQEZTOzv0pkzua0BcIUuaNpT8HBJB8/TSN
09elSssT5XB9vCHzRCYz0VnURIphfAx7IPVuaSrXGF3UdIlmhjOOhDC4rJNWLtIckaDS5EzkUm/h
iKCGjDtla6iNstJIMZ/7CEMZcGJNv5MOthf/sLSWg3qPFDBxRrLmas2m9uKMi0Dzb/TErObuaEmC
rGKI//UogiVoLKK2UvGG50O7it10XIu+kyscXfz3bLTmYVXHS0chHVQa1nev4tScjrFcc0hOYKLQ
pkf2YY4AAAZnMGnzjVq/kNc2Jeap60TDLPn1sz81F324zvHGqBVtlhYeqA3XStV5Tr0BlkS4/Poi
pxZEG/gpfQX6bTBQf78ZFYZOIUkB3NB0cudQRmccxh+KBFgj2LBvTGcnLzZB4dn44m473vbawALy
POVbUUI74yQ6rlugLChA0VLX0TeP79REYFP2Z7XAsvdp85sOg2HHqKgIeSuv9QqgAiCrBzLE3uoI
zUJof/Mkj2Gy0xGc0wNH/qlMSof/6FGOlUh5vuzT4j4lo2DUtZ07lt1Wpxa/IFwm3JhC1pBVPOMQ
wR/YDAGmhqCICKkOXKzJAC7uHCxB2DN8SAvfPI9Tw5b3bFBGon7rHU+MXe9X2KHZ5nRSvBlecB/q
7U1qoCP5ekSdvA75WBhdEG182hxUrTKEAj3ehpOooJpTv+SD0i2KpvxmIT21baU4hWiDSCTSE46+
Q2g9ODjQXm5qPCNhhcS1y6/LwtrFrnaZFvI2S71vChWnBvCHSx5vWOORxOPCUrON0kFoboo3z0wR
t9u7smi/OXMYp8YvJ9Ip4YCkFmpJv3+ZdeeaAjprxjSjD891KH51EIjmBPC6oFsmEJtQcCgzIy9h
IuE1ULRJmVki+iMy+MGkqPLgS7faNDqOBVxt+IzCuryB7kEkY56msEAqd9U7nXvvWsyaM5t0wRmk
UoD/yVTaLPRfaqdjZyFBuxcqkW/NHimOWNZs+SLiauCPG9GyyQb9RiC6ZrHX/zAd5/2j8ianLiUO
xu1xAxaiXgU3Q7DzE+N2hAk5q1XzwRLWGTXThzoaum+G76lXPDmzEMo4FFuPH7uItWCQbIY2kfQU
dHFNKYhO7SAgBFPYIKnw6f3XH8y7duJoQ4hiRucG+Vw4Zh69aehvKV3SNNvY2ejNw64B+RiCDAY8
Q0xLkab3Qs9IxDRRTr7bBdywTu+zBlZBjaRvrXQdyvWvf6kTo4/NxmSB9jAGfjryQndwARYY6SYB
vrAMy8G+AF40boa4qB7iUhs36CJ/fH1N7XO7z0SVQNVnmrUBzuu/D/mgt0bQlnzR1egjZTUIhEaQ
aqyA5E4R1jaxrbaFctJKl15QhvOBngzOC1NbfP2LvCc8Hb8RfOHIMTSOOeZxqVBFGmFnQNHwLcdA
4N59DZGRjtdoq3MwW7XubOsYNTIWq2oWpBSRNSWjj0rmT3vVGZ26GsD+PoaguueQTNVHtsVwzDuG
FI6pZIWoz1ojyX8bEGMzZQP0tuNwiVbYXJRKXm9CWzrLPmychRuc6UVi3CRG3l/y2WJCG/gQHkK3
8Xap6jypzZB8czA/MYezZLp40J2pQ39cOKLcFqcVFDrCU5P+JkSWBqCH2PNIU8LV18/61KUQXqM1
wI3OsnG0atJ0kjKbliWvAJ4rpDu5+XoBggvA9MPX13p/b8fvdar+kmVAlREZ4+8DLFfstOmyiMNB
a/mAIGgYY/YaTW3ti6Jd5E6qnWmF6l/VxFvtdV0JrvUayJRppGItAMVv33+h/3B6vuH0aDpFrA/v
7hOoh9zLMogonb290yC2r//7f/zzZ/6dFTlRcDzCwGj4ITPiVf4rK9L6yya3DeHANHKn/d+/ST2M
vn+RedS/CCYyMY8y7KZezZ8AG1z1+JwEd93mL0A/hI/QrJuG+YdDgYcqyPVJgd8YbvDUJSHWIjya
S46Mj4y6m7JVNjkcvkc30x7RBmsrbCbMAu2unljO0Df1rdFlw7aaSM+51llbujDpuhxUsXAmIjQq
/PLX4JNWWITwoouJHK1MDGmIQepBeedKwzJZGCn8a+FG0cpXcnLfA+eA0tq96sYImEydneUdebyw
fSe0q0T+gLJ5MUxUaxVivGyzy6FiFRcT+ToGgV1OLGyr8q1F4XTOXBu65nYy0syDiZ4dThxtE6B2
N5G1yWJ+sM0smrHjgFw98bfricQdT0xudaJza3YFFHkidoPcXJogvBtQ3viUcflI6N4ZmO+i0Who
wKhflBMDPJpo4MnEBTcmQrhIJSi/Cmp4acIP7yaSOLnYFNeAi9e0YFfmxBunv4y81Wle9BYWOTjt
XTzRyeHKdGBhYUmPdR4seauzbqKZYyhb1eDNoSFf+hPvvFFkvxEG7OzeKbSDJ+Ci1y2EdDg9q8zr
rqkCZ4cEHcE5plziYWPXSRIArOlFiRCsW+puCw0sl8ljA9n1OjFCc2tUSj3Hjo01RARteSMNhSMu
B/8zMxlgzymZVdJfsyV0MBHtyyLtHn0PrJmHJvu+zww8TrTUccIU0KnD1suWVZeYW0muz7XTdfDI
6HXDqtbxTtWGK56cKObgEyPYuc8TVi4rxWWk4qzfm/k7mY8A6GQVqKI8d6TuLkQ0mfYjT29gQzRS
zipd5LCXfB87RaHmO6mMjZxJN3fkLEqnfHKtyKK9CoH7bKAKutI7J352dDiAOJbwdZHt4N/HOqg9
1/CzZZ9FxY2Ge3lv4Kw+MydSG3W2+FkIH+Otpzmg5SIyf1dZjLquBgh+NVhttG/qJMhRIpn9sooq
3l+XIZesO1JwLGIaF6V0zRepGtigwVH/KBvH2CqG0cTzoEK/R3Ah/w+sjSseoDIHIB+NRBGr2i0b
esL4an6kozdDs1DxvV7pyAnurcZnZbWqlpuXgAUOTqryO2aFCu3UbiBBFhaR0MbAexBuyg/UCPqU
y7SM8uWAhWnRA454Cvn+1pFNZ42oQsi0fh9V9syZ9nBCy6P9IIlYjOTYrrXGEG9WD/fVbwqBKYXf
LCZF0121jcaPT5ECXQdjCMrXKi17bvihe232jEHsQtmvdAIq5hY57VVs4nS1p/oo6I9h8Q6UJWul
vnP6jP8x9WN9a7VMIgu8+AP2q4pYPwK+n99HGggvroZ9BgeONtD9jfoOSZPpFZedoLM8A6IIixwQ
8j1YRf2hy6e8gToznevSCsxtkfj9QYO9uChL0FR60DgmSy4vtWnMfKdkU3aR7uORS7usfoW+EO1z
tbAvOQ8NZxKx+sFXY/fQSSVbhozIZIaf0n9G8yRnHT5fKpF+zw9qXa7o0LhapUGo3GDLbNejDZ1S
BsCfCgBRy/e3lXVZcRMFQ4WAJ/EpT1Ot4RQFP+V8cEzrnF216c/Yg+NSsgN+fNMRQOOkPaN+5B9k
NTxR9hrmukSoWMXjvsrDfQtnrVGq21bC1Gyt4jmP3FmQ2cPccy/0uoG/G1yF7QQ9qcNNFpe/rM47
8wzIodOmItedA5QYKJ/hurbH+6Cs7IWl9u45fA4mOt9aJhUWQTEUc1fPi0PNOtbMdIP8Uy3S7AN+
njtMqNrebpnDE83FCuQIY66hbJhH2bCPem/R9fECSdEO/51/pdVKf6n1erxyiwCrME29cG0XSTxz
vdZcDoJ8bkeAuWnbVMxrNyGNXCm115xyciv1N8SuxZkMI3EWj021zPVM2xq69bPU6k3uWtfoE1Ls
nI0BPzLwnyAMPVaK+3NoiIQd8ypbpcAZODXmBHZmxrAAcIt+Ty91WBK2Xdw0uCawN8bjK2QcsIrk
ZEz5QCtR9/jVG7HznGRNXls4ByrAC45sbdXLxp/F3ZCQvazd2QNwTeCS26Qfsq1KE5amnUzwojZi
2ecJcfFeAzZ2FCulKJ6k2pDskRfq+ZCozq5k4JMyYKswv/wnFXv9XMmQvWjDL2MQBxG5zlukA70z
O6k+O8C1F1qS3NYED74Mg2Is+dYp3xvSnatNTlAAQPqd6fn4SdpxZD6g74pIDwrQzEJ/Nh+hQHv+
jcyq13BAs6/m7rAn9AQDlxG0UT3Pa10dcHmXU/y8np8Xmr2n0ZJcM6zKpWr72pUxDuay05u8gEmJ
2SLBDrswK6XlrKqLt8rSk+WY6dsBtePMEOKlgQ24oDDgEarePqo+RxS1YLX3YH4S2Nj8JEL5SYbG
mlKUf4eRmwxcI2lx18FWLkwSYErTuvOHXJ3bfIYw1/LgEZ1aNc8rgzah6p53LuBaNgnuq4m16uDA
Qr2DuzHtISBfkfxhD3R6/Q5yuO67PR63+C52GuC2lUkaOni7N7jW6c4rM5ghQeUvilYBHWyb3Sqp
+LMBHWpOQere8ePimjYVcWChZGcFMGXWATLZC6yOzzlem+eO1uMetE8xp888zCAtjYuUr4iZvI6g
vIc5LjufXAwayH0cnLd9nWi7SvdxqYTVaO91TzbYCmWm8kkE9yBBlEtbK915YgA25yUWKhbhgGpB
EjfnjlWajJgcE18hLYGVc+xYBhGJ7gu8Wjtzqpb71MyXPnbpe49MxQMc6AgffyXzfFZ7ubKvgX5s
2Skka00t5DLqU38Oe6+YjuL9rzzT9UsANvVdV0bdRoSOfLBlTXwKc+GCAg8WPKdDt2iKaE4u2jbJ
2IVBe1d2asEEhglSwhazqrkoa9y2oIDIp9Bcfq2UuCIz/eFUkEaq0u8uE1tRL0o/L1epUZRrqYOU
bLoEm5soL3rScwiaXAd6AK/WHZ/iEiveIs6RF1CRLwEeJphbwypdQaSo50WZmOsR6kEfhcO6JHpi
pjcc8K20aq/GhD1e0hYVK1frXg44B24kNtKNC9Hwyai9vZaL6q1z6CpIe6hXEH2CVZP6Ate+nGzS
UbRoSnyJU6N7yho4sIIWl7mDulF4zUBpu7PuDdGve/oNC0z/NwO18X0f6ZSVXDdek2S4tkHBzlMN
u35bBG+yH9ZGzZLXyiJdtvSrlj2dsx3qUJz9ceVvO+mf0/Y84LW3Fo6P02kY7f7Mj0mZJIIAq7m2
BL9+8BJmV+3MaRQ7mvK4w1QT6yTr4uCaQrUEdthUHV6eqjNxaXuKErAkBFKFSuupwQDQt6NPv+3Z
/2InZKuSzAF8JNZyqOJ20btCB2OD7TgGVNQ2TbHI7IiUsgr4yPAzRNra4oQy6KNuWA0fYN5eK6rX
rgB8TGjmprvxnXFcasNY7YPYKqCFWuYFAOBHOVLkG4V9iLxCmcdAPw5YPfVF6lkxJAlh/ah6mAmx
no8/tEqrL7rMUVaR1r4h3iU0w9LbC7dtjQV4VXNn9px+QOxWVwCZ9fPOseUhYKuy1H3Q6IPiPHN0
x68O9uylq3HCRWRiGKz3/i5TIhtfnqrOE1nl87aN+rkPB5ilUqRrEPPRmkLDrafUQLMS6Bzgj3Cc
xa+ODozTlFm5twF1wdz5GaZ6BTs/8nZDMNpozrRp0x+AOv6hmsCvncSKz7sur9jHV+bGsCNCeGLv
RsXWpU50ilEh06ZOtuPow4ehhDCcm6TkXIs0Gx9SeEAXVZj95AAKJKzQ5WQSr0frbMj9YhHl4U+Z
Zaz6isxendae5iy/rldNHrWrUlPLJ7Yv9hKpcn+ofW+cswc6GFFsXRrxGICjAZG5U01PLpxh5Etr
8u7ebrrmTIJmOh/T1hVziTX9MsmlY5EsZYQ/clmpAcqfqF9lWshSoGJWeI+hKtgHpJ776gYqE0cb
WNqBTAD3oS4d8TQaWf5jDAtgBJACTYUpHxnKvFERKOdT7I41BfD4UxRPxcS4hI+yjaaYHjEF9hRT
dE8UNN0Tdg9tQU0LuKyVh9j645hWrO4WDKGATUn8ngKUT4FAiFSmcKD6n6wgds9TdFD/d5CQUWHe
LWXV/gqnoCGMUyTxEPCx6UkhSqaeYjUFE7UkFGETh+wTlO7BztT2KghrcTCmSKMEwNpsJKEFfVMB
nnSKPoqnECR+sTsOfv7C8UKkUjFRSZT2SE36T9Xn/wXaSePPpm7yXwDJT1Wf/duPEnTVb2Wff/7Q
P2Ufz/oLNvm7D4GyhkX55r/KPii0JgbnpE1EPGh85HYC5yQ/HGEMuwtSJicVzj9VIBwl/+d//ez/
Z/BWXP1dKKyO/v1jrCCNS8o6HwqKU5dARRWJIwJmJE2KT9XLRsHyDSHGoHTfhhdjUlLqZ59lynjI
z4k1MQeRbaPWD9/CRsHSl0CVuiV5095W8O1v0sz1Kfjw61+UWmwTGlPZ533sIequgU5C1eJMwp6/
VFb5GDWPJqN+X7q4MBet7jUrr3ajvd67xjyxCK6cMTPpS0E7bA4WwWAfkZFz45AIqJIUdZUkan5V
0y44eLnNekF+XXJfUo/aTZBnQDoEST2qsvPhDYaKzjm/8A4pesADJrh7IF3jFr95v3Y0J7iypTUe
VC0tD31g+CvD49cfSbJbKp1R45Vn3uo7I5lDCumXcBwcdsaERtw2Udy/OE6G96sq2CWZLJdXUorq
Cn9k+CCzpBnYkaI8ZA+sr7zQ0W4cS4YHq7chFajT8qioeX9eBp1+7srqLktxkc1QmTlQyVpDn6uG
GJmemmSuav2PBJwLDLM2qTaq0kbnEgw2pRJhVc8RACXYXLxDAiribM8qGa6UOhx3JSw9nYg4I1gw
nzpzQu9dF9CgEl1BRMPTnAaXJA/FKyxrZIuFFkA/Mtc3ald0532ItztXtGgfaplNoTnrhhsi3hry
syid1XaiX7pljx9bl/mFI9XunEDmYcP513iJTaOgWqXVN3QFgc1liZJw1BL1RIrU3W0mzOZi1KS6
kpqjLHI/za8VCiU39WDWTwgY01+DXqm3etsQ6Zb0+WVWWcreiJwVkeP1I89KDHPY2d6VrNzs0ShZ
dTSIPIvptLHs8mRcdyrENQXFyavsqupSq0VxHuOInXtGy/YrZuBMexTP+2kYcUPdsNQk8KQRxDQJ
g2FCOyMPr/NqOvzaniTAEIX6LFOLduWSLcZx03xp9dY9yxuKI5hIxd4stWDe5BDiFH0knrwK+lWv
KbioAQ3E5wJhE6os4W7U1k7fYmI+rlTMj4ypYLxkuRZiRpyJ8tMtDDcjK6HSvJns7LSfwfhtzvLI
dqhaA0EiTZLaZwZZIlZS65EoSfWh7OP+3PYSMmjNqrmI2NUQECFke12yD3uSqaAmqqSiPyOgMbgl
M9C6dKU5K90pFKh18itkIfVBb0N9mVjAe2dNSxOVMZk7M5LRmnEW1r1FMD09h1lFwYQwUBcIuBHH
/hYpU7m1hrhKZ67U2AX7vWTPapd+ds80Iq4GAlA2OZvBZQvNaxkpQr3AlJl366YVqGNlxDIWDvIy
C7LgsgxNoj6lbTynUepxqFLK/qHyQyeY9W4z3Nh2YkCjzlOMAbEWbizchLtmbDl8ZIrT+XOiAa12
lYtBvYx95GVzBaRZtlcSTj+Olksxc+zCJ4FDSp+ZJAK3A33+NdVwy88aO+svjNHhqBUlFmSUGAfX
fdBWlcc2y8IvB3m4XxiRFiPgjXOpr/pejizVruiv9VTVHqg3EpwSCL0UcpXadNz7C0r4bh/x4iYw
rb4qWxFkEzhtsInE7NWmUm9ILtUH+y5wMlEfgK807aaQGV/7bhR6pYyc3uKs53Dc6kl3U8Z94P40
g8QP83lIaa+z7rI27ui7uQJy/AozSh2/Do4QWrLG8lmWLFwsbv/p/nzX/TGRe3+1D9i+voTFb72f
v//EP5sAFLWkNHCopzuLq4wm7b83AZrzF909DQEO/oGPewCPPQCGN7wF5A4hPaIp9K89gPaX52E3
ILgK7ww7iD/KaPjb6PtxTzD9BHYhWH/YqnxWNSeaLxvL8e09TBSstH7ey7OcTCrSDl1C8qavUMcr
TNFZ9ez0ZoyE5f1g7XoLyaj/v+ydyXLcSNplX+W3XjfSMDuw6A2AmINBMjiJ3LhRooR5nvH0fcBU
VSkzf6u02teiBjOJjFAE4HC/373nPpgiNSxfK41HsiXTSyqU+GQZYqJPRHcwIFSFzfJGsBQXh4L2
012pcwoB+YdE7Z/UAs6kVwxxZuQnSJIti1OWJBehRy7SaZ0527iNikMuZwp7k77281kLg4IheoCP
2drSrKvrm8Tt73mA499M1BEWJLLRue31bjfbQ33U3Wb8WDSaIfIOhcdt1ddsLMVOreLqrclT1Ufj
IIRrtO9gn7V11YkQG4XeRKdljqa9WpXmli9KuRSJIqmdE8M2Uh3og35DncPQ4PfvYUysMDC2+3o8
JrdKFOkvwzydzR5UkRZPld+SaLjO7aqM9lBvaBB/yazYfZqsab6dCvoQKt19mSbHZtcAYcUY8nsz
Ueq92Tf6pclzyJ0MJTC6x/E5H8qRYEkU37hK9u52NVIrDdUbq7LTE3sSd5eVyvC1TYU8zNIytiRV
su/sPMiIYjj6TiuIU/tO25CR1ePvfa83G1qkpi8YR8eC9oEk5NzohH6dZ86brvfpxhIJaFinfMnj
/KVWeGmWVvqoo3F4lZ1ibRCAyo2ZxsK3KpEXnhgL5MUMbVTzjNjNH8QymbZHb1Z1WK/Ip3po7S39
Y7QnMYlK90w08HdFQnS8+0EEhcI5HGuvYc/UOk/UhtipFl7NVEvv5rldbuUYqX6Et/scGbrChk2d
LF7FKBmVCXNnJhnp11wx4ofRbrOzRfnxOUJEuQHKksDtkuPd2NTNtmjb6Vu3uuE8YHCd36dK9cMl
qdSTr2bcnotkPCPVxPvJKtpzR6cEuWV7DD8i6v580OXWPtIY0QH/qwQwKA5kXtwJ9cLAT+XJ6C6Z
1xS6Wvi1DZ8sdNr+mW6GfgRfOOs0iqY1Z0ZVxIEeRlC9Ip0WUiVXEq/Mdfc05DmyfsdOCh2hhuHl
jtM5rnlTorbxYy9z+xRyPs69IdWjHyUzvI3jZO5eMFg8N5byYS+W6tHQkSQevC7K4xpl1OFohrlv
VEbFtlB1XxhMpd7QiBMEz/gud4CMYyxXv7IlzrY6Gv63tJbLcZnyIfLtIYIiSRWFh5w+fsEOaNwp
qRQBsUm57Tt6Ov0iHedTCYCk8x3mzUfHTscqyKUSbWZqte+o/i03S80J3bYnzLCToR9a6rKuGfWC
Oycb+2faSUv6jwv6zhOZKojlYXxSKmruLJimue+A6fZsuMS0hWVu6+dipES0GeaNtgwJMoucN/Ho
LE8DmxRvGGttG1mQ9SIXeiVlmvImcormzrbrQJNO8xinin11jX7fFMZyO6Ic+OUkjlbPbc2EWZ8O
scwR+Ua7vEty7GbaqEEYdypnfkixEN7k7aA/6nqdvMWqVgeKjYjfjxgrnRk096HAxEJrSk0FCtKh
gVHtBv0JKb0c70Ozbs5zUiU+i6d6aXu+boZqRCPz2GBRqN0gxKxzWGrtg5m7falINRx0bdAPedvb
XqxBpIN7BvyOL3nX6DIKZFyRHa1mGsJ1o3tAbJ2/w2qs/EURM/4ohDUx1wzBG5BsVJPoka/FVroT
PVuPWLKQq/rSneKon56g1pnbugLKZtNJcqNOQNlIi4wHN4zGQFIx+WqUKk5RWsV9ZYIr0JgUQzA3
sexXHoLLHsiU8l1LasWbxsjAEWX2PziklBfTissr4G7NrzDfI6ao7+GSh5taywCylMOwc4ZWafyK
XvdXUhXducmz65rYPkauXfhG01QnSie7uwW42HaEv3mnarF720ZrErjr5bIxQ6gruYmijFLlBFD9
h6AXkfkdP/ywGcX0ref06qesmZkn0zHyISMr50hhHgKxbXypqC/3Ta1arrYzuowpS/u1dyLuDcOG
R2c51KbG6YT1rFdYsEI6J63YfEuzARs6u96LBtdht6il9j7mocm8dXlCRgT6Pc763hqAclCALq2H
ONamoFIXTk9udl1U7cDuQYWgZmj2JlVnvuACqlwARf1+rNLwhTai3E/6vPVmTjJ32KHoxwAIOz6r
oV0fXaMWx5BogcMKKt096yaVjp16boViXJelv+vDmDZNkhOnng+MxoG+f0xmPV8rpD1uiXhXuBrl
rksYHVxHuaZMkTkvN6XDtGUl8xShs48nu9+GTpdtKG0GEOzIc4KMvCvttj+sI1JGQ5SAQmYwD9xQ
0bbPgQeEXQ9RFqEYaKrMzyEEZB5FcnyPYrXaKYNqn5ahFd80kWVfm7ZSLlbb3LdGbj1QQv+kzmZ7
gWtRI4Aa4tB0yoJVTQAWscTw1ILjPFp2/p4skJOjRITbOqX9Z1hdaP2Ck9GblLA9wpDuMXiE5rUN
i/JuWSufQf9ag5ck9xSe6q/U01J8wVMZnqImhxcN0PM+WwbrnFdxAq0VGLuR1L6q095pm8+TMprw
vfNsExeQxQSg90fXCatd3zn1LYWS4JvbinrvWn53MAv4THKjHXMutFcmEPu2zJZzZEKBrKw0/DJA
hvFEO5RBtdAuatrW8sNCngAtXfh6moiHVPIWOi3Fs4F13LMT42ZgVd1UkfYmW+TDvDSj24SjcQYs
lWbV6TxLzXzKoB0f68QwN5y8BvDakbuNp1S+Nf087cwpbt5QK5Gy3d5lykBQQozkYDK7fRs11hVX
zbVtiGSdrupx1kfvSm/hXpgN1RNOAoPTnT2AEdlp6k5Qzk1mTGU+XMysDP3IUWnNBDf6lCh28cCm
Kj0VtcOj3tIQRuMxpUumLDsNQ2VYXWiV3eZQPHbOpDY3ND6jAkyWApPezLdqpIcgeQqWHT3p9yHq
MRM7is3vGGxNh8jMGL86JLHmJLFw4YxvrcZaC7PPqnbI/MtthRtkVaa0Y7k0xdZyxum9d6STeW1N
K7RMWxvgaRaCTbXxQQQWoPxvRRpVbzaVV1Bh2/c8dGXAG/lBo0G9TZhXEA4tFKj2rer4eZIq+xCU
kM0pOM0TTzPT4gaaH76M1LQ345CDUKYb9oOmXB1WzjLySLMp8yNGj40jTW7Z9/pdvEacdHvZqjgB
N8soNQ6Naci8k91m5DjqXhqK+gMHo+V1IAq8vsPeAGE+3GhrHyFbj2bTZum9RZe84bXqzAiIaCsW
IGo4VL7qt1Jrw70+SbkRRV9hG53bFGsN5SV4F9qgHjNm0bWQ4gs9Lo271XoB8XBR70XFA4koVphQ
Jd9p36ZKZBSdTSwIg57hAkn1rSwWAN0PziT7RFI37ETlNzreBlxQeZFBvhRTlKbmUVpOnJ66yXHL
x3Ee+NSo3pwUZfbcgp2ylzS2thhYiDSBAZlAaECFfSqCOQqLQOkkHF3whNP3imr0jxEcAf0DrfWF
nynfFJratyti+8BAEVSqNjhToLZOfOwHp76pK/522drlq8GdBwy+4eDvKDepyyCjZ1S0i4VVlV5Y
TcVHI1XtBvCtc7DpzeUO5jB3Eb39uEQ4zmrcLx8m3nDpLWKpTtJyxw2OgOba5NDDE5vKOSWv8nt1
pEONtmqosSXG6r2Zdc66GswBuz49gK9NL8PY5l4I/BkQY2ZuaF7VT2rRUjmnNmwBIEpsMIZMgWXP
ueEJhddT06p8muLBfKH5BaWojSsG1a22SqZqhurIJ3cdgVL5cdbNr6Mlb8PE4WOlEmJ6wEwTBkMS
xtLv+kW9mStIpklHVQAspgnPFZy6HgWrchAJG8Do7LR6amFJjXttVeTHKU+Sx9DJuteOrSdnpna4
zMUSPuTW0m6d9cOm9C7ZKYSpQs/S8+iiyIF4ZllA0rb7Sj0gNtUPUuZqB1Sev9pjsDmkbVNc6VZo
ALFq9XMTNdoXjb7tL0UZUpQi1LOpU82ClUMFg6xXVKYXLpOhfoCm7+bVA93zbRFIWRXihqpV876I
6nexNJg8yDKEKISRuvjOqPLYjylpoXaPxtPbNJuzl0TFzuIko9ytBE0wtT2oXo5C3RODnPFjUDTD
r0BXUjYaVgHvqNhCO+ImnJqCqKvdWcz2a9q7O8pl9EBG1vh1YdfHjl/BpA1Pd76rhUP9X+Fm8bUJ
abtWafjDmpH0+oZCFG2jw8U44KiLDxFU3LMVDfEBhK240MbLAXayuZhU5WvmlMtTRJEdmQnN5h+H
OaTcqFY6vyASY0DRhlFF2xLLrTKXuA36Su46fciuxbpPMhauq2bBcoGIC6VXTxnJs/Ol4s8t90Ui
NbhS2moBKtaNrGY1Z2tFw8eFunbSLvgW53oES9zGSV5/KYmK5LfQaltjk2H5Mm5qjaeAxyQ9cnyQ
LYy9ASnbywcdX+p4B6o82dsRlpwYmuv80hVTNT0uo4IBzFM6DrzdXa+2htA3PdxnQaQeIXg88ZE0
jrOFmh5hPWu1Er/G/83NoY1MbEWXJZx2UhEEgbN8+ruIxGrM/lVTcVY+jEWai10Z6o7FBOdXe21V
T2MCNXW8hEprBRCAqXSEh42b7aA4WOrCNz03dkOiH43U2ipms7UibeMICPP9smnLbsM/dQfBPUjB
9P+iTf2cCv06BfqTgx0AKO8NboFmMp8AmvenGVCuDXWhSvziVdVcRMVeUe7jv4sD/W8vsg6+BLYg
nIJ//gCspJs49A7jJdZpouQ/tpJtC1H+7sb/ryT5t5IkiZ9fvva/jCYPBCsKCLl/VCU/f+inKunQ
DkiwDiSUhUsV9ZHf99OR7mq/MSZkLgkDgKAD7Jl/OtJNnT/C+0l20AZHoK7YwJ+6pEFHIRNLh6Ep
KTCgPv+RRR0IwB/vITCWOvgKrlVM8yiGVBT+4R6K7Rj5Rmuj48TcKMYlVVJfidntVNUCqWeeNDMw
e0wOVVrXWBQl2GB2GA5NCVhoy3rfaLmUlM9l9nFZhCk3hOHoB+lUdbrHuZebOy0Rs3KfuknzUlNA
bvkDXugEKH1m4x/Q24Gdcs4QNJOcVrw+pwuFcqzePjM7FDzcxoaQl7Z0VHIkpbvhNGE0m0EjyuYb
YymPbSsrnByOQusCqfVvn4bNznGptl9UY0XvZ13rw43QrUBDaNLPrt5FQevm9s1oYsDNh57eUF3Z
ilbjccxGTjV4sGvxQ5Uk8/0Uqd0Frnh+Xd3HxUZMpRL5iTOFVK1YashpL6mumVXh1Q3HGkWknPcg
v9yjXjXxiWV3h5mIXoeojMutVeDR1duIWvWOVLgWTJast2Yn9BfGMjo+wSZ70PTJ3riR+RYOc3Vr
lbMbFIth3PV60hyGcjaDSNPvIntpA6uwxUaZMcFMlZLdGULJLkYxXi2VPa0FWplOBLL532ypVztT
lIaPgpWetDzPgtie6uvQsKgD8YqJjPeteYG2RPEue5D+TJ9hrZflRVZN/iMZINgPKU04rQXzDiGs
vZJJ/2ZRwIOoQ2ubrUT0zrb8F+32Ly4JAGATeeGTzToOY4lZKXaLh6RpjasxudPJqMR4F7dqfV+l
0ddEN6J3q7RhwoXTCWlqDiy6+jxbl4zU7Eq5H8opf8iaNEfxytqLTp2NTyVW40s3vW+ypLsoU9r7
MXfsE64PiXFQny5z3OZBNVn6RrN4p3RGhIE6yPBxcQSl6ZlTU0OfFCUnbRBd+CcZ7ZyMqFaPs9p/
ZPz927A3s3sxFHTFk29wryK2qntHNwckMJkgv4fLcjEVJM2k4omSUsOzW0i8X1WdK1rYfUdJgWme
ZlBbVWOYW7bu7U05GcsrOqAVb5Sui45mQrttZaYrsNkYzKBOU0Z5pM62St2fbMNtj2pk3wxDWwsP
f1JGgZFDN3Myse8qMqDkLddgMKkzVfCSUIG9dM8KTwT8ilcH/zsVRidzoDMeSyGuyD65i4zmVsFy
rs2NG7iZeWXvQXeUU31rKyEOeVI+zwZ+W4xRb7losi096d1MA65+skzUJyzAp2z+oO6u8krmwd7S
qy8mkGt/mF25r8ZBuRmJfYN4qMIgUc1XFsP2Vq9yCp5Qxf0M9Phhxmj9bNoKZXsJRRXwUWisxKxH
Uvso2LJ5MtZfByHrTS/yZpcRSmDje1y6+NzlHZP6jqAInvlCcoTAHeJhDsvpe07yzThW8TYdk4me
jqS9AuLN7isIMoch4WOeOZUdAKNP9/kEL6DoUj2oeGDvFnihN2YzHOfGGA+Uask0QIAc70eze8b4
q+yVerYuiNZRwQ1Wtuao4kVWzMwNao1z8d0sRyM/j6V1yRvna1mX1sa2F/cxYVe4NXXqgiInlncA
jeJbfG/vhVmh1jCY9JZYe7eJonVe1KjdWwstfKfmURU0VaafwqzgCA7NEOEqzKjLMDP2dxE9Iiy7
ZORY77KyKUtfFPPb0rsxDi3WZ7x/3Tmep/kNtnMMGTZW64e6wUCt2mDtnSK/LQkKuN7gsi+9Cy2J
hxvwWsu0xGSzl1mD6rVLUh6qdJCo7gWln2VVuNcuET+qEv02hJW/HSMnQ1RwNPwAis2xqrKhz0jf
jBnQcnDuLcR+6tIAPyzRsnX0Lt/OUQ2EGuvFmE39c5RRnGnuaYrpjqBdo55ni1J/S5WknL3ITHqV
BCSH8tu0cUoSNuXk7NMeAeQ8mY19P/HAfjAayS2Sjlx6KFWD9aXV4uYYLflMzwaZpK8dV3/sa30d
osMqUtDKaVfiWmeKwyEBr92x1FXnWM+S0mwXW8Fe1t1hjo3wNsrWghIlAQ3bDIrYRSn8EJ9SkOi1
csx2M+hmvtfiMHp32PW7Xu7gaiMX1Znn0Gg01CVIira3jL08DBUn3dEYBjodpwWfIEv7jyI12Zob
pj7edMzH7+ZJr9VAUBvWUD9Bqx6OBrJRnjkt/Ysqjfq9btT4lWcyUZgx72+wsOa3crDcHypZ0YXm
a2lclSEdXhT4+pdcFQdq7hlT5Yb9YVFAGmPGNWr6dKwBu6PLQccqh0POautj7NHnYM6adbwo+RQR
6iLnuR9mi8bTNvtQEnKx1HroeuvZVTzey9q0n3mOuJuKuce2Z8SpIP6szXDYfqPw0MTT9C3lVGOy
GIV4nWlGv5uwu3BVzpFyFyd2W2FuyptXGq3Si5FV2EqoTDSFr1M4SwauTj/Mrk6v2AkfemtxmE5x
WR4ZWOVY7yNu1qqkiXypjZrmmpFmQ09vGShs6C1Ub6osGl+tcR6/S4d6RdKnwzY2mF960kVX8qZ6
Vo74roa7wmK98Yy2Ub6Z6tzezg0FWp6hrPl5QZXoXihj9QZWp4CSscj+UGmdQZQsTmqkE5EnL7UT
mxRblUZ3TUymb5QEGjW+8yo7cM/FHLF1Fd/NbHLC5527G0M06qt0O2luilhNp0AbKI3pMzO+She+
GIMsQWddX5A+ckzMyUaE4AsuhQlTqovzDCvtSKTfDuzKVIN5AAGYQfeCDVphvSKvsqlVrO12AvDZ
igrX9LS2utf6tgtaJuEAxHGTeALzZjCJpDq0AhCIl2dF85o2SYdYGPat5vdTW36hk6gqNh28+Nqr
6PD5brOBupEq0ydDt7+aYeQ+0SeXv5dhW26NiKAHvSdCElamPV3xRxc4UMJgVgXqpoobdzHF22A1
MB+jiqyNHlpU38zGbHwVI3PiTmrGs4vxmj663JgQxhpGn0Wpl/vQmfi/KbXEzj4xovnqpLIe/EmP
tPfBHXScLVb1xum8u7dc3PQ05urqa7+wgdwAVuq5ltS2px9FaB9uzVxpA0w7VI54UeUXDKjFE8kC
WoiMIppOfdvPnCsVJQqWpmVcjoP1kITpnbr08Ze6EBcAxUQy6f0ZgGQTfGC4RDfEvdm56qXH/xuE
bs4Y0iJCeGtn7A2pFBS7Gkdx5VnNYH51xaLbKLhV+FyYs2Asl4+Iyxpgp9nX2ljdudTCXtpOXzaj
vmAXSjJiTqbVBUtlZNteVfszwWyEnSb/HiU6fqy4t8V3G7oaxnWiShRddc1TiCvhq22WcjuUKkZc
vs1ljQBgJ4soqDuEbLPIrEgLSSduwsT0wtRMPips4oXH4RNTrxJlLC3GeFMyNnrJ5JQ9IpBFOzW2
FM4Hsj83zHRQYVPbOaXN6tBR2SPmYwgLBbTEtmjqfu/ELm6xQg/TL60jNChREt+dF4H0l5uq0m2K
HpbllCqUCI7YP878C7OzDirrm1zijhRn1+3zqh62oWsUhzoLjUBPl5dqZqTta9QYvocMaO6IljMc
U+P/xrZ/5qz/5pS8+ln+7Sn5gRK46H+C97Ts/mDi/fmD/zDx2r9R6wG8nHLXf3hxfp6UP028tknV
gcUpVQdm+K+TsvUbtEwdV82KzPz09/48KHOGNjnSob6sCCP0MPs/MvUafzoo4xKChqSq0Po0V8fe
+6eDsqu2RSdlrZxMUxvuHUj6m8Wk4i3PlnSDM6Wlw3PQr1D4GaKWJqEJtsAHR3OiIEzL8XFO7fxk
tLRJaXXHliVWBza2SVJAn9cSXzBQ3KRdeA0rY2+mcKOk2WS+aRbPY5/ejTrCYDqGjq9gPfDAnJNy
4CHrgb9nbGKmPD1rM9MfuoKbiLtF+Aj2+cUEjPlYGLSQtaIzA+YR2Yeq9B6p3KekTH5Aaq9Z7Pv7
2cU0lJS2tatHyyw8DJz5NSbQdyzRek+ziAaaBLC87AaD0HiSYbWdR5szQghuLiEAcqSP2912bW8g
VJaLHYR8nJfGBn3sUbYpg2GamLyKqTYib1Yxti5qo27UypR+ZdXWWW2cfZbp10rVINt1rnaTp9qJ
MFkeJJOLR8Tp8FFGKcWhNd6HTq1y6u2xNjgFq0UdprgnR6rRUqon+bLyE5JBuhWWIo5I4zZVnTx4
enaz20nnkU3TIaIiM9gp3LAveqitgrzNHD27s6Y/jbllHyZTDK+FRpth1OIKUGejlJeqmTHE0k4d
086LQUdTT5TfEhsqGiNNe2wQpaN8S7NJE4tXZr2ybHu7TRqPMF5L4p281kAvaVd3XofScq2Nwrm4
oauuD4qajV0zD/W4y/W22evCwlfN7BFHq2aK2ykvsHaJTu28OVbyqPOcpTUGrwtj6yzSRvUTbaKw
UkkXhaWcLHjmJb2ZXhAIaBgOlHyawmVXVs3SNDdlksWs3V5KkR1TGH5RK1y/GqZiKTh4FZ3dvJa6
tK7NgsCfei6lg3AK8XOUaOz3skvzXcEZVIS3hqCZb9zSi6r2y85ciJBd3d+dl+OnDVMZ5tWTiWk3
Y/3Xf/drIu5+2jfT392cY1zMeDvrT6Ontno+Swf35/hpBJ0/TaHYYzCIpqtXFLYQtlGlXy2k8eom
pb5zrdz7NJl2q980/bSeFm5Nf25YL0FZ6/LKIR4HPSsJhlXG5tGz/N3Gyhhe83EuqbfLMNrDNvs0
vfZ1VOJW6oriOK+u2HL1x8aLwCrLU31+aD4NtMbqpU0/bbXW6rCtV69ttrpu69V/a69O3G715Nqf
9lzegHqzQIzb5Kt7d1p9vODcqzs4CMWzO602X/Fp+TWZyGR0VOIE1ldPcLS6g52KbadnfZqGw9U/
rCkEaTx1dRV3nwbj5NNsrK2+42h1IPerF7leXckCezIUIevWTeg+l5/e5U8bc706mj+10P/Kxn/z
QKQCbJVR/12iZfyf/XtetSwR33/Vjn/+5M8nolB/sxkzw59G5UX6//k0FIjDQB8ZUsHiEasE/OvT
EOsr170reLialoGk/K/HISAS/jq9GZ8Q+v/Iz7pOL36ZvKx1X/wiwHVQvznF/pnZZyr2FNaOWMgV
W6iwC4xS3Q6ff/lQ/n6E8vuLuAjdFsI0//Mn8FNHurdyXfBSfarXEDdajrJiED419N3m37/Un0Et
678HogarHHqv+peaiDLHW5+E1KtP5MpAWDAN13XsJFrJEyvDtLOnIUvZTYtleq4zl3/z8n/5ODlF
WzClBCZmvrQ/z3H0bHGs0SZ+mxTjo56LFydug3//L+Si+OM3tr6EBeLeJZPk/IWh3jTK3KtSq/eW
Nj5OlvHcuhqMb51HrbrUXKX/vJz/l2+O6oS/vpyJQsIAkeEUsykuxF9Hc0aICjBh7SQTb9THkIxr
RU29kh9Ti1hBNphPphzr3DPDulM9yygTKqah3DRezgGhCcgAoZToIXENzrdUNY+Mkv2hHNyaKEnG
GJRlPyk8vdYqiHOR6xHE1Fkkc+Ornow7kgXdj4KZAI67TtWfZww/vjK7fR6kdFNforp3AyNKjaDH
lPE8J7I5x3Y4hrCtBV2aJujnR9sCNhXPzCBcCpHuZVhat1ZXpFf8aszfTcbKfdiFl34oNBAPOFJK
Bw4KU596O/QLCWsnvOkTMuoGfA1TZNcyNr/Zi3PfNajhI9Vkx0qdEPmZebt5Ym8Ui9+Zk+cM0mqp
d2ltEYosNKo9k/E7jqH6gDv4FsSxAo6lbDamnvcbskX2ZZoIVbmKLY96aDwLRZPHJIIVULeod3Qr
fzdsxX2cijYOZg3v9+LW4WNnm5nfO1gT3CEMRIm4MY1yoKwqk5sE9eimaC2GxYSnpTOPJytU7XSD
GxUNOMR64lI6m/TTNi6F+1iLAb+nY2m+7sTiXH0WthYVk4FtMTWN/WQyuH6J0qG5ZcfL73GmSX8E
6z+cYKP0e9VgIB/DBsn5Vq3oJPOaLQpzgA096JCDR5dLJK+Tu7pcg8UjFcwD9tYttnb12SxTB7Gj
nnwc03r/2qNvYhdQZ+2sUMD0GEf1gqBSap60c6YnNZA4b4w197AojTxLGTX31YJDNW/as3Rn45Xu
lu4RWzkIevZ4N9pk2HSfcS3Uix1jvC2mXZEbr1HaYDFIycZuE2FMe7ON3XvVDvFZGFVzs4RKeddn
c6AjGdyEE+kh360ydUtnc/3KdhtpK7bR9LTJineNa/anWILskUtk38Wi3UppMJOXUD7A4IRvSZ9G
B37sBXT40cxlDYNxvK/mFGZ/SwIOUWJn5sVw6loCh3GEJjL04XivSFqWdSMG96hW2X7OKWyyqpaN
PWCzzFNDIvH5DBCLK1onm4axVb03ZD2/twogg4yb5kyNvXLqQlvfMb3B85ARAAqwXqVbpBYR1CpG
c8SBtfOdoLrhl9iatrKK5uOkOPLVSTtIv04IlFLK8TQlyKICbpFv02e+IxQmufdz0CYmZxm0MjJu
Vup6Bm3cxwUZh1Jrw9nKBOgRbtiEBFxMqa2I3g1pvLjaMm/CrlOvIPnVvT4Yb3S0n6lbCx/SUkXk
EnzSBmVkIB96f5ApYqqpdAEaQwr3QsNpvSQ3SltXNLLILCjq5SPGQO54FIfOniPD4SCVsAfpp97j
69p2E0W/dIHhJHGrkYkBvxboZ/3UaIrIWZ5GJQCaQhO7Xhrv7YAhpIwqe9NOeHtD49GyKmgvWtoU
h0IMLcyYynhn3XYOcT5ix9ciQnOfO7io5xuy4H5eZJZ2Oj3T1fxUak52ZkFaDtoEj6rSrdemhBLO
UVmB4CIZrVRSD1o1OqPu7yIeAMw5VQ5xYZjTwJprxaVdo8yD/pTmEbZuqRV+6DQc4xwlWBYFw1iq
ODehTEEqu4m/1O1G9Lr53qtm9TXpjeG2InjqelbGvceSYN/GM4E5Fxv7wc7pQWW2kQYQvscvJZlP
lJyGV1aZ0c5+ZnMD0VA8JT9cAncv2lirj7AGzHtjSWx4Za7ma1metB69RsZOZFG3sdecg4ah8iPP
Z+U2pU2Fj7nw00Ykq4G92M9uXGbEDjP0HnMy/YR6nA0DvgwnkzBJrHA+hHayDIQfHWVPS4vt17X4
RjKJlOzg8r3X0koODtwu0PWTtiusOMfnCORHDHO8Z4rHGNF2I4rHYFuVU2/trc6ybu2YepJICcM3
Z93Vx/OOoQwfP96nJ42VK9BN1yFDOmePsOA031K1CjGYgdODWdsbm66Ll25OzbdpsKOL3djLS1sY
QZnGOKuSqmkuvVZ1W7yMXHmzSJAIssbLbC4yHp7MDFrdk3WTbu1QtgeejyMTLoAybj1RKnLqNHCs
OLyztv99X/HfTf7fbPI1ILRsSP+5K/qrN6T4iN+LPwheP3/mH9YQ8zeK1tjCU4dGbE38a4fvOL+B
pGDuyF790+LBHxVl00X/7/+Y2m+CigqqOIWFtQjG4T93+Ib4TfAH64/9NJT8J4IXJqI/b+E0Q+Nd
sP1Gq3c4b/xxC9fjUYiXiN5HtA2SmXWWvVuJJJrNs1WvvAi1a/Dmdl78tleG0U9DXTvbUZNTuyrN
ySflmm6kGg8fgtgWIfCpeHOpQcfL6aYhSIZeyYOplCi36A1vuSWNA4cb/baJRxvMIL4EAs3wY3wy
2FieWzeDAW87D4KK0Gsz9cP/Z++8liM3smj7RVAg4fFajuXo2TT9gqBINbxNuMTX35XVmhl1S1e6
c58nQiE9tJrFgsk8ec7ea9+a43tZd3SKkVM898CP3nhhRoMg1qJaGMM38ztesXJepdJQCzPlGAjg
HKK3o7/kx/m28dr814TeNXtDV8YZ7o0uAs2hUlBR7UzfuwgHon4JT6SjHi1okTsrcOj+QKpdd7jb
BYy/zL5qwwTl8pxEydnOKIS2jGlSHcFeeJjwjbz+aGTTvNW9udwMUpnrwS7kKQ7l9IH+vXpz+tRl
mhvE6oQYu71XTRa/W4mFHiSz6lWJSZyxDA2EwTKhXgTTzeLO9R0KwBpYYTC33UqR9nlV0P25Cexy
vncKe9k1qt8oWR98fxpoECKOGKsBDr+jriYr9e9EK0Nrldnlx0ymMUPIMrgj8AmtLomej7YCF5RK
KbfOpOx9tDSiWFUGOnbypX0svMtwCuYpjQ6LFO1xXPB461IipKZxW/8cmKVVrTl5FM922QyPNKKY
Hw5iWlZDPorX1M+j195ANN5MbrutqtA4TwsEgh5f9qoGYbUGUL6cl1gMLwUxni39vrI7T1HXnpBf
j99CLF8ZmuneyDeyQHc/OlWxbbA6ZZtqChGQC+GP14g4OtZCb8jf2wvSRc5QreK0pLTitCC/ZlkB
+nqKAA6s8taO76ogrMSeI3H6wGjRfqFhld6Hi8un2abfPQrAOjuaQ85JWBmj8WSoE3IMezgsCtaR
1Y/tflJifIiTslh7ZTa/GVXcHW2zDH/DpuR3O8/EnLIS9hSk26ltwwfkTsuEXySujVcOo95d4qTo
BMYAZie9tyX/IEWUoKYhAd4Vm0u5CV3sDS1b+RP3Mf+CQiG58+dMXkuhkqMPQS3cinrCtxdVDh4p
FdNKDbL6KbBbnU/c1+CgWv5c1LFz3Y7OUG+RgDY3GYVuKpkm85a/zpXInIxjcBg6OkmVzgTMtTE1
+U9dCaquFRGzKvMwCoWzWZwrE89Sz8jV6Be4Qtjv4Deb0YOaRlsdEzfJ9njw70SQMah1fKLvbCQJ
yunCx7ng7aFGGoq3iDJ8JYqImaE/4Cdd541V49GS7uMwuLBzVCr6de+oFlhXat44iErOPWbNKzAb
dDNrCXUuV+hio5HDho3Lq+N9eYgkDkB9JCq+zBeRBvIcM7vzU7BzIUGtSFgenUVOJcIOuvLujSVa
Yz8N3bPD4Pgev3uYIy9GF2IjEBnjyruutWak1OqRQutIGuDn9/RFrcOgVSa11psEShb3U2djuvtd
jQKL1Q4LRgfcSBvRCuD1FO1vclNmvB9a12IicBmzI71XfpJttFeD1sCEiGE8rYpxkcdkGRV7W5sr
+kiSH6M1NFpNk+CTPkRaYSO01gZSvrxNkd+EWocDlhWLidbmZIuIcHCwWtMdeKm0gifSWp5cfXaS
Q8TCNYx685RdZD8CFMLOlMmX+aIJQhwU+IoJAHIhSGbFFpXbg6mVRBGSIsQOt96UZXc9YiNE0Ujq
1cnXKiSAD49janPQnf1+PZnIlcwpHzfWRcOEIS7YgzHIsa1R4A3f1U7onlp8d8fOlqdeS6JUGIwc
aJBJCamwnjmWj0gizJNjF/tOytdrljeE5/I6nCdn54GXsniMTp4WY5lxZ2EB0wKtua2vOMdwamK+
u+4RZt+oi6ZL1mJcBcxj71ulwgfk2YjE6QQV97mWhHlh9+nXiXnM01icljJst4ZEcs0oYxZ6mW3R
lgU8fk8+4KINUTH1ptUitEXL0WIvVjeFlqipUXRfFnJewSngsLLC9N7tjJZXAnFbh9YL/RCCN2x4
5eNYRNG9q+VweJXhetWm2tjcppCJ+ybX8rlijt6J3G3vLS2ts7TILtVyO08L7wYtwett7yi1KG8e
eHQyw3xxtWDP1dK9JJujNRmG8Adz/2NioP4QGCGTpGFWO1st4Y42TPHNoz9/s0xbqSWCU++gFuy0
cJA1xjhnfYqasE3K9gGsLPW0FhvaWnboagFiOMvkw7moEsNayrWfDw88hMVNWJvFHagOHTiAoDHV
0kYhzDsf+N9Gi/wOpRZAFoEdboxBiyLJ/HXHjqmwMPLHUksnXS2i7LFv7ORFWclyqFWWWNs4DvjV
Tl1UmK7tXQktzDQQNB5dOSkolel88Hq2yDlfvINRMAT8X538ncL9D3Wy7dEl/rs6+SWVHzVtp+qP
jfDf/9a/KmXvF05iFu+IRYv2e8f792Z4aP0S0CEnFA/Yt+P/MBr2qaJti5kyf6JD+v5TKuvZMDAo
E26t7lIyOf5vSuUfW6u0bemru7ZpOTY/DRaP/vM/UL4tYSb54CbeKYzrbt+VQkdoVd1+USoHL9JJ
l1PCvw8Sf9Fe/asPZAyOZFvgoYYt/uMH5nzrBgnlJe0i2GArAXwcDvOdx1F3j4FM/EPqCMeNP/SO
v39BoOhcL8LdOPb8FEWh6xLKRN/BVph471nIB0CoEU8SBPPV3381faj4z2Dh8lHcau41bg468T+j
s7pkSoi8Fs4JBqL7nvpZx/kaGAYq4Fjc9MsSPvs5cNuODeXh7z/6L77ld/kBAw1BK/6n2zi1+ahM
lKMnaWXOAQ0spCd2hmBTsseX/xAp91OqxeWL8gQiJUBHTpCLfkf++NDMdSFLf06d01Rz5ln5TWeO
qykzi3Q99j5YiMqGBnlkXgueWMGolq+OqBEgz8xs16ZVhf8Q6vXnr+8xyyFnJBA+poOfj3sMN5Gn
UQqcgsnh64Ygcq5MI+df/3+fReHNqEPHaHAA/vHLx5ltFolSDnqISdwMjiE/fY5pD2xJzfch5A90
tj/6cPR1/PGBQvvBMZmRGdNkslt+/Ki0bzrDq9n4ga19kxaz4sEqjX+4m3917ViEBKdlBCLuz2Yf
k2hdv7cK4JK5rE9ZMOJGDFCsr8WSM4H4++dU/KhE0Y+OZzKFEJaHIIYz+k8HczTMAtKksE+ZlSJ4
ZGpfn0RkgA8v8G2/BW3uvjue4iVNw/mB/Gf7EINpPPzDr6FHOD9fWYdlD0aEZzp/6g9ElrCiyIOo
OaPLwGFVCWNFOmBwbgzJE8oApdzmudV5yKwHJQj44+Wl5wxLOUTa8Pe/zV/dAQfinhPqO00b5Mfb
nBeIuMu84eUdoYybJgraqQLG7jRduP3vPwq/HIMMLDtwrH96oihPu7rzW/uUulzeMIx5ZY2CwmEd
eNyJv/+wH5d6l16Cg/KI4SQ7Cy6vnz+sSfq64FBqHCNlciwwjK55w54BgpND/91IzkHwD8+y1m79
4b7qj/RpSjElxGFkAln7aR0kHtyxPLxMRzPqoLAFFTxe2cn5gWbj/JDKiPtqu8t8lwSZ9ZTGvFLl
3Ncn30DBvQlSr90vLdvfZQVBgYOpWS0W6PgoMcB9poLG6d9fJCq0H39nNn7m0aSc45liLP2n6WYV
zBmpl7ZzlIWJPF5Ly8GAG7tYyHxY1WapEJ8Dfe2QosMQVB5eENe7pyleIArO8AyvojLiRkZu3H+C
N8X+DCDFIzd44b2yWoOV1wRbBPBaTIQpCGTS720SzA+FBxndzPhrnenZBx9qBONLzCyHyWLE049+
fQpixz52GRdwpfJM3ZEjYHTwf63wuQfcn60TwApiLyQIAoRaoL43ZZiQIsBgLLJX8ZBSsxZVy2cQ
AnzCYoNrtWU2D9jQQQ42pI24kUnNE9I4onlTtd8vV0a0hN5xamwyCUA+YsjvRJUcc3rpnzkH0ze/
qazmWIpUPXB8nO8MqwcQrh3u6VdBL31ZAfnxcgZlAfDHtqh59vrce8cEwtPuZJb7rkQoP6WA8bTy
xtF9L1VufTRLZO3H1m8fMOCWV+7kt1h/YmRPrL+o3qbQZYcRSognGM28pDPIfSwWxhpNL1c0IhyC
tKH0KrJtyUG0Z7xQW+KpXyyuD9AK/0FKQMjW6MrPJkT2vyq9KXwWEB0/8zKma+ahH9suEr3wOuBE
+jw0iv/LAHB1CKOKn1JmSjwtPdfNwdaqeRLsqBU79a6RXmHTTUu6bE+wRF+sFOr1aeMktM3wzavF
Pya6MDEyf76L2zI8m5kFNaBWoG4JgyDkwq0I08BxzFOTk+r77ns5VxMgQtMzxA4UfCEz8r1jo9dL
Y/RbeSWdkTmFNVv8MmTU5IwdevZFr054/2pYz/G2XAJxkxApxa10oWyhaAtILvGVw37T5xFjIlHZ
PMtMAcNnaUb82KAnXGI2CMxohJ6G96AG550iHsuizeZa2KfteLle/GKJQdKU7vtYt+67lww0BmXV
hcXGVaJ7RBxh7Zdlou8H1tv5Wo1j9RQsqbouWjo0LbRnWqGcnIKdSPFPpKClDnGBlG4li3leE5Jd
E6MhIw8r8ALkB1EJzS0fBdwNShfzVDpJ3TABDENyLKS9hjfhgHRY1BOka3dLf61pjrlJNFPFM5ms
0E9V930jgwpi0VD+Vrtd/y1wlvrgctC/4RhLw0fNWTTDmWJlWi8FC9dkcvJb9YZqXrFodxIvm/I+
5sUXG4nI61xLTus7os98JvJDk26Qm1VXYw2nHcWUmNbVIpOvsQbKw0horpUHnqmtVHQSqvdbwCKT
99akZb9Dz7V8RVFAyIJTxorBurN8raCAbF3XomcuRm5jELmahDNVX8ER+f2mGhO5yU0ibHQxKrVY
UlqbriuNbUsNyCzXIq4G14xemCKU73TVBvIgDlXeNoesIxVBuYP6DanCtE2M1EDXWZevaT46ayI2
IcFW6PiyVkNO8u4dSSjvRwq2OgIHsB7GjoSVpuYHQWFz8D2y/AMHr1d5Z+NN83xo7z2cbeRH8Kg8
P4hpakgm0Gcq3WBv2ZDsNuCqJ+a3ER+EHSraOAMwm6Bu4Kf3EsF8rYytVdbDlyb32oZOidwNmOTJ
MjU/Ch9XAUZ82t6hmHfSiBBoFPweYdSX9+xKC6EfLO9nz2l1XI7JHfVjKzsjQKjuzB7rEhFlPNQG
uhSCWKNe3BhWxiuBSdSdt3VDK+HkzREFtmXPfbtmte0/485kQaqXUDwpc+GRNfsxfO58LEvbYJhd
c5unyQyFH2DSuCoBFy1ryzXqN8Au8x10BmPt45EhczJkPw4GF/FKYTkMCLtC/zQxN/IqT3uWIFZj
CrOmZrWdOUcBP6OE88ZFPI1MU1vEFi4outnJZpQ6efPWwA7nV/Px7YNEqYo3q25j6rmErqqwcT7w
zieyKb+6+HKab6oZnZUcfSTzhd8TxkHmy29lMLXx2s0N9yX0IixRSSj3BfgL5PZznA5wPbLkVzn2
71nj2lsXQE+8htbRytcCG6PxmC40nveBlQQ3Y5elaw+B1DaZJgRLBnQUFVTNlyWMoV2EvjN9wcFR
Pnhx8w1h0+tMlNEtY+t+z7pKEAg+GxBAQ2N9xn0Sfy5pOj3Gg8+d443Ptu2YY8FxYp8hwZikWuxb
SP/ouakE6jAVaH6lxzq+zgcZT/uehvOJ6HZ13cqePtcyp8aqAxYsVh53IVtT7ITPRoWmdTuLvrhG
ieLcLulS3CKwHB7KFD5fVwv54YxGsa1xh/1ahx6tT69Z6ChFFpMIGZBKnSfYJiYMI3Rq24LlIiT9
Chi4c6St/WvUGNMjZPocJ81gXndp7H7NJw9WTEe4EntlhfOrhRt8Ezoqve5QYB2NcAq9VTLG8t1K
p+aEiyREowKWFj27gXu1l1j/BEveDirSgLMTCmO0Sp3In3dJUQGDzJtmP0JQI2kzic6mGpb7PjHR
X4zx9DYUsIW3ppROepwxXbk46UzDQ8swBfmNN2PTuQqTQe51//MMl6L+givCCpGYD3AFLcM3gTfx
8NxM7PDfIBrI66HB5TyzEZ6qTOIgBsEXMaMXHC8SFrer3MEktm6oLAzyO/zxPrZGRv/gKzC2IILA
RDT3NhLnwj3TLmYZtU0VIlNqxmraWGU3QILF0HPdA7F3VypsCaAICiiDDIym32rLG6JdaLTLLm7I
FHKc1toiuV/2cvDTB1mK9gv2TPkcFOSfjPOSA9yYQWv5Hk1TM0kEML7M32Bt9PH/obL5NEsUXdjV
IQtFcKCLjcOluhsXzinocv1u7SJFuyVXbv5idpNx7aY908LUbu1dAAuZJBKcRWiWfReEnZWG5LHz
7H6LgMO8NCQYf8B58T+ZaKIaMhsPsA+TNmZ9WV0Apo5IWvpGcGObkkO1qGHv9803N5njO4mUjV0u
lf3RnmZAh3WNPj2ZU6xljt91a7IjMe8yTdhaRL70mzCmZo8XNc/AImtAIO7g9PhtELghN/fH18RT
aFT8eMluTYBC5goiS3EL94T0ncqajfvEsLlr3/2X5Xc3JslV2pt5qdf/pxn4h16oQOPxt8LgQz39
JBi4/IV/OWTMXwRnW93N4Kzzbz1w6P1C3xGkDC0BUBM/tEBtzZEgNZXmaKjFAn9ogZq/EIOI/oA6
6/fG6U+M+79j3nPS/vEEZiIHdmmAomQITYgStv3jARxBWT9WfhoczbacT0Ymm82UW/nDbLv5J4K0
5UCYBQ5OQEoIsfKLsdPWFs9Muz0jXxp3OOBQfmH8G+8cu4+e84VRx6nldfxIekiph/ri54QCzWPa
XsylIsJaPhf+s3L76X7oGhumjyqL6IhqtPgcR2yqYzsEzwmhNCi+Lj7W/uJprbS9FbfmIdGG11Fb
X7OLC9a7OGLR9nmf9AuL3yr8sjE1600WziPhwq3zgOUXX+0wNtG3XpttY2O8zkGy4VWs0uxt0aZc
B8XYCyrpcm0pmXwjdQ6VXxi7xOd1s3/XeJgzNrOyJVOPeKYA7wQlZ+eob35pGPd1lcF688cyvhkN
Kzp4F9dwjB8XSEdtO2cryfIMSu2CRBaDW/K+NHG1L7xIbompSt4Em828hnoeXLE24VYGd1E8KpEk
t0xPcfgO6NfSqYiviAYKjjS1xiuznht7s5Sl91gm8UJbuUoKf6UUTkAWeUsDy+nzgAZ26vBTCRPe
rgo6H/9tMYIoCLt+bUV5exyiPNvCpvKWFfwIUoDaOTx1C4gCzRapEIE1wY2DdoEh6OgPD6MG/8cq
qfe5YUoUGVHQr8OUqPu1s3jNY1tM/ZEGCU5ivVDVlzXL0MuXuKxkgV7U0sv6hp9xfC30oudd1j9i
TVgLWVtZFyO9RKKgZ7WMydjZFnoJBSOJNfKyrsKXhPl3WW1NvfD2lzXY08txwLoMo54V2rys1oZe
uKc4L5wVOZbFxLa89B9YgDxjH4Gye0bAmB1Gu2q3S6gy+wCieXxvKJPvvKnDHKp3jfCygWR6LxF1
yLYyp2K6XXoZZ8+tSV7eeL8YAZo2mCIgIq58MaYPE16sO3C1ShSf3F1rctZJCa0/X81OBTPubC6d
qklf9Pwyuom1canUFibh9CPQscljFo3BKQ74jEi2WLmWR0eboKaLH6oXYqz2USV0FhqGKZgY5IvT
/j9iYSejGI0mrzcWK1XDCdWmK1/br2jM1VupLVltL6Jdpm1aGJUsUqqwbnWxXW4K3FyWtnXV2uA1
184DVKN9MZnuedEmMKXtYCSXqz1YEva+4eIXG7V1rAo6nkCnas0bAxqKt5HaZobNH4aitp5ROJTb
FPjLAWnqdB60RW3SZrXWBXywqsulpWvSDkdL29qUqHC4pdrs5mXaUBXK+yXhxcxxxC044wQOOYYp
+SetPmeTeV6yqtNMPhmDVdwU0+zjL8Nml86ueOwu3rtA2/BCbcgzL9Y8bdLLtF0PHADKQhx8QBSf
aVUU63jhxTaopzPcfp62/ZXaABgR87XOLq5AtDjBvls80J/aNAj5YHqi70UHSlsKfW0utC42Qyuz
HjxtPWR5yrdK2xFxOJRbD6L5vIodQgtcHV/QzugyFRy4F7twnFe/dLMNwuUCZAzRB/7Q+0/ozYZT
c0lGCGPJmsLIFs9/qsMTzAXdMm8+kQpmzttLtFt2t+jAhRwc3b7WIQyDjmOYLskMsQ5piCziGnod
3DBJN14D0mtvSh3r4HelNgFb76aHvgMg6ribdQyEqwMhoPqSDWHrmIhJB0ZEl+wILy642haWxG7N
QDr8SC9JE4GtUyfSmQCKBInMOYWjcZvJACycSVDFqCMrCOXGYqhjLGjRD7tOEm2BMiO4Sy55FzG3
/zWDcG65A8BTHYshdECGKmKiMnRohlRO/+aL2Hn0Cce4b9sk3iooKbuiwSE9Ln1wAGuCmByJNEf7
SzaHnaTDY+oQ2BEk0n63dYiHbbckgOhgj0A0kmAiV9xK+n1rDqEDbxVRIPElFaTUASEcP1EpIFw5
SxdwmJkQJDJmEjWtE7BkkjJC3y3bpzp4hGrdD4hII44kZs3fkIRIAyzScSVm0SS7UkeYpFYRfUku
uSaljjhhFM75fNHBJ9ZIBArBdi2JVeSilDogZdFRKfZIaEoTZZSpcLDIUqFN9QXYrXVesGafsc6T
uVJ4ZsbzpoNYvEE8wmm3yMslpkVNLS4BEtmSl0bHuGASomV8yXZhYWr37Ojze6KjX+xEp8AMHoEw
sGUxI1jOQjrt0B9p6dz3A1FmaJVs0fek0Hh60K+Qc+TmqyLquNrDje7SFwddBBGefe0N7ES5Cc90
qRMImRWM3O0gAE8re8SqiuFi+Qz60dtGOX048uGo4RPbobXbdVO0ihM1XE1m+TQRQHFFLk9MXDIS
N25lsRmqqri3tarOrfzjEBvNpvW69HsL/n/18T/Ux5aDAe4Prf8/aWpvk/SHBIjf/8K/ZALmL2hi
Q9IcQOEJZKtMrH6XCQTOL4w1Gc0x2vBCgaHuj4ra0McnHtrMPfmPS+X6u2fODn7RGU6CeltPPPSk
7b+okcWPMyrX8cNQBEy2UZNTYVKN/1giR5NB26Zy3cM4m020sbIlf0hQ6R9dCCRrW7nyJcT6s6ND
uewEyscjMM/mLZTm/IU5dPPmeJl8gWgmX+LZtP5hrPXT2Ef/dpwTQyQWrsXsR/w01gqHoItQqjuH
bHTqd1IqiF8yk+pcuTNt4zYt1BX8kXEtmzr//UD4fx3S2pY+HvxnmIj3jeNDgKBZT/0Dj+PKT9cG
wD9n47Q9ID97LdvIJk5ySEMwsF2tUSauf0bIUYGYVJ5/mp0w/SKyLv06L9Xy6Q+yHQE2K/sYF7Hc
5t5QXPVFR5pC19bevU9nDO4/5NxDNJX9WTSg+B2M5+C7dEzsXOI2AFlZ3iaWMknOEaNYm0HLSXsS
vr8ZBshBKyAeBu4B8uzor3vWG7YKLB2StIZFBoy/JNsy4dzDQ1LJagejrWKb7+2AJO02JEMPb3S2
tlPHfDGYO22D3H8aZiioVLgtAwnfa6qbzqEOMxKDCqGr7XGvjDJCPrxAr11YCFeLP43gmiIvWTcJ
xPrSmtVrlQUlOUQY+s7uBOfX61T/wsRGR2uZlFf0H5MZwhAAWZ2aqYA0oaSeCaQAgQznlpLFah/C
wcjuTQkTfZPhSn4rapNU+Qr12iZI5nA7DURC7UZ7BqaT8io9zHh5KKnb1iuw0iT9k6BHv616pMaw
y6GTbCqL4mpOhwDIkj2B5SWZF/mfyCMQ5bjHbVgnXiMMkPGLfcIkxtQW5K41rSDhgHaChspthaoF
tN2yjFXheB2sd/fVz1SwTVyvusurjjZx3FrY610ipByiS8nVMEFR4T/rdl0/uXdg14yrxQrizzax
CIw1UxLSxnHDmxoeOFaXD4ulRpv27pAdye3INgFSsveEXsx+AUe4DYum3ytCs5cdjcyYuVhGptAa
wezMPKet9JglE6fICOZjSNLGsw1vhfCCZIKc5bvJb85kjreixuRF8eSXv6GJyAk6BFC0wuJHoATe
LjI51Li49srzOy/b8O49JjGV9s2Au4zuWQaQZnoUXUnKCUToqqZhhUMrhmRDtU40Qp9/VlkSETfd
d9mVZdbTZ56PpSCtIiFKgt5/M5rXnAe69J1GV9Hsw4rxIWVIFx2XYbEPhWln46sHICw8K9eq3xck
zQN4vWEmfQUZLCccUNLFpiMKBccUWrt02w9dZWxrDILXI5W1WkvT78V2GI0lfYSYoMg/GFsYe0ZU
4f+pK4T2m25I4uYrOeEUoXjLXATOyq06XIW5yfg4TtgK+uqMHihlizXt+l3WZLcL3TiEoWTWB5XL
/AGNiV4ME74/YbnVLbwK/8Ya6pYmphXyaZ3+bioB9t9FiwBn6Er6lcnoSE7yHjAbDk789nOMl7mt
Z3z4CEffmBXUb9NohXIVuiNMvWTiReZ4M8zGajDn4Vcz6wbzGpSOa96EqIgHKMRN/d5J8k83cBiX
3WUpD/nmCd1fUMJ9psdvudGPOlp2eS6kTT76Op9sRCNXc2QxVNiwEwj1zpmlQ1sdfJdY0w/XumtG
aTEq7FpwfHiFu1egzzbo3L4Pqi95dLpFMm4gmLilWTtusMrWxm4aKLN01Fdz1VKa3qoqGWdyPFJo
XYSEQ+hMY+vW4YjerVJOrbedW9CxqGKvdjeBGscD9iEsZ/jGkvJcGjitWBKp/FYWgXOHCvs6hHk4
ckSi2240bCrZ+V8NerkAi9IuD9dFvOBfrQOPgJYhoVmwSlp/eqsFaRQ0JOmBBESz0wc1HVBDM4CP
Sda/StF/sWeOqmMYZu6V6EO6O4xli41BhxnASqJz1kSQlsyUazAQDtaUnRjM/Dqxxwj2HFTjc1JM
3ZOVDzP0q2RwP9yx8vDt2iLZ1VO+zaya+C+asfPZKbL6RGJjch4AUwOJawmZmCEmuLhUO3CQRtEf
QstayG2TkfEEZp9VABm12hC4WtTotkvfWnuuxDA41BYeBsaBlbqqJlux+o1e1mE8ZsTqxq7DgUfP
+Utbvvyvsfr/lCFK64eG5L81lH8qHK/rqv/JjKX1NPyd32vHC2KIugcSL+IhXTz+u3aE+EOwGGWl
jbjLRBlHZfQvN9bf5Ic59FfhFfkE0yIlgUf139SOjq5d/1ggAQqmkWvzD9s0Ep2fi8dmqXPkViq5
9ZuGaqW4pBZNOsAI4kiu9n5NeNhuyOMkA+dnN9fxJTIJDuGnvOQo+XFpNevApKEPx7xlwFNL3/tY
GPhsyyoNmI/o3Ka6pS/wki6EPUGrMT8zuojhSgw5TBJNRVKb8hIXlaKq++KjJiBKqA3H8TjbaTdd
d/Aet0nPQRorVYExWnn5NV0vZy2GiHgFZZxN1Nu48nXqlciqhdR51X1lsN1tLSspDg7VMUC8jPQs
zzUHZkA2aRQE8QIziSaNm3B0HheU4ekwFIO/N7pBM3HLrGExr+b7sTWuaPPA8Sfna9KBXygo+nJd
xrX+rdSSvcyuBAEzEOJA9sY5CeEa7mmkdkLQtBZ0B4e6yHB/+XYHhlPAJGOVQVxHmk+UL/ikPIer
DOxN3HGOdo9Otsg72ZCBcaJgdD+4IuqUAyiIuifal8uh7xxpoJ/t4pl1By9S40ze3FyRFJkUW5Y9
2GmZU6ROsfdZ6IVZ7cAElJShk5Mg4NuT0JzUuNtl3oyDf0KRjzRjWQspQAVvJwTIGfKAMO5mgkME
3KQQV/0UZilOuhnDKgiFODDQsWxwCjtvnOwFGhrF8LoNjfkzrPxGO3GF/KYi05rsGwvnf0nEaol9
30PTz/i5odX6ylhIB1KU4Xim+5kfvUtqBZa8KFmrYsgOqYO/bgvc/14ICAWmzsGIkny6lTogw0zT
jCSvOa83SidpGJYQR3xA9TbG0bRjGpxf5XVyK9Jmfujp4KabiCg7aAcdgYxF24OMC3rfWTs2V3tt
ZQHdkYrtaVtwgDqUs9ntFh0QUltN8WH1rbB34SVPpNPRIv0lZSTus46ZJAXzUdo9YgU7Lo4ZNEax
d6rhKyknY79ease9o6lFuEntNPHXuHPME/g79BcMqq9GHYri83HXOPyaK0Hr5L7SASrJJUvF0bEq
5SVhJbdMaCLUd0gSLTluAlpoh5Gu501KcgbpYH3hnD2d4FJFi0kENa6OnH4+v2O2w0InSLOPb7xE
DvlmcLwz1lD5mujkGCbS4Y7e5njV6FyZXCfMDMJvvmRyuaFB4d7rJ/s2EhJrDOfGrdeKa8afcFRT
hEiB3bi7IG2onR27Mb/VAvhRrVNw4iZdTl3rTOd6zMnI0aBuCNPxVZaN+VWEBpC6v5Gf1kTp0nj4
tmKHUS6iSaJ3c/95IZwH/TKqLyPyzrlO72lSTFRZJqcXt60nmqP5TD8sta230tWt+UEtdUzkuMkQ
33Kw2VfS/mb4QcKQhquxy3Ww0NAXH17ghGtkcRJR2KDakM6X5zw2eka6tpBJfDgBphs3c2JzVQNn
+LXX6UcVLBJ+RmMciqCwcNc0iFWHsThMplcf8XoScQaQYBuN2QzjkZSlmQBUcOjVyIbuzdmudxET
ruhKQfRmav7U6wAnRE75E2ZCotOy+iGw1DnUmU+uTn8yfB0EhdPOPwadkYJqc4rgc9bBUWERpHsw
utWnn5rhprhETTUlgQJbVTsmdDRxiLzsoYcdfNBtK1Rkyn2kZgJHIyZSrEKdZ0V4/BeiLARQajf2
V77OvoICyco+mPbXWidjkctkIJsQTgYX2nPfyNqBe6KztepLypbfTS95IisQLFl9zSEc1uNIRBec
83E7Wnb/jQ6/sc5d8BmozylU6eG8WhVDr0Xnfo06AUzpLDChU8GsjnwweLjmIwBHhu8SS3q7q2sZ
E7dA2FjQkAvkzEMNDdVASqR0PFmSDcbKEX38jZmeua+YI77ZVo8qaeHR2sIeK9ZJr0aUCzoArdJR
aAEQEmKPRu/aaqmqeCPtnRPrsUYbNkjY3eRYh11zR+jFuOlR7XBldSZbqrr+0R3jNlu3OrdNmgqH
XiJIdAMB5K0YflgH5idqWDtWCyKXRDgx47G1OQ5dz6i01kgWu/Oig+QKgjgIuApxTlpAdP1L8hwD
IIpQk0w6odPpCklOHRCv5trX2XXmJIixM7wkfHDCud+PQT8f6jlKnVUdOdMayYt5241N/lKGdftC
j6G7q4Yiem7InToNM8k0iY7ZEwwKYXvVAGA7QvgiBcbP9Cr0VYDlyHqa6Xv3BwQMY7OK/eELMmMm
Yil50hsjdUnB0pGA9HfMO5QLsb0lTLA+VpcIwVKnCTKmK/N12glrC8zQ5jr206szQ4lzdSChmnU2
IaCM5ShSAgstfj6zOZ1niKoHpIfOOUTAQba2s7DRB5UJ+1bGMt15OivRT5sG3MPYgSxxO0glcQQo
d0MQ1Bk3Y7f7P+yd2XbcxrmFnwheQGGs2567ySbZJEWJusEiJQvzPOPpz1eQk4iUIx3fJ1lLcWyT
aKALNfz/3t9uKK7n/6uq/r8cWPDDvF9WVa/4Nd2XZPrRgPXXD/2rskoYrisBSEnlsBL/0R548g+K
JJbFrlkScrWQq/7aG5vyD8MikwetPeVETFBstv9VVwX1SQWI2AnQoWyq/xmac7E7vakdCh3xg2cj
QYAtIsQ77b/pmGHtzX5w6tm6QSOj0HsZjGDemUPe7qOKnm+vv8bagM+8skAtxYUn7zkgt4fazfq9
WRnVHq+trn8fcf+1rGkL7vHHXbvlCW7ORr4qWLQM/b2pZkRdaifCc45uT4jVraQZd+vNDto9Im7t
hH118QDYUbO2Ue1DccTdrZU9WWQ0Tf2vXp4bl8awvarelpObuR9ZwIKbKayGdm2FjfGcsTl0aiI3
SvZOvaN5m9SOWXwxSXuNtrGcVvMOQ+LPG0tPckIvjHSwgEoXBArXH8KpD2ifaFkMwJyDP3j8BlQR
3RjMudj8JQtXZygcQrwda/lYUQJFvCcHz7ybDaf7IAsgJkNdcQqXKbGQqw6q0Ws2Zfq9BbdoYWQx
Y0YhTlXMsDhjd73PJv/UmkWa7KJ+ShWf0iQSqkL3OgQDKGD/afQDbU8RvD5VQWzsu85svkR6WN/K
jNgRiuBX5CCdysJpHt08Gu8MOU57t+lawtVCTiJaDx7LnWEipHjXbirLnK7zINxpEcBHrPpGca9Z
8pliFyUUdIXFZkYU/4nzVQkNrbOHs4YH/wJLmiADN5ya7RD14zU1oge9CyiSTF2EjoxN8wq5rxHs
vESzXuuGoDlZhs1qtAnhXHemHjn3upeU9z3ZhOvM97I7u58hqdK5NpIzmQ0NFNYAXeFoaNHtPFdb
mt1iV8kUXiwm+lUeQjIeKX/vyU/Kd6XbhsnaqJ1u3SBj2M7Qqg8jPKAtEVXaypx10h11BLxoEYa1
UQXOhadeXREIW4OnSvVTYJjyJA3HO8EtpUTr53r6qWyN5rFwaX5X6viCtFJDctFEM0EiYrw2e939
Grihs4OeXW1hUXB8E2yR06nn0BYVLWnDlNR2cwWqc1UC1XxJGPag1Opxjd4c4Q1azXvdJamIpKT+
yh6abgvSXGLV5/xDliRyw4Glds4RcYZse6BtIL8M6ihkSNcobndwmpoJCJHlfAJzZ621MdUoG8lu
S8yb8SKCmHI4aKE/RRX454owgw2AsfpglRZwkhYVw3MjppmwEMzlR7FUZIqlOjMvlZp+qdpQT6SC
I5ZqDh1pKju6KvKkS70H47P2aI/UNympqYKQKg3J0ibbYeQ5HvuldpQZaXgdsMm/IqeAp2cRikp3
QelhepJ+J2HHq9zzrS8AvQei5FSRamajeS1TMu+IRKuSs63KWaYqbMFSU2/XUu8KUlX7ou9OHQwh
xXBxcxDbezcpnGPS1h9kOMyvbj+PHJQb6yhVYQ1RDDU2iuzFDTPh8NwvNbhyqcdlS20uWep0Abmb
EyUByne578puYy9VvWKp8EHvsI7jUvcjDZgaoLHUA5XNRFC4pUxYLBVDmtVspGNVSLSXmmKvyouA
OYaLU/dsn9ETUX+c8ia9tXgxgJB4IRXFpVZZL3VLyLTOjcN0cAXUL40IMkmzJx+q8X3UmW2xHVMB
YV4xK7RK4StcE5JFpJgWbiG0dGN07CMofVfXDmOUjEpFwqCsXp8HEYYc14fkQ6mIGZT4DRrmAAGR
OtK5X9AadpMkX/DyANyIFvgGAh3nrommVPukfBKKrgCpQ5gK2uEuAI+grJ2abhJcj3qGdThlxkBv
CHoX1fD+3mghgSCf2MyaoxGhpzgh+oIMoYJuXYWyj3c0deoHME7ARXzDCS84DMXHos+ie5eNlnHA
fRXcEQNWEpc0tQkaajdsPhcwlAEokghh72tFNfEV3ySskMxiUhr7c0sBAdiOwWaYIoqHFT6hG3+r
jYqWYvekecD0aPtvzO/yHgbbsKtc0kbhBHIJeMTzNYVrcxdPZnysE8oM1QClhblhPMaK3EKihMEf
DDpYiLzkCcwCji4gclcdrqa1XPAvsV2518YChcEbpQAxDawYoAz01Hu0D1ctptTlaztoXniV6bWG
9MfkJnvD3Tah8wW36LAZPKvEeTCaT1A/sDqUrnsnMSVw1eyLqBTGRtqJeTtq5XUMCWs12/DRJs+H
bFMcpUumgWNr4xqRhbbxdDLcy9KKbyabiHqr0Ep+YB7Fbc6LThiIAuzYHagdISgkZeEEZQPs8yry
dO1zrAA9NfaBK8uGuU1HNATgY8v+S6+gPgnunU1NesZe7UteUwX/YZTa5hqOP0wga+ED0ZMIrxsS
lxGVe2Z9ZXoKN2SbIVwho5ldi5OFRs4TGBJp7iYOkMjfQZM8OXHb5ttKgYushWE0UW9RYh/FNoob
xTlqF+aRF7rDS954CkiyUJEIZKyfI4VKYgvH10WCrBX3t5puJfeT7jwko29zwlesJdOqwbJwnDDP
zUJjAoggbv0kByrShsXnSWGbWgVwgmjE90XqMFwnzYzzzyYhNvxOsE9CAaAQ20EXwdKWnb2qMa4b
pjPeIoWNChaCFPsuaFKpR2glJ1iRvCByfW40AxPVZJgQgGJZnijzaDDBB09DbgeNCa9KSjFwqxVV
dk86fXtTqKQuS2V2jUt8l0qiCFa1SvXqmuY+kAOLNVmCZ4LOMVEXvGLXEV1/ewOSAhDFYEVE59iZ
BS+GeOqNr5LEhnisXj2JOJ1kRk2egFEQV02JlmIl2UgSJdDc0kNSCWXeElYmC3LL2iXCrIxSwp9G
8JMV/cK4v66MmTYefjzCz+olCI3tSf1RUJDRLtSTiEojtYEsoiVATWcM+FupctX6uFYtDuLZqwPR
8NbIid4PyQklSgZvWGp6D+NITluxRLZZKr3NqxMm2lCqDN/CSeNzHU7JuGZqz4D7eOMTZd/qnq6s
+7nyvXhfONCAwFgmJJ3gJSb2wq3yfdXUiGS1INOh90FY1Ok7ht0+ykrjTlBazk5eSREg6Nzym8x1
K1qneqAfSy9OdbD2vbZqzM7RNyOkJLO9crxJIAb9X8/j/9PzoA9AT+EXPY+PLwDa8qAt3pI1vv/Y
v9oe9DakgcfX+St2AXn6X5IZFCp/uJydBFoVDnw/djw4zeOzhZ2h7Of/PtVZ9h+2ZbN/NA3a1xZH
u3/S8XgrliG5QToeXHOUOgbyAzTvbwUhczFXndZ0Dm9DmjEVRWNHxFvDVnMcqubzDw/m7vtZ8UdI
wFvty3IxtDkKqyeZIn6ydAf2aKX4wCwcEBMeV6sQjxMSvKfvli1H6OVzQGfohcX6d8b1v720ySGZ
REeiKt67rSMtMTBPG9ZlliOXlrUmwdoO7rh1UcQ9mt6oHJQ6y8268Wc6yL++87fGaXXnLiIqQzFQ
YHuok/gbDIUAvJWD5DcvaQbrAXUlS/JaJ/yvPEWFutyYed5vSBPibS/rr4syVCw0VeiqzHdSIwwz
fheUUsAyygXpFJ55FJkzVzsXzstT2dq4gSO646vO6OpmH7Zd+9VR4IBUw4Cwruhf70s3wCLXaHXg
b+d5tl5AGGKfw0+pG1cI8wEORHOhrOulkSlqRm6avzne8278cLj/fhuO6dLdE7ahm+8pFh7rdkey
orgYiF+fki5lj5zSKNt5kEMf02gqrsYEh/Kvv7G3JYW/rip5PVxPMXHku2/M0XQ3Hu3auGBGNx5z
RBZ7xCDhN5216sJ6NN7bFq5m28UhuprC7neElp9fTNc0PAyw8GcYN++JBDTk8Zomo3FxgMDfR+qF
AauNEbqvfsedMf5moJgG+AMKWFyQMIi3o9OfXBTEemdcOCqO9xr7rATcs4HP2VfO8DGxrBfoTurt
1HFJwrziZVls2XHCBvTXD/7vbtzULWZLzsDmT6NWULCWle7rl66teEksXKDFtWCt79H0JL/Dsfzd
S6KsPryX/BeB4ju1oFHGeqSZvbgs/veciD9OkQCkrzpXL66yGkbNQv6oqohRLtPZuMnIdiQiOzaI
hzDiubjSnH68DyobUVlCceq6TRQQEAXbXRj2OMfzKeYts718HE6S5I509+tHtjBz/lOaWwarixrT
AsFiI6VUdcgfKTcxQJnOm6Rx8f1Yr3aYXOrDMm7GNiufla95nXoIbnKq6Nc4DeU2wJoZrRuMf4eS
EjROu8TCFz/jsag3hq83aPL136F//mYWBA9FU123+LCE4b79mNooup59qnGxZ5cHsjxmowS1YYDM
f6zS+ncjW62gb+YOR7cZ1dRAqX5C3Hl/xazFtAxXurkseAa7xXfvy1H9YWJNpn0z3tWmA3oCFoJP
F7WPMRcNwyQfIuRg5cokTuyrWfTjXawzA2DrLJ8j02Li7GGQLI+oYdWgoRGF8hpDcHHFbhrWgBZZ
Rwj3xs08gUf59dfNHby/Le6E79lk5BILSSvu7YOcvUTShJqCS8EoWcuSessmdrX4tjLTqaW1E7L5
5/wTtxv806mzjvrMD3cyDJAppfxuHcs+XGyMDf0WZ6a76yGot4fQaToDWjYCdyAONvVM3cRwjNFx
0D6UWha0G90tCtSBmIjsNZHM+OjRCfNm0HKkm5iFtDCBXhTkBJf5paMWeuVRsLsWmVfc9LHvVhuv
qHXCKdFNfDImN0GvN6Vf9KQxNqjfKdJRPZrxOwHl/sqxcXJO7RTmm6hl/T6BGsvQ8sFsUqpZOHtj
iNWa/DZar7ZL9YaumquVT12exsPG9F33gWIP2G1iJxJy30VfYSy3g3oGUyqnGm2d8F7BjtSeQl62
yWEeZ4otVddZZMFUpP8cfQS11yLogD+UvX9C3Csf8CJDH3QJVqwv2mAaFmGRYB6IARDwBDF1leUd
SpC0Xo/SCv2NF8PNCMKOZTdhjLgTChL0YZPcUkFD+s7WQG5do535dIVtvzTSYpuQe8w2bAGZiPuS
VYACCT82uQ28C9/E+us1Psao0YhTKLAJkD9WZiM0vHI9553ulicz4MR4dsyCOs6IZHIXTOSPJkSD
jt7RCqLwpk9k+wWJrUMJQ0AA0CMkVNLED1cLktxrkk1JVS2fB12fPxmNF51E742oyTzxOrUEoNoR
+AtXCn8nZrP4nMnG/lQocEPllOFXBsr4Z9D5cbuawyDf6B1fDz6SNt/XQWljmXL7NQOLo0+w8vNx
9FYTojKiHNuvVgVREF5/UD5qtkdWSJ97TWKdMAfI7NGlsatLBkBKfWyTuZmnopgmjOj0uSgT+IL/
NcQgbAoaVqQZGIk46jso4ZBtlJ+0sCdCCKBhnMP5qKYMbji63H0K8fe+SBKedK71xRXB02yGmMEB
0XiDa26bdCgBlAQ+YFOt4Rtb8AfZNKFO7F3JvCIL5opoYlSSPsvpfIejit9Bcjky87rhm3WMmS+V
ZjYEJ732NgP97HKVBzDsmqRnyo6s4ILfBFbmPDnWi28PaHYj3NHbNoVIREqh/QKzVz4NQkCGmUPr
6HQOE4/FPORaGWKjOsRqwkESVAIRpPz6qbL5cJw4iiu2df5T55AkkUxZcZXkiXisdFv9S0UqrzGZ
Mj8znfkg7C3SOjeG0fJ3AhxKNK4VBofQMf7GTFE02XkwRF5qwUpNTcTk36hDI77p8oopBjagdx0o
eot0i/Fe2A6LeqQxoy5zJHs479q3WUTdGMAPpJXmK6oeHiUeTeOxaTql+VSfNus6wNFmhWC+YNtJ
pciOpjtqrfxlkjoWDkMyTQ5B0Bs33QyQAkcbs7EYjMfemCWqJ0LAuojjhpkCVIp9wfLcjhBnJrV7
nATP3gB4jwif9zembtM3X6OCwYDkp/na1xN4iyBm96knEHg8ZD9bWmWQcVJW20oG1TOMCXa/Y9RM
98tGYYadP53GOHVehGLvqP70MwIZuQXuG3+F6AmxJ8Lli+VW02+QImtrp/D1mwZdT3HNMOK7E+rT
5kXFwtPAPVR8jXs91tmEF+hvtwu9AqQcqzlMIHBHvgCZ5DQzqty+wKp5pLrAJ+/5mR5z+4ASq9Jq
OBzLBgdAtNwq0cfX74cfZGg8tFjG+AjtiaqbpSVVDDcPjdB5sCfvOsxsC8028el7lh0+YClGgEie
luP0pOTrU4oLuXi+vEIGnP9x14+12gax8rSberh41tB8TRXfkBOEx+aO/ysDgwU4t6CZbrDEmUfE
1NHeUPAipgHz6PBN3yBWcY/cTnFl9ppzH03E3q6IVuPTYierD8PAituq4bmQgXSSNKjG0hmotzFy
izvLi6fuXA6BFh4yzGzs0pycUduF2BG3Hv+5JoeNAfydp9UCbn8iqsh9jBPSDbZtpUd7U0jGCMxV
+yXM0Jtj7lMk4WUSSFITElxENZAoj0heO5NtHiG08cI56vLZAE0oVm992hrlc6wYXQvNku1+dcCO
wbeKZpheDAs5z2FgCypzME1aiIZsnALnZSFTJbqC7AD7goEU2Lzxdd3wSZaRaI3Iy66GiCnANkAn
bQ2qcxRFgypo7iQCaFQdRKbix6gspiZBmOghqw35FLUzEsSW42iznR2CTVbCg3hFxyjIHsCi2S8L
jVJoHmcAGXMMAShlPA4mdC96UFTh6SLEEo5TJMtnuCS86JUxjHfLHbISsUduHGYguG7RfjnwzoMG
Yg1A/iPsRyBnTN36auBI+9hV/E1oM3wtrdqlzRgt0u87xmXZnGadEVWmmnk0vZB7p+YHWEqQyoEm
MUP43nGSUU+tJmhPbuLBQPeN95uX3omNxyTyrZeya3lf8xAZfprkvFbzZPq0OmYo9NAjyPtFSvG1
ihJeLoxGzI5hA9sa77xAppljHL4PI98xtwNoKYwLNpQzW3apfT/WAyr7nCbwvNZqyFTWqGYW/m35
lI86x1bkfcekKrRiS/bWkJ4y+k3ZFnO7qB7ocCMGSv2EBz0rtk4UL3PfKIidKQKDSZ6tSKCO5FbL
eSXMoJUtD+D7XKQO7r1iPC4Tax24rDjL2PXRReJ+BtZ4GGFEv9YsQ5dlfFqi8/cxhYA9SGUrObud
xxDx9I7Onp30pzCYahp2y4DIhsz7Vrr0JdZZ3StAVy4JRy/tlwDD0+MyKpwx4aVAS2vcOFbOi1zl
xg15eTwEOEoI8h2a7pB+7JyZiHx4yD6VoAhR2zEEL8BOnKqGjNGH9D9d19bAP5vYCNXkwwvjxgA4
eGDIGY8AYYuBfnvAmwW2mxXGFaa5K0oGTUft+AnouXFru2K+fIfM6RoG+3U7MGkvMyAhoKCBCiq2
SOB8TS3fbcxTMt2B10YtQKhZAxj967KHg7Uqgrr3d5XmSaarTn3aGGPvuDXBzpjgUqbxPsMiDIKI
oxopgxMbPzvgvrup9xjdGJU1XLL1aKxq9kLzQ4++fjy0pFuhx2xiPBc50+hNrYPo4dDYcoUgKhjt
OiCV+rG1OzYhgZbIJ8gySO7KUd2vK4c7qxPuQ+eN2a0w7S+4+1GUybg50C7UV27NzA5TL/4WmE2x
ckVFxLbDkRpSGmhpc2R5jKOSFWmKBni6lDwlO5TJeQKlx3OOSr7Qwh7mcU8aj7nTc4wLq6AqWnwe
Y3ZEahSfTQul7JpVMztysh8P2NtxqqRlmZ/9Aie/HFP2C44A/QI5mBFWN6L1ttBXW/1Uqcn/BHWc
QqSEIYOR2So4wYBjOi5gupwqW7euaEloD0Es+HrqrOTPCv3ljHQMWCIVwAEx4EAqTq0m/6pnj5Op
Ld1CEUyClh2eAkl11cA7ow7KScosO5iSV1WGVU50Ts3H82eXYpMoFJEONxuJXcti4ofM27MdFQkk
NIJsVoks5TZWa7ihxf6T7ynm1XIwDPQgL0/QEAFS1C1zWuGMro+2lW65GxbyOpKgdYZSGjfBaMsn
Q2uRes6Tt3HMBJcGw8nc5Y5g/QQGxWjNAmYrUrHEo4rQWS/zpkTgeTdLFsztpGiQIlX7zYV3h6gx
yjZ+SflqGK3ymajUYVWQeP5SV7xCbcrgwdmcnLTCJs9GzczzXLACcbYLD8IOoz+t3tGbK7vseONa
TQfUBJTsGsuP2mFAFOw0VuYsyT2L6ItZd48c2FDbNZxv8PF19b5om26XovUH19W09ouOrPsR0jQl
Oxzz0Zo6D4/EjTWWDd+nv7jPEM/eOKSYPqKccDZzhR2pRNFyU8+Bmg6WLbOtZ98cbCwrqmSZviP3
zvW2eKDFjiuHj6hnxg9j6MzXIRSoD2UXEFvBG8LszGln3rEgdug4nUwXRMKX2p1i1xL0i9TE25q1
OR5IRNe+dKVpf41lN/9JBDj923Rs2G4P6G/YV4kr/OX6tcGmDNGIh2qPj1tvOuiA4aqq8rjaYnSq
TrY5RjcRosRNEDvRx6xsgwdC0XpweRkioKSx9f3k2dMNPSSs45qbfCmqid9kIzpo2CnnMribc40T
K02fwViTSguUnkRw53kpK/zPDv0bOzRwaM/8oQLzk6vluuii5qeQoe8/9S/lnofx+Uc8OrX2vxo8
0sLWQkkOTzS2EtXm+XeXxzT/oBwodHow2B+lUHGmf2n3BL9QUo9lRhPKEyP/UZfHVAWh/xQIbcOg
hQszyICgDoL/pyonctyhKyKjPtq0Jr1NHGvGPRaV+exxmNsVVexhGild/bXRXP/RDWV9nLLcP2ko
wE8NZROAQq5xjVc1hz0290o1kBK8gCLr0Ssz9CFhaZMGobdybYTxeGvkWvdnXBNVNIZB+oTIt+Vw
4EVrupk+ZBIrHPGtuv2mrmCcGIFeD/s20+YDnWbnocu78Tdw9be1R/UELMsRls1j4Jn+1ACKscQh
RSzL41iDYAXfQz7e1FECa1t1X3zuH4bI3/S63lYev1+PsiPlTshPLhX8tyU6oUHtwbhRHgetNlk8
0lcFJFnj/vsLY/Bf5Y9v+yPLlVhLDSjJtJkM8Z6LP9O/ApbpoLGHLYHdPZ6UyVPbg5SMHnpw2fsp
jP37f3x7LuU9FKEMJgi46vZ/gPHHuiC5BX3RsXPoeK+0jjmpgVhlb+A41tPqn1/NRsNKK9YDkP++
QRGwQ47yLE6Phj7YyRlr67wbHXbzt10qH399rXfc7+V5QirgIq6p0P/vW6LskNMww7x8rMIxhX4D
eQ/wapUVG4/98iqcwvG2Q7B5PTCNH2b4j+U2apzmH98zBXICcymVS/503zWgUoNVNOvQBFUdwYEb
pBzNhtQ5/1E6JUE0v77pn8cQSXhK7+TR/bEs8a4yXyOFNMFmxsfSmOdL4dXNptV4g0tSmcLj1ESQ
bNxcJt5vrvvzW2LrLunLSCEdRM/6u0I2u9EhCpwyPuZDhYS+59vE5EutK49IfPz1Pb67lkWlSbfo
P9N9Zhb8KfOAEuBAVLeMjhGKzU01UntelXo9XQXTYH749bXezbfLtWxDYcU90hXs9yEHcdaiQkOd
c5ynecCXy+nilEZm/1fcyX999992Ke3v11F2SuI/1HAVb19DvLpNzdYlOvq63eM9GVCMrawpB0zT
m/ZDGHGSWo11W1Cqq8vYp9gfhOdf3+u7saM+AzgtJjrDAYtHtf/tZ0B+l0SV3fIZ+iZAAokJnUKh
Fpx9c8pOReDZm8Yxp9/M5+96Xsuto3/gxtnbsoa+74H0gYN+x3ejYwip/2MdO9kJkP90U8Z5uK/N
MqeKoykrIhWvwF37A+ev4+Dk41doc1X9pQQMd0r8nGAmncBkGkD8Mcfa5ddP5+8+p80XQ1Y4/nGp
O+8eT2Kb/kC7Szvopuu84nix6jUIaoR0PrmSziHXENnBrMY1iM5qSM56LybOY7nvH7uksK5kK/0j
WXTmDbnDjbtzegjkmyKUbr//9Wf9edSqBrBJo4yirENGxdtvUpc5Us90iI6Z1KeEpEFvTFCnNb+L
Af/5TcRmzleGzgzmtPt+bYw0wUPRmghOY8GxnDIWtOmksK/SxrIffn1P76dzhqeHVQ+HgGfbqsf7
7qYmr7EbamJM50WdbALP7zfwmro1CWgJ+KwyWJcjThwDjcGzluXBHtFa+5sHa+hLv/6HHZj6GKZJ
1AqWZ75ovMVvn21alxrNJ+Ef3G6op6ObCiZTsLpmeQy6cr5o2KJfbbAS6yjq8HJOZRgH/HVC2YWD
in3VEC5xkl033SGZEd2qqeKy5jDcdhSnkmw+YxuDxxhV4n5OTf9bT1TYkzelQMfTmpOfrGpHwbUS
KG6efdVTXwAVmw3i3u4S58EJS/1AwdO4DnNrAiFeRtqjBmL1MgW+CbsYSfFtVuvtS0pGwusMMeXc
aHQeV3LM/W90X+zylGcViLGcqu6BqEKrQQwfdiGllFrtEQDa6Cs6IZSPpW98ybvM/DBgESR03u9p
UTcgUL+lfWuB5W9HM9w2XhyeA5M326IStzHqPnrtQiZvjG72N7wDnqBrx7YRwZ2O/WngRN3t9NCx
9oOlsxnK3ZFGNmm6AJor9xmKe+3dQ4FjvPH2ByQqEyqMFrystYsnGuZOvenc55kctc2YyODsqp9t
kDISTmnj/ayioRlWbpRqj7IwpzPrTPpUVdNwuzxe3xlaYrRD/VKaVZicCnjv4dE3Asc8CT0Lz0Am
SBLHIhvjJVhmq86Yrup2ZobyjFH7nBcJI7IArEIadGrMByqwPLuJ/lezrnU9pLwWWR8BV6TaWgR6
fmcmwlXYNX7PEEbh2WmJnmsqN3qtdTnkK7+up2AvZzoStMVYFMg8ND94eV+j4RA828wU0WuKbX1n
gOF7QUhM3YSXhuBbP8rmi00eBcSvpKa60lcj6cNWH25cy4g+Ey/M1ESu2BOeVivdmmocZkMBUqkD
y7eeQspXm3lU0iAjA+uS9yljyc3a+RwMU4q/laPXtGqbfr5ktoY1aM7Y53Sgtske5wYaEgSG2V+T
oaxt9SYsX2iX6rhpPEavndAMqn2go4cu5MRApJr26IBEVPGYFjngWhqfEi/dyhkp9gj15xapUrVr
Y/wcwTBjzaOdsp60or7gp4uOulfnV9hjrDVMzGjjiEY/G2Y+nzp6EAc0Sv5j0LrbwlIJl06eKC59
svZ9273NZmDyALzXVJBG1UU1nz1CO3GgZ3u9mFqMPp250bURpDlnvjWNh3onR1rYVp2neABJYniS
UX+LUmw6xYbchSG8SoijxYk2E6VnraO1nsHFrjJuizDoeh0mSUoce9utRGNhbMJyXuMqOpOieVuP
rbfqe3Pc9JMHll4Kc2dX0QeHZPbt1JTiKqWyqneJvS7bfNgnMtPXlGcUxJPCiywt6rAyvCcE41WW
gmI5fYFYy8wNDUl8JKiKj5rufapUTh20jzKlZ0+wuQ9z/LPKCJnBc616EcEficjNs5zHvvevQB0F
n9pSzFtqM+MpTDMmYEvtkTIx3TiRaZ6JQ6wuRpQ2J623EzKy8Ta71eSVoBNilwRONYkEzZ+gO8vD
ZBQxtXhf0Ugo08Yno7BU/LwWuNednfKBitQydRT9Yv5gz5a5G4fU77Yt2Jmr1jCqWzZKVrgZHGWN
cvX0Q11OwQdE6cPDRPdP8RtgKFBvn6dz4s7mFj6Qu6Nq7H3Fy14fx9SB9EARnYuyiz7XgX7v0a69
d4dp2ppz123V+mND4iwxc0Zlld01LbJvlzcNDgMWKbESCYkp9cReJPGwIyW506xBeEVMRTmNX8tn
RXAD6R7KmKNPx/jbZGzzdnLWUTMPPaL9uhTZbaO3T0RMYIrFSgUxZvZiSNMFqKWWCKF4h2sN0GXZ
JLs8Tuw7QDvNznG74GMbB8MVOrtNG/nDKR46nWBRhEKfTQAN/srORUNiFvPkEe1keIKySJSoGLzm
MPcZAzNm78ARIdUu6VS722yqP+UEcu4Ql/TPnZV731prhFXq5IZ4FJntfhwHAAJ73SZma+oGCFdF
x34sH6tDSYLRzahVBMekeJEIui/XWlu5B07Q8iBRahKwgGTxz1J43hYcxHSqWvPsZpZ+ln6NjdmC
0YUEgMzyIHf3nZvKS+pXPgJ6Quw5/MchoIywNh6JbqD60KbyxJcqH0Yb3jCLsCJ1a71FYIXeXFyi
c4HU5A3KlUqgfGAIwDOlVe4H9n5wtXTneG2/xatifUBrVODNbUxyRo346MeVOPMEo42Z9YCsfGPf
2zYDW+ZnUHn62s+kINwkJd+cSue1DAK65+VsP/h2ZWyQalFd1Odyl9IKfulabomJplr3DTauNSE1
pGwkvu3twz4XhAYPmH+Cxg+ecn2EaKV7xa0++2z7pVnQkWho1WynRCssCql9uqfr5T7biUMRh7iD
K2iZXrHxfSs9Tpqc/mw5jl+35tBdWktDmWGWEtMkjkXWdMWUUtpz+4YTe7mnAutyADCKU0pCB28X
oR1DnKV3pWO3t3T5x4NZNSD6IwIsMnhsx8HLtRVWUu8K4IZ/jrvc21tBn70mOf6YbVLK6qMFx3nn
OHHyDd1P5CMEwHRHnii1pDitn9ym/JzxqxV+jla1tGeBTcSf+xegczFxuBqRHUGJd5zFVYd+DxZw
A0QE8r8/UXwu8FvaXbRNMvFl0GS5ibrSh50sTRIdgmA6Y9AqXl0j70/zGONnkayBSOzn/WRDy8Va
1d4Zet+8xnXCnF2lrBpMAjVdhnVvuQSEfWj1LnebL5DFIb/oVj6G3xA/V+s2QsTDi93SGDFb7Vvl
hPl5tEtxEw1290EL/P7VqiPvOehkna9UZnMKWmD2sDbYkLfdbE1FJD8QwDGdkDZIYmuc/uPUQjXV
k6zaaF5P0nRcKW8asJU1uygsrWJyNy3N5bVJ+wc4dTqafKp2BMgR62drgMufJgNrBmalKVunXedA
/4AU0qF0rMaD4StANF2XbtNaomA6m+bgwYPDBvjPFvCu5cgyYlAdYlziu1gHzaw9RqnU4YMUfG8s
CntTL9tTOUfdl5KzkfK/pJsc0s63ipbFZx+1cqoqSvo5dEuR06qqxwNZbaQVwVR80USpfROYe69h
oYGgyOd4bRT82tEa5QeDXJSV6Oz6s19aEdtJNEJ4LD+wMfa3re/oAHare8d8CnDlkZjF9OqnPoMq
e9Ipua90T7t3+5H0Fjef17rr7Sy67Ks6h7IKgjhbjWxONq4bhgBr8NV7nLGBn1rFWo7Ra5IK+Cka
52Q0BS3wFSc4QNIWu84Z/iT0Qu45y1vrClvILgEov04y5ySazCYTqDdQpnU7L5DgqzyhbVyf4Yze
2Lia7GzfzQbscX5xWHTeXkxVssqyKd0TaT4+VI4Ay9F5wTnO+29aiZGkmmEPOX0vTjT19G1DNesU
wXU7SJ3ygBj7ife57vZkn+mvSQuKmDM+qw4boRMB1da2kVG1Q7EA6bod42sE9Pvk/9g7k/W4kavb
PhHqQwCIADDNnsmelEiKE3yULKLvAj2e/l9IlcsSWZe65bEnNstlEglkIJpz9l5bhezm2XCtOVSr
TTuM14MyxQqKpTpIDYPNzAF5NHW1ycARskCUwc0oGhNdUFLtvLb53mpa3pVRznuh4iVx3X/W4Bd3
yGvUeVtROwBOcUZY+G1nGy+xcnZlEE3sU/wrBHrH3Ki/DPl83aXBEQjt50oHl0y5FIwQD54rPb8m
dfhAguCdaxV7GJrVukiyF9+Mh/2cUqR0W/8rWlEYQzrsNr4h5Ocyi5F+ltbX0RdsrIyQST6yzjKl
SXuwzF3SVXhM3QGKsvqG+BdJRE5VewUMw9mGQ9c9zvb8bezjM4X2YFe7WTysJ38KH82qgV+mtZce
HV2hFEOuEpexDcdm29fx09iPzaFrowtZfza9vsP6jaQnauJ71w6jgzv46VrXffdkWJou6YCVHj2x
vqC1ZhygwS2v+WTSY4rdJ9U4BZahWnmbJhr0WVwryqMD3cc1ra9o3Jdgo+EEabCiuMrni7aXht5F
OUp2eK3/MhX+qKNRZRR06Go2nrm3ehBF5/gbic9Z1XR5bzJLL3/PqtPkZaLoPFC4gAZwFgKA9jFY
phj8qGo6yP3MJBM70YREaqTshw6ujfTvCo+BG28ao0yAx/kUTVUzcORM/XitOyv44oVp8Ep6FS8g
V6XFIHG5arYiHKQ2lldyLAoZ9t2mZHqhzrT0NKayC750cJe2wZJYQqyJJEl7Hq9q1rgHrw6mS8OR
nJJjQCLtVCvzKjFk3G9bf+LY0blMS0OToAQRy+lExGP/PZmt4TpRk7gwRQomNtTpEbpS8CXMDYrc
oeOKO9HIdqskGBHqXaAPEFcpedlG/XLk9dtyWkfkMD7WRc/WAU+Fua+Erc/Y2/OnDQUPMSKjbAn+
AqLgCgRCJvklz+hAADFptn8rAsdupJ7XKax4VAEY2maW/DML5tU6buzgaEeSokDDId8Du3p+6tSc
rtdXjgHkRmkANzY9mzQjdgBd4NPp/+J7ORHiimN/6Sb+Hu/FfLDstHpp8pYz2KgtqgR00a+HmW0P
Apal1zMX6t5PeZixJhXdjFqIM0uhuMpG2ihj6W26lH/MUG2Yqxg99N7w+YjoW8FXzQg+VS6bxxKN
75kVJ/xF5pEZ7gKmBhln4imH+MjWPjX5zMOoz7Qsxpt0ZL87GxG0yrSbL8dqmto1iB195uTUwivJ
sa8mBxQd6pTUe7Zqi9KiI/Nl06fBkK5i0umIBuPdoIvN6cQkN710elmfpQFmBsa/ORtI7cLqheIf
Eu80oaLozee+RpuwEpnfUpKpsWMiz5zLXZsOg3MBIcu8kmKQ54QB0iGbJcWrYE6Pp3FnxMW8I6zU
YPvfZg+ZzubbCEEVx6QR1SNLA4kWBvZAiiIcs26zbnkmWUeXTfCPfFfjFVFUPDaKlGsHjNClhVpm
Xy6luKYr5kt3CggwyAZvU5ZQjJXDCGidRZHp98sfzBJ1HyJU2/oR+ocqw8HdLj3oEdDsU27yK3hM
9ZkLdmlTlS1PS6iRAStsd7rs+UNbtH0gNuvBMJ8iIeEaIZPx93HDuI8MttfCpc5KgDkHfkFwxuuM
NeG8TxhN9swfTUajfKGUWNjkzVv959YaxYUvhuDYR0H5EkTmeDNBM6iQ7/EKOzZwOTm0wTGoRPmS
ug22/3o0CAhs+szEF5oF4o7DAXdYAAHpyJgIU3bAuFP3KOSsC84t+rH1l8ebm1l67EoeEyJ9625I
24SdFh/catLoX/mcVyh5Yy49dk1/zNopOGspuearzjOal3kCo29SkcN+AmhCoztm8v3ayaZfRyLm
6NFW3wqcXmufZt6+6SGfmi3fTtsGvOwjvdKgm3wqFoW/bzXItBC5wKVNCfyyyvvgi0ZGKdFxzOI8
Cy0BwUvBps4WadSS3UqyG9Ph3rQlxQ/aot5GLqNgqCjNyUpSUoBeSpqd13ImHPyOUYL04itC7+qF
VqRR4gKueKdLLYNNyekUxgPzo+/wpEIVGp9mDgSvbkDgGUqnZQzqJZTJlRCywQgsqi8y6MFqEWjo
ei7HPk9F/XdPcU5G0SbGp6aMx+exJ+Vq1bAh15RSqxBKEimXK6tK6gvR9MUVLNfuU2wO3r+q3gle
Y0BYx16i1l6FAyuTEw/1bpLuhN6KYAsIpHXwJVESRG2jbY0Mr6TAvUGkUk7bU0n4f0KH3wgdLJPo
oJ+q5++EDpcvTfPyjSiy723b/Iwp+vM3/xQ7KP8PxA907VgXsKDQJP1L7OCekpBs2ObeX77Vf1ta
LSLkqWl6/JqJJ2epgP8pdnDEHxbJSTjQ/sLG/wMA/NvuAvIhyuxEIzItcax72xPzQZcbaWVUBy/O
XqMyZB3ySqDYHsqwn57O73v83IRwLZPwXnqYdODfGiwz4k0ciptcyZphwJnVc0Xc0QrTePfP1ASn
K3ENKgIORlIMX792DyBlIP2D+HJohxRQdGdeNz0YHFXPD//4lpZ2moNcRXFbb+1wvZsJH7wxdbUm
fU2z9JXoi9eE//5vLrN4pPE+++++o1ZFSBbkWB2A2CGjhwG/WiQM63SM/4tHx1hFS0MKFxqJU3/u
J6VCWJm5U0bcUU8R7WKk4EmpCZOeLpLf3NTSkf+5xcNwQMdDXMnizV5iwH79ktyeGjW4mOoQDWw8
VDfdTeGIrG96qBYV4sdP8FcLGCN7uRjEL9QQ7M7pwf56Mc4tJe9mCVy8Ri/uNjloVba6q9KIX+iF
UB5w0J0IZOn/fCguyQESGY3r0LV/03JWuiSdJyqqQ1XH5X2HfoeCiZE+GAk/fXyPb/uRp3tEmsus
gGect/rXe5y7pJviMq8ORoc3hDLjtE0sM7j/+Cp/M1946qerLO7YnwYI7kGnNzow7QbOQNb68aHP
h+IIIeu/enQ/XenNoxvQcZR9wZWirJs20C5fFuv0+v/j9Trpb34diz70Yo+R4frIK9+qR0iUkl4O
xvJQ9Va5qcwec9RUtWhFnXza+oFZboRPDG3tS3kwkQaTT4UFzcYTcOxrQAbroUTU7I1hR25nMXxz
ozinZE0A5aIK2nVu+kpbgcj7WfSXlUuNmLLl4hnwy3pVVvxfQK/kWzMdrHWnbHkgYze/nbRvPaau
VZ7JIAme+7yfQK+M8hAskbPlxJZpSBjPqTuqEHsq6JMVNWFv09doZds2KrYd8azblp7XfWskztH0
5+FbHTDLY7jlsyvBVRIHRa/X9CR+gzYtiWzKINMtXuW44fOcBKx5wE2n1Cl3pR9W16E1lxsaKJIU
LhsbLcy4zB+xGrbUbAJd7fAkj9ukZldk0Mtd5yZ3N+dMXPQkWlSZhQXyiskFjyUEWIKd13Qfxa7l
bEI1EDrE0cnJZSJtoTynGImaKK/jvefTvYQYZj2GUS/Px1Akz6FXZg9qSHGcN3b1pVa59Rhw79UK
sxNRtbnTzXymHvUxBTJSPW17WjRmymELaZB99dAMdHjZzOa37Ifb54BHcx4ldXWtuuTVFHynHdEa
j+jxXsdmCO5bRZ7zsEyNUYOvlSAHVNo6MxcBug+n5QbAMT4oOo9nzOjtmnYtDoOQ/G62AXFECG9X
sHlEW7Aihji+CqkUc3oOi1coR2iHS44FhIXIYmMZg+etTsM+a0KaRCYGIBpEBdG/PISgI7yDlItp
nddVSPC1xS2Fbpw++zM73xzR9iaQ0eJOapF/kCWsVbaPC9ARl6LrK3+joqB/isiJxfEleow4dFQR
hyuz0BcGZ6VHjEry01ik+St4JxylaThti5aZk7oFkcCczh+IPxWfbIrbyVpqOhRr7Uhy39Ck9+Wu
G/Gy6bGyER8TJrBqA+gDqxEhAWSeECODmSj/oak1r53D2ZJKMEvcPPnevrWrvltJ/IPRQ1sQU7Pv
vCJ58QfoOWyC+0vllgIrtk9pvulxlwzIfJ9mCK97NNhttkNLaMW7pELqviVAIyXjEOIbIWpjKr7O
/oIKnnm3HIJ7cdMOsvlMRDG2/YSzmbskJ+djyYfVnWEfEUvFQAgH+i8i5ZuQUZg+16FVHOECFls9
Ntaagtkr6DD/Al6WfeSDUNEJ82ljTA1+hChX0VUIvI/kpszfJwbfUGez9FG5AyXr4WvEmxTcJz0R
MZuoGqPvReXLA2ZTSmEkekO+Et1T1UzAIfOS44zfMRBmOgNHOEGUgcgdIwzDXDci2/s6/E4GhruJ
mvGeBuChLXvUAFN8zBHJb7uA+iFLoXsbdbyUouBjmSLrL/sWuG2Y8p47wI84oLjpo8eR+tz0xx3N
lCUpbgTTnANZTkHzQBy324xBzayIWSirpg02D//aZlOJ7YO3HgTFtOkROazsJpm2s2Z2o07a78Wy
7lYO923lyUvcGN61N+CbQjju3do9Rp4SBfenBGjjcewYUSkT6nO3iPlNXKybvuD2ZYMXbZVTCLxu
i274BnuDAljYMOdETurdCqXrlWNmL/SRvFNm+VohG7+dY45ygIGnDSZrXAzS7rzbADTzhRg6ZrLT
TotmQk1DKe82CYojcm26cqMGLq1xdR/ihjhIS4jhWyQLkhQzIl6IRWIEE4Ok4+zartpyFw22x5eQ
V9dYANhXE459nomKwTTUEczCXDjr1OXpYHZCyaFAW55mXdQJX9oU3rw5MFv1yxiRpIBfpUELTxl4
wq5HqMocx06CYIlWXiWh3DX0a3CoaGstSRvcA6Mb1/0MFD8eeUKzGxS0RYgPdoxmWHd8w4vBHVdH
yGrwqa/CgONrUaDs6vLbpmPuMUJmj8HnpSe0hWcOSmpn04pdhUUfX9mBZX71Rdee9wbt8bTsrr20
gc2tzH6f4NrY535oXLY6vrbR8z0ZsLavpzFqL4NkfoxNe3j0UiwcHtGQe2cW8jCjb9oWEbSuytDB
TZZ+cWudb2I7ei3DIFxTv//M+/yge5NegVdSFQxzGkSmXV07U0MrpES/weT+lUhGGv0uix7SFOfM
iCO0JwUzry6YccwcM15sCkphM19p9WOSVU5T7Wa+gx1nL3oyWFCIEnUKqHnZ2B1yKPV6X0T+yhJR
NSDE8Mn1ARfKZJZwyKsZIomfLwLtdNFomnQJKndRa+kc13Rfz8A/KzvOV3ZISYxq7VDnqyq3Pje5
lR+H2kYBiGOhWpdeVx/htnWbDpetlW3wapWuOp8GixIfi0+mmf9ydwjuahiVuJ3SJDL2DuSC6Aic
zIazRXGi945OT21nBYUPeMiavbju1Gr2tfvaTGSzr7w+zb9XUoUUckP3bPTcCrz/hO+a3Q0R83Uz
Mq9PnpvSAmx1294UysWhkzidD+/TC5NtW0Xa2cx2J3pi0EXz7KVm2q4pptwPiT1mdJ8VDmE2104M
rn/qj+AG0g11z6+O19GjT5KVMQF3daQR7SxMuBsmjv4W3KSx6EkM2vFuDp/asaY976llr8oEGUwH
nu1g1V27HevgJY1kunUHK91aJsVVSGHUSKmjXQFaQ+EwhtrcFPj2IABm9nzF6xp+C1Hpd6tUNKQ4
uZRlk8wwzuJRmt4OHAHzm6OYvh1IBHRLXRi9g+NnJOlww4e0G7DAeZP8nazwlGn2y2YUBwNnf4S3
kkiyhVj1yw67mefQ6RozO9BDYL6xBqCJIXwCfFLsE1q2lleTbdBRs2b2FamvSyJ2KOK3YAjilfB/
d1B7q1j1ls9DhUAAIVkOu28PaqEFsZAp9KBz8dCZCLBS5tTBxQNCrlgwscx9fMR4dzL0iTThaIhG
dpGBvhU8NtSb83CoMro3bMLAMgUsUCzHRRHhc8Snfvbx9d5l4HGHwnTRO+IgwSb2VvRIWleB4CbN
mFAo4a6YJcpN3CDM2yQ6f0EXi+kbMdW1AlR/c1p2UGIKtY+wy+8igbYsSDE4Qwcjhr5hXf/489nv
zlx8PvTR2DBcF/TY20N5NcaI91CxHKI8d45d3+SvpQ2FeDXgBafJiuJl3GaUsZNVlIj2aoGxrkTK
J66ICQGYnr+wlSmOnlV7m8ni5NnEFU7SbOrkuWNhvS50oi9S1fhoEWqMY20XyEMYMCvbIwfXrUPk
xj2wKeeFlBEgDj7/sfcM4d5OAVymVTCN2cMSo/F8WhWLwvS99TCnBM5+/CzeCVSX74oOG7p08HDI
RN8oQ8NuCGgVNOmhXSx40sCcSb8VNaPtPNW0rA4G28YVUkhrJ6nJryEIHj/+CO/O2TDC4XVIPgj2
EUwAv76fLTmfqopFfPA5b+8lVOZzJFm/mwbeVSy4CoUKC5aXY7kgyX69Shd3faCKMj4oh82zCpm4
ikqhyrB8zhkqLSn2JxweqH73Tx/foLVUCn6dgdiiAARdWHdYod4eh5GoO73OhugAWTIMDhm52hdG
EPjPWExpm5WU5K99AxMm2teH1J9qeuhyoFnYE6oL+i+C0BZq0I01fW3ct23FdhIY64H9t3+RlAU2
8WBphBpBw8H19On/V6/+Xb0aXwiD5IO4qfhbFIcvv4AX2Z4uv/RvX571hyPw1f0Hqv9Xqdo3/3BQ
uvsnJwGVcYW34t+lau8PyA6mBQII1TWFZP7gf0rVypeLgpuDLi+NK/8JfVG8WYmobAnbdhD+46HC
KfbWu0WHa2zrrBHnBfhseAk9ys3xoCWFAlpkhcpXZQSg5SJJhTGw5QUMSws0osve+PjtXVL1LHJJ
zGTZHslEzZNeFU7mJOehtch4/aDg3UK7hn3+pyf9N7Xv5W396Y1CrsQH9ni0JhMHspvl3/9cNWs6
ZJR6hqi7gB1EBLqEVEzyDHvXvBqMiZPxxxdkYX53SQBny5pN9XNxC71Zto04I06mK8NzqpIXNC2N
ZJ31rC37xIFuYa7S2qgPQptAdgbwzDhsnd51Dr5i4tnJMBLlGX4RCgpz7/JUChVQR7FaNd54RYyn
vsR1eLNEFH/KLFBMeycoyvOkWbgk1HRYI0jU1GpVa0Tuazl2GK3BefOsT/w3VJec+2DPvrRFBUIk
qT0u5VOOCLfaDZZDhwzoQA/KoCqh+EbYXGOP7nYBNGGUxPi6tbAZBIPN0qtttkKTY0AZmFuAJtqj
jrF2w3giQT72YUadAHNm5MBEIC3b+iSA2yPZdRvurdFJ/eWEvwjVwMcYrdgDUSBhQlj9gNNdoeGI
rsco5xPhFrTP2PRE42ddk+4JAYe8qE9WEgESscgwsK7mFJ3jDoWIqp4suyuiY6vh5bgh0gPKaa7s
72YNwcOwM2t8pFWJlN22Wp5c3CzICUhRY3mmK48dZq9TfilQcBg4OyyQg6pD9bqF1s0KPs417V6D
VNHoBj0hFcUSWA15K0RWx+skLeQLynLgRRNnnr5Da7eCS8+Bqo7VbUSRCdFWU/OQfvCXlEOr6yka
2PocnJmG/5bnCFJIxku/FaQfdYxRtvV8TzASXysJM5Y4D1HLR8eT1d5dHo4PA4Tvr7LBsdTGwrzM
WsNdz30/XEYIyW8NAt/GFQUyZI4hqkn8gvCztw3Spox0BAosK63cwd2UGDK3TuCG4HVqkaCQGqdP
QMjaK1YfzmZ5Ejjw22VXvoRJKy8nmC8PRu+Kq6GvshvQ3+GLRXHkQOHY8daxVbgvRZj2j5WNUmwn
CMw5jwaa6z1iIY/Mn2VPn4MSQSU4KjluAXH7DwZi5/b2Bz9G9i7DptcLJARqjNLXyL2kvSNO3iiy
db6QWMDbgD+ZbaoGjoFWMkeDu6TfOcPrBFGn+sKPefKKkQZUZQ7eJFELkKgMF54V/f9uzclZfJqs
5ZsnwZ0EIAN2vlql8AYpo7oAxngyvFyoCngp06ocgl1jolR+OgGP2M3zIhizywOOrcpS+xO1QVoz
VdFgbDjv9wk1yxPVieZFfQDpA+nILhbQmlt2XIUiGQQLwdsGf2lMeC6uvyAoOsl5g567pT+l82wY
D0ZHqMVFa2lD30yjzyfJOJ4Mn2fS4/3PMQz69I4AKxgquaEhrvXAH2ZkF0BoppxnyZmSZzmaZKpS
Iwx5EPSgYFsRiTWyawh4e6oaj/L6NJDT0eCLKyEg6I3ql5ei1Q5/ZRxs5tATJDfuDIHWQXiRehoz
r7Ouk8BnovBCcYKeDwKNvbdwJxbxDU6DhdnqBqFOnrXQQ4hktAvhGAZemz5qZggRrYGHSX1d5kWh
PPY2RgB/LgvhR1mp4C+ZDKcjLhK+83bhMiaIF8dHrwvq9Lt0C8uiBjWRALHNsatZ1znrz1yvrC4J
1VkAhidHd18q0zyLLJsaAaxP6vtGHJrP8TgTmByH3lWBofFJ9l1AGVfcu304EqaRl93nqZyMbdqS
ssTAaNZ2F0ZnduYHGwrzMcKwuAe8aYtJbiI3lwcqP4oINSdBHUIZnaPmzqEAUJDiWk14EzJEw1Xl
mQ8N+tq1nZvPBqWeVYvtYkU2fbuKCZDwDiK1wq9ZE7jfx9CGXyV0cd1m6gK/Vj1tU0xUt6p0w2dp
98U2Z5Eitrmx72i6Fc/CifKdVZiUm9w5Rx2FpObGDxEeu1XK6cQi+eQyrsLss5U07so3mxZVU0sJ
oB/BhesQPWA+VNd9NucXkgrHthvc7JZpvXqGQBHd9052M7jmmOx13Ti7eiKhymTfue/RE96Hjco+
D7nThDvdFkvEBbuCLK1n1Iw+fDabOgXCQSyRmUv1Ju7t8hOLTvVUyLyKNsQqFiTUmeVjpJD0CZYe
6jxKkg2FOWC8qtRoI7Xr801I2vVrrNELwS9yDtachLshs6wrGTaus4mQ0E6rcWI7sFmEZhRk83Lv
ZfW0dLns8syNRmsXSqi6QVntzTHqNpp7fEpSTfUJ7Yw6Kzh/9dspd7urunWCe7+K1B7OXrqTCAbX
RmLM3m6alLoykKCdM2FPB7MoJoz2wj+b0WfhbtF63VoOrJhuSg4EhatPfdzP/zLNLDnHJEjqHrmO
2ebjHcq7zZzjguSk67qc8W3O3r9uieoytyGyI6MZW+hEKWCxtTksODzHoCQMfo3sW97yw8dXfXN4
YyPmosNAEKzY6WKIXXZNP23EnGCO3GiQ/pEUFRhxTszEULVAxP5Z3/d0ncXgi5PRImz1rVUb06nq
Gj8Mjg51cuZUUzNnF8C05bggbz6+qTf1gdPFlpYvjxNcKs37X29K8A4bIZvA4wmzV5bgDU/6ACPu
/O3Hl3q/kaVGQpghe3ETxfXbRnqNq6Yi6VodbdSeV0XH1lsOPj4C3BXnjUvl7R9fD3stvAaIy8rB
nPrm1ryS1zbLJZaCKHj4sQThGGTFkMXSVWlOkM+Pr7k8rl8369zcYrWFAcKX93azPuWh0/q6dY5a
EeK5co1FKciEygpcjIvky0HfYsPhBBO7Mqlpj/94kNIIlDxnrLiWBdjg15suC6c2xyxVx+4Hpg9s
2ygAMH18m+9fBa7iCmDdBEoQMPxm1GSw7QpSM9URDbuGxwZ3zPWm3xWv/u4qHCixEy+6i3f1GtXi
nZAG93JSXqiYDpI1oq38+F7+ZlhKH2WR7XHa4bj55omlNd1htG/yaAXQ8pDc8s79ANafSINtNfbz
b4507+cv5nRmE27LsfnpzePDOBFMAyRNgFCBehK4CWjP9mxFuox6IbgvAFA/wJIf3+r7l504aCQz
grv1rXdvhE+5H4uTtI5px9sdkFJ03ioEM3MCOvTjS/3NLTI4kDaxB0e98naydAmB4lK5dRw1iadT
DohqbuiQZs5SAF9OcOMyaj6+6N/dH+gST6CqosT3VibWm6hgIyL1jplCxlLkqCYy04v2HHT4Uj++
1qmK9uur7lOdQALqnKIC371pS9vVZD6hW9v43ioRuUQxiq/xDgejJr8F7Q7FTQuc5ALLpPc3NVdQ
kcdgRxHS4XBR0rAMgcqKqIE3huyb/j9hulX2m8fyfoT7SOfIGmBGUhRolvfsp4WriOUAkDdghENN
tSHjxBAxkQ3DKk2o5mEpZFv/m6fz/t1FZMhbtZQi0bm9rQOGpLZagIEZ4p7BXnf0Fi5uO44tuHPg
xmuE2ct4T2JxVXdZ/aXv5Sw29oLFB+0MIL0OOwIU2CXF+3Yigewfv/U0B1BOolOzmSVPdcyfngme
9Qj1NG99Pntsuk2ZPIuQZn2T2UW8ov/2uzLOu7GJqHB5GyjlMESBMvz6JdTY0Nj0T/MRja7z0pgJ
NfgTSI6VndP4x4//7y5G3YjIPJKwWQ7eXAw1h28SHAsSN6S1niw0f7PxOOVIs+KU9PHF3n3V3BnA
VrBr9rLivQ1QyFNDVE1gTkcVSA6WYQzbAqNWxCnx4wu9iRCgC4ocDrEkKwI3p6iL/foMMzuKR1W5
AzsIHTU3PwCTBry79HOA0ak5r5KeSogTwo2PhojGX1a5tqaWvCyDuB+hiKbUCQxy5iFOihnC4AIm
PNHmfapewBazpfox1Hgg9gPdq5u2KP0y/83k8f77gQ5GWiiwEigV77ZCcYHH2sV2c7QWCuFA0+g8
p2u/D01A5R8/tHcvv5JAY5RDK4CS3rsGVRuaVtuPkT5qE4SgZ51YjQvP2MBJco5P8rf1w2X1+mli
pOZPMILFq08TAAHy22+JKGVb1Fo6R1WPzneiVPujdsCxngoiym2o6tRzhhtsHK3fzHTW2yEC/422
B6garrw0vaT96xBxMjQOSG1wpwsqSWD1E1C3EE3V3NnWehgD76sSaeps+pJ+89WJmFvYOowPVjsh
5jjBq80up4o4p0u9ptbucrDoND9Dl7HPdK6aZN/x92/cdjIK/tIQy4OPJIlOderZ5a0kr/wBhBXL
HemnmFhbLapjj/OuWVmqwYYzjJTGmoD+8XlK4QgJR92H7sYL6UJfStNINRDSNL8dqDZcadUaeC5j
dVNOwpj3pVvQX+7bYl6Zbm2ZF5SlzWLduLLzcQjqilwMXBio3ap52JRTPXOAnuMjvmmxdvpMEl3c
iaj2i1VXx2Q1rEqzH8oXe04WVXUG5Z60z0pk4l8DjjqK4kbC++KD8KYYOoVpdNNPIz+7uMDKM1VS
okQ15AfRQfUpp6Kinvm3cw1R8rT5xCBE5cXPln1NXanqS1TAvH6lWo5/L8XyxcF90qOfnoWeMd5V
45xHNwiVyCNJw7pvbxv0P/kGRRFvdynyKr0rZxQtG921ot7RER7vUhOpMVjcMr1Dh0CWCm3wmQpv
IufvtiqAautaLKWoIeNrHk3YVDtuXb7IgY97XyFsplVrJc7FnwDvqqM2F2PGGXeqmrg8dRAqV+0c
UQj38gl3OvpF/iJgtgBR2ECyaT0mnXE/ljGXrtOZVQsPKEi+VZTZDWF8Qy/bOxEbGFtThkt0w3kV
WwfpDAPO+yXKou81dJRNBxd+PVcFUNQTw1XOISOowOCG8NMdYpdcjEAMZ9FowPZoR4GiptQZNS0S
yZt5P2acYVe0Z6kyIgAY9SdRSEDiXiwZYEWEvPrKiDVrw2kfQM2e0TeHilIDmF/qZiCo7Ok8oBBC
1MM8leMrPM/gxpvxJv4owcms48PY0Sg+OYklX+IgigJMUw267B+vlVpUe+byzkDzT7yXAvcZWGFi
8D6JUUR0QVkVa8CAaCvWWklGUe2pRe+WSZ6r1Sw1czJtu6+Ik4d+N6KNvPnRmoFeB6rfXjYSocPe
jng35yUXyVKJ1ZTnV9UCcoXtQgX+tPy5qqPIGFG7ci+kSz9iBXhuTDDWpYBXkRrxmuaVQachmxwe
LMGkECwS3wrj26ao+SDCpHayqzKruStmUY/PcIxso6fQI9P0ziv9sbuUYyY+qSQpnHWng3j6TlQC
Qxa9uOXcTqKCIh5N7I1t3r/BxcMuaQPg24woVzBWHLo5KEOd1nYf2ZinLV1qkGI0cTNcVAZpmgG6
jTVTuMQ+qxuq9VNmIySggjZ7lCQQvB1z0xwptVEhbz0KZHPXJ8OPFf9/fdLf9UkpJ7Cg/L/7pDff
i6KZsv6liF9+sfX8+MU/e6Wu8wcHIiwtdDXZOfHTX71Sz/yD5ZrOKtY62p8kz/2nV2r9wf+kQECi
7EFrImmj/tkrJZqcw7jFidwjro5NrfNPeqWg5N6s4JzYHHsxHJF5Q1vvrb8iy21SDSpzOlCATid0
ZBBNN6hp7SsLLTc2EiuhTJ4DZcl3Q6tqRG0UAs+cxTW8I6Z6QA6emcbCA2gRPUWYKkhOTLGBa/9b
1bcBZnY1neeTMDdO3I1iNUPKwpVvNJBvBCmhs8rwuBl2g5PandHTrywmWbSRSTTvKd2XD7qZ9BEn
anTFXGCyFM3z58AybNKOiL7bat+sEmy/eX0fpoh0DiaNSm8jkDBiP2VBYN0pEUGW7CaGlVn5cF66
MQCIVByI2o6/G0KE3waAaZcjv/MkJ+g3uNh9h1yGbFGtuw3hOq6NJ5jGRmhtS2OQN74XZue97SfX
cYlUsR8aYy8QLK4DE9gHUOgeqf8Q0D8h7q1fE88brscRYbGhsWiTNYB+1K8CKDqZhB1Fm3ItIBVz
CSJjjgVajm1Bv/ZAWyDcknjpr5zYEUcIL/lNC9lsh8A8vzXnrLxJOk9fR4HnWERSpMVRula1TsiV
X6dD5O44LQLq0F5+SeZ2aG4nVw3RSqcVkIdCmo/CddsL6ARPtKfae9E0UEM8zTyFsjyh0ZF3Xrov
dGc/UG6ysO7bHhMo/RBEo0Fw6dBE3Uy2ma7zxR8qZd/cuQo+zlZxTDjS5TFfG6zZWycXYCBucj+j
kj04NWgSE756B7keT6l9JQhN/CKmKvysc3u87ptErv1cbenttmvJ4WPlRm2+t4sxO1LzDS58uIS3
0mydy9SxHuPBUZu0NFMIEd20K+ik3CNdqrfKkPlhMHPgJKJdp2mS3AUd0cud0bibYHSGMxKg92li
e9vcGYZ11OHkCGhdLs7fMjgkfiCBTeQQU4bhmwh8Y1fScmIubzNBCYC5G2BKfdbMIl/NmW9vOdZA
Z7ItZ6MKeVsy2tYoH85LE1wOKmS1YVvwxPzOnD3SA45QMkEg8fiUOLjWYReiZetEfMz6yHiiuhSe
VVlU30mg75cTEJ6j6zX1JqEZTUj02K8zR0dXdl8zbhi2FP3VZO3RNNCIQ2ZDmdwJ0nWlOrllHz/e
TUMrV30YO2W4V3hXQvGZE+MY7xrcxGCxpJgdhZx5iMLIuxsUhlfCowzf6+4tK5XDvUS6Kx2WtDQS
D+QGoO/kWB3DijDd29YjH/hxdGYwmR0bTIDrPg6qVabiieuzffEJU3307QW5miUQ6NY6IG9464jS
kE+jbxfJ2VBaVBEycqW5G3LC8Jrr0tD9fR+z6b+nGdhBbQlDI7GvUpuMsS8pMeJzsZl7+DsQZSVS
e/AX/rzpG2tkZuviMPySo1+lbYLnmO/HKKkY2wNh1NuRVj0YDjAF3L43TEsvmaxZjygpu03Dw9R6
zhckskP7zU1pPasvPCO/Y0vQkaAVt4UtQUwFaUucMQ1f4wBwJAbFEZldG3wq0k6B26j/j70zW47b
SLfuq/wvAAXm4RaomWRxlkjdIChKwpxAJmY8/VkoW30s+bT9+94RfdEdarJIViHzG/Zem5kNJZAi
7BiU8fRb9/fvTf13N/Xa//3VTX2Tte36n6bJfrqof/u6H6Im5En6GvxKK7m6XF2+5Q/YuPGBYni9
oOntf1czWfzXHzey/oFnl81DYLLwcIl6/Cc3suv/0sUzK8D+QzQ94w8rYLrJD/LHEV7mAX4toIkd
SWkGSpBAytDMlrKZexrzR5eClJQOlhb0NKtgWs7AR4baFGxr6/l54WiTBGq0Jkj9wlXolYyZxqNY
s5mIwCo2IEkYhjSFWkhnzbN+uYozEP9bAb9uayHSuQk8cICrSSkmhRPE2HlIxfDNy306WZkBOlAp
l2GYM8J5QLrhRSqHz+ePBMEQXrXsGiud9x7TrxOwN558ALHimh8THzpsgebNCmA5sEEqcIHQMpA4
lBuhm9oaDkgyT5JePRLL0RPlPKWjQXgZW5ivQ2Il7m4MPM38qA9xkm2rPpmgz2BBc15TPcAdgGwl
IB2v7iya83DE7zTeSdODHeIl/picl0BL/V1dzEbyAPLQZQYE1wlwF1lp/s5sh07naEa9djTs9f+Z
GGngvUxclZA2pM7Ei6RZJ3TnVIEohCYNQHP0gfJh93GNJCvDyiV9AT2TSL5UUA9uB2+uQbgTDImv
f5ZNaCTSf1l6guy3guScLS0pNDV32XT8r7U7V+9OLoez5+d6GxV6Yh1KZiBYUfAcjjFGLFXes24t
95WqICkSko7hbdeoASzdwDT8SlXjTtqygapVmHxgIBWh1OWS1eYgvh/ceXouGqd40VfIuAeDNLKQ
xkDPKpxvmpjyB6ZsmPSCSW4gZMFMFEZ27MiDfM0pYsKRLmaTeUocM/h0JztGEG0Y5QOJUcX9MLEq
ZxcGehNnA+Xb6J7aWhynYH7yhBoUgJqg/eLURvxQFam3IWclOxYJ+ER97KorZurttkX4EiGZKp/r
Ab6HJGZuT4RW8O4mhSxDFav8bkBu80YsmWNEiPf0czD7Sxp2uaGdBAt3/Ba60O9V28z7UeLotszy
Kdca89UlRCkheah4XyPUP7o+DxU6KHsHsYqAkKIacIATvaKs8VscA4hb8IFtA+6qORzSpHtTC4Xr
QstppKMdFs14Ndipc1viaNlZw4JDAaJ4fVA0q0cEOi4hLZ7xSkynfzY8MTJ3GuFw5EV5RBcboKer
26cWBd6tNTr1obAqC+boPJ1RtiyHijy/e5wExK8NTf4iRZq/8o6W+2nqrau+XspDL0RzLha7fG/w
58RRTDbRKVPWcgdAeriuOmphFCzGEMaN7z3MeUczqmkWxwoxGjf+rKx7kIcuOnEeiUM5qVgLGz/L
1hrUuu39vr0elJV9YswyDSGhPfpNUwwZUJ5CPvU4HB6zzCUWES7gVpuy4LW25xzrjdtddU4NL2Xq
vfykL94CDbVKqzt2mvGxwXu47xY9YW4X+DuITM53Z8BJxdBx/jTlJlzhADJi0VTHzolvCJQRG6yM
pP0ESK4MkRzNoLmaHX2OSB4NGyLJvvZiZIxQiPKgMw0PhdNgyYWcsVeZoA5O9Qlwqiu/NLHTX+nw
FslRwbHiCnu8z2tHopP250NNqXvP2m5+Id9heUdhONzzB4lvoU3CpfJmY/UfknnYdh2IzSk/jKhD
9+DxXJyrfV08NxkDGN52nhYNJEfgFc1XS3O7/eJXUwuaV7e2kzvZYEdVd+cZbFCigTlTlJtDGkJX
Nr8vZhpooY6eko8yZpcA9WAzFcMNDuA7as7gbNZm8gKtkYRZJ5C7yZoZUehzpt+4WQG1EbbMmRLH
vCf2E/C7QTDtdV2vrr9yui1l35ShwYPK+jihCyORsALo3U3HjDHdqalzAdjZXRFSlrjpZRdi/uCo
wcB2pbkMJUxpG4/uXDlmpINSiFrpzu9o4yYIKpoPQ7Fv8/wAYV9+KVxvOzFTOXGXsIyUtfk5RxNw
LFuH7Y+dZU+GytuHxOu8M7NZFDw9Y2PCnQr53AooZZPjreCZRntr6l7nRjPGhzIDrxjy9HjXYhzn
rxBn8zliiIgZUjjjSUuqYR+3xnDGrQgquDRXPY6UH0dMfnfTChucbUZBVjal99xszau7kgn9Tnjf
Z4aBZeh2LULIIPk6FlO+RT8WhDGWxxHb1dU8tc6GtrqLtHplIQYrFtE3CspVvWVqQC6HUaJ8RHca
uYvGDCe15cd4xSzW8F2O/oW96KwYRmEzn2yDQX7yE+G6W6ry6ouVJP5erBDHfsU5Dr7AfTSBeExh
PQKowcI2m9xvREl25RlMEd5gmGI3xUqK7P22PpGDhoGuYw6V24VzHksPCegg+k8+fmwsmyt2sr0g
KNuVRtkkrX+9rIRK3erLfrWNcl0HK8KyHDvtKU0d9xWTB0fPhXVZX7iXHNoNTrEVh9npgDG9Qljn
TI8FxxI2dDjBM8DEFabpXbiajAxhbAJRQqdrpHWEXc1/K1YYp55ZbyhU6hstEc6jvzI7DX2yrscu
sDkGZ/OO4TagslgQmQjtU5aWsV864kFnkW2ClQmKUzE/JiaeB5WK+q5OTOvZWymi9FjlTsra2WsX
yCjbuy27AhM5VwaKq7YapLorldRJ7PcuVaBKja5ZNv04BI+GA2VPsKkEgq2MJzz2gE4rGFN3xQV/
ag4TJNSVicpap45G3br2L8BUd2WnSt0AIuVOp4BQ3C3zYPkNPyewVW2GuxqvBFY0103UrlRWEc/t
XbOUzV0xN/KAO8U8TJYjomUluo4XuGtsKO8TtYD5NDF7wN/mWN53v9L612plw8ZF8wICF+x9Htxb
pmpzfj+9o+7Au48PbkXM5l2O/W/lzroXBC1LfRVzacvlPWtUBTZk5dWagGsdorqu5sJP+GhCHq9W
vm28km5hNlVX/QV/O/rKyzfWBYtLqnl/tpJeAstW8FJVdYtmFpBuvDJ1ue/Eblg5uyh9552WGd7B
rEv/9sJpI9QCNO+K40ePBrBXQu7tiVcg3aaA5usZyiiOTpkYEZ9shHsX8q+yVwowqeKUr0OLolAr
xgdXkXg8LtZ4dPUZvWEhR54TFol8OALvK4VvusVoYu4LnWMFgQ/FNIB6sMSdqY+Pg14mz3pRl8+2
SQ1oQ9u0IyeW8rYpuuBqKVyqlcSJj4QB99iqMAqgk6+5wfBJxkcsOWrZIHfMT3lHBCXKQCPrKTGD
+lBdGMvW78Tlgm23Tx62JK11AMrMFFcBrUol+fStdWPbaj6DQDc2pHrhmEkkaGcxLtuEwv9lcf2r
3HafkhUE3UOEZvdv8Fvap6rwjM8ZS8IQMmUZydhl++NVqE+WwQRC64FMG1NrI5l/bBtreVPp/AVP
1L2/4qmBm7kbEtlTiJOZHtUrxlq3NOzHWHcnWoQruHKEKubJM28LoY64/qKgDfqNVVLcaGV2O9iZ
ddPCzTZWgPa0orRJ7Sk3xYrXblbQNlG7ASMwDLUA/puQib44JSuaW/T+jkjj+QRL7DadwXdbF5K3
PwH1JihJ7Qy0UNGyIr/jAvj3smLAa3jg3goGX1ZE+My6cw8zrokq+ADMbrzbaUWKNytcXPDxe2Pu
s0VfHz/hFXAPDc7+k2OCJWfcl22GFVW+rNByrQVfnjXgSue2WyI233DN7R7+eN0lZ7FSz0k6nm8d
nV8uB4meLYynXNmoLmJ3/XfhNb8uWxmdmg7OFgggjJPpD39uDNPYnsus97NjXpFlG2oE350U8FqB
EhnqoK0L+d5QSwmubIZgf2iZ/w9rCv3tT5ve9cXJITFX7ZQF+ueXF18yodx5abKjMdXqfcmVuG6y
MsXIHRQPf/1Sv4gMaIDpZ+DwsIbTnT+LBzOZ5S4mCl6qMSVoZQOeYyjmpP7216/zJwvt+kIsywOa
fkxLrvuLNquoZzIlC4ZrEIrnHSKfNe95MrelyLo7qQqkFEOQ6oQA29Ubecl01OOSpLdanK7NdUyw
4favf6Q/v8Ueoi1cUIz36Wm9X3p/AOF+2tFlsF1kkorAfd5b+eo1scuAXbqepOodyAHvswEh7/La
/86P/n5+tH4y/vumZ50f1Sz9fxkerV/0Y3gUfMCGHWDacddn9H8nR84Hb42gu1jafoyObP0D5lyD
hwk6AM/T+n1+jJLcD2iATQYEBuFmSG3+0XIH2/XPDy2yDO4uHiL0lIh+MaT/fGIow4WtIxNcN44+
yRACgTt0oY2hYw4b1x5e9aTyMMk49QOJGOK8jLQc0sdsEomgz7eGl+mPeVcsjJnNqbgleSIHwqXh
Agg8tZ+CzDrB02CbQ+Kd3Dg+2i+ei4Ao3RhzE7QiJ70ayrG+1hOC2sPaLK9xxRd3HmnU+0oP0n3s
xd7eLqhiYdBq8ablKNsvWaqOBdOlm76lTF/gmmk4FtBWhNXomytLx/2U9WbdRx4shYiTMImstIcm
oZngfEUdP9TSZhBOPtV07GExF0v9xnLFv1kKcPWhmvyOGgDpwji4047UYfd2jCcf0YMblHoET1M/
riyCQ6FM7X3kdv/uNRnEEqbCR0hQ6lsymbEkJrgx7rK06QHRWOrBbm1I/4Wno3LgaqgiKze/ET+r
R7mDUaaB6wCHA//ROdFFctU2i/ZOm40JFsYEe/pFiuOcyZeB6ctDPq6enNQfntOm6x6DoJuqsNQW
9WU1O70ojRMq6h2bBADQCX24iACdnS9QQqJnCU24xMeUSFAvQlyj3iRCjp7Jx/iJo97kLy3KLwCe
u0OwZN3OoA17X/S+vM50dastiXMqVNecVLwsV01cDqyKvHbnTX5rbhSjfGAuc28q3tSkeAmyQKa4
ymTPd2O3xyzNKq9mwyOBoa5cftEpIMzOiHvSPR3tkDt6ugfIUD4hY04/FV3GBc1o0DLDeapruOtO
bmwQMuqEdEDRxd3CB/Aold3f9HawtFFf6xb4LQMbYsrqLiyTmXnZ2AJQLReLig7r1/g9y82emmNa
lX6iRC3R5Km4yzBthbacvetE1YQTLESrmut+rAF/dc1m0aCRrEZbo7KYvTmkDE4+QtMyXdqixP4i
p9EmNwQ/zN4rFf8vvEiHpSFwZoM5kigdn2BmLCvBfRLPaTRCUW5SsgrSedi4yjmDbh/ehWcVR311
LI65pqWsKfp5b4t0ulqWziXmJ+jEc1Dn8YtWgRg9xdKU+TZghfdVjkTqsFsY+4dhAQe+HebCeO2Y
14ooEbK/N3ohPys0OFHQjMZbAfxzoFHq5ocWC4x/sK1iJBPBpyTNzLkNA/ZtNs1tiie7jw3rozXo
6ZXECPmlZ+4pQsahIFw9xbypSYT/Ofd076ZwpllntFcET2xdajInci8G0JGWQ7mhn6x3fiqqNxQn
wTOT5y+aPjYbt1EWWCl3/uY0aqbXMIxabIn4FS950rdGVKq883izhHrtPHJcwtnLm6Mfk1pcaQMF
d8cA/To1p27TdOqeAWjAHCXjeQYrRdAy1/jWRw4FZYVB7DL07Yak3mxjp0EPB6mTp6I2vJOjt5gN
rTT3+Tswvan7nmNNWUyzSS3Q90NpZw/moDn7OtOLaaMFpPxCOFD6q1mkwKdsTtTB1MnUCUSV5TS4
TbkGDMtzYcfIrsgy6h5g79v8Yb0q/wQFSc6hNDpr5ESL+yPB4YIIX21sPjMlxt1io288gINh+8dU
q721W6W9144HxKk18oEGGJg4VLYkCHPLDEA7Aa3daX4qPwOnGb/JMh1fZ1sYNxYdXLUF++ADpHdm
FUdBbEkK6iAuNr7ZVBt2rcMJSndAsIDesDhvmw213HilXJVhbiwkq0vvZDdzB0JJMHJOSWxkZxgf
84JjszbY30569US33u9bRemfUdgMuGSxMmGXm0UUdIO7lfq0fF2wslXbwXDlprZ6Zr11OmBU1f38
dtIBSvVXdild0ZHbQ/z2p0VLSnGY6QoK/cWfC1r1MFWsJrqXvp/b/DaemFGaQe7eGjlWQsKS1INb
lfqDa3jJHcfiRD9QLEdq+Y+OLcSDRJzx0BttbIbECMUfR0wbLxaSLGJuGMqeUqRuH/01GDpsRx4r
H/LFmuRS3WHWZjqTkCbAgNxGRVi1UT0s5jZ3VMKxzZUXTdWcnXsz6HfS9yTNcFtV5zzQ+XHdQgPY
Xqb8YRAI8qizRQoN1brXOFXd22XqTDbmIsbhuHTxo+0r95hnxfgEygE5VjrE6Tdr0eZb0GZ9te80
WaMBnONzUDfN48Jn/Jjwi783mQT4Mytnj/m9302xXD4TTjMBLpIkwCZGOe9yezbDyegIy+pI6yk6
h/Ooz4zlyuwW70jQVQ2xK7+Dx4C7UJrWbVyTHschW8QPBEYdazc3b9RUJ3UkFnuFHvUEs2Ag3a9/
zydVrzzqfGE0bmvePpdKuy0K4pK2pjk692WwpF/jDp9tNmkAVJSc8Nyzvp9PM0PVe7MgrzaYg+A4
GH37UcV1dceAfzjwPLlziHJWka5A4jRvUYLXcJlnfdNBzIZRZQXyfrT0ii1LbgUR1lZjmzqZfshl
aRNsQLAa2ePTseViRDFmjmcR+O96nQXvRmuZdei0jnzJ+jL9rKPZOLa11uwRNms+7TtHDR+/lEva
LuE1W7ru7bIhL+7ioB4/N57HLrkz3FezzvxbcxY8eel6aOJ4MrP9Mo6Q5ZQyzfpRzMEL9mIsnkPq
pw1WPtkbEanvJE3gVQxeMy0uHpENtfLOVWw1D5aHOTpcXJdIqSo3pH5tuqTX70k4FzrpTCRsNREX
P3/5GoXxoyLJjQ26P++slEilJnC9KMWPGkeEEd0vyGnyq44IoIqIBC19cRrLyd5Ml0c8wkmsO1s1
EuKAidid5OLeGMZE/76vE0iC/YmPrAmz3xsEA4o3GS+v1L7Tp6LQxHs+TGRtdb33RBJoc8Kr/SSF
N28rS5JbL9sm8nrIT149Pbjl8soB+N3O0re8c1+9fuy/4OmjgrCVg5jC6V+9QMsPrueXd9Iot6Nd
ade8OWgeIfayFOjkd2txBiY2jSyYskvLx4LZZ+CHGAjcW85YzFHf2ylBdIoAoCff7dW2Wkyg8UQk
YVQFT1Jp4b8tlOiybv67FgqTEV3Pf2+hzt+Gt68/y+R++5LfGyjDINCbwAALpwa2FRT//+mh6M3/
s3W3TfojzKDeGjqNxN34gy7O4Z9I2ARCBZoVBZn7T7bwbP1/aZ24KNaXoRtHZccs6Jd5R0qy1iBU
QwJW3Hof59F2jrNlaJxXS6lv5hRI6WZq6hOjEmmEtSGHrb4k7RYVd7nvzVZeO7Hemy+gHwpyB0pF
OTUNlh2ZjZwIdFYwcazBHl66Auhbl8xIVprZnKJg8AfoDV3ebZhaCXCW42w89FZbv4ohHm6JEIgn
qgaBkqxYFFIXybR5l1V2cfBUjkZZFQAxPS7uvYuOuw4JvSRyNEkQxG4gqE139owCbJdObMQPDEeW
nlzGHJZrzww6LOei+CoZBhOa5wwVS8Fquo1j0iFDBFX87lVTsTcGy1B4x3pWNlESRj81+xYAnc7V
hx/8hM1tZv3syPkI8ICcY+JFJtb5/IAYEeIFAm0tq8q6N/2mvg/sPHlY8mK4lSXDtdwruw2WDsIn
47ampxuVd1hFYzKCQbskXB8dUga/L8RGs4nka27Ia3wGH0QCXMOOXK87eYgNJ+v3VWwmlrdnSFYk
O0/hidM3YAqUIJaPrIizhbNcGBFMIu1ot0YNrbVJZMoiDumlEMU2I2SknD61TWnjS0dbBNqf+RiD
SyeLiZQo5GAHOPaJuwmYCybIJBtWyknYg6iBWgSsLo9vY2PWdkNcG/AUnRazI3/MHozoNTgGch8T
pAVefdDb0YiBJadlvJF2O6wfHG85EJPlsKydciigRBuN5XDqur5v9LMxV3lnKYCl7TAuUH1Hc2yN
l4T5lLm8Tlk5C/W1G2VXkfkCh6GM7/898P7/DjxOn78+8Mb/d/qm2m/zT1Mj/Jh82Q9tsPUh0BEM
UaWvEl8Mhv859DznA00MXjpmQeuEiH/5gVEyPvDx8vC+OAHAL87M/50e+UQIrFBv/gUpEzHy/+QI
RAT88xFIrjIrFweaE7plD2/nL84yU8KIsXpHHYJBY2knlNVtmcKq4gr+DlhlnY3HY+IQBVPrWdof
h0x092mjDRVaSoOdqFIDeRhsb2DsxD34tzXQ3mwmskASKI/3bCD1/boxhIgqQRRTFYK+NVhNMHmJ
nyZTOC+uGN5Iv4sSvtXTIGMH6V+93LcqeKIpB1YkWPwj7S3jdgVi0NRa+XLTc14L8G6+8dC67AO7
ptNfAiAcMFK0zHwQgvycVpEjUsNr/m1YP7okGdmON52h4LU0SIbxEMNK3lbATb63pkKt2NQWW4ah
Yg8LG4W+jIU2cqYBLM0ykh+02IQ6Xf5QF9+r8tIvvP8Zfo+Wrx6NgUAW1k/Ia/GL1VFe9celyO3I
s1iWU/eMzFZMgQUldKugCj4N+SKTSJS+/nLJd71k1zhmgDCEtorggpaQDw225WKgvgpFzlqtzTqS
TTL6LPSpgXKQDWcmJVJrLQeV+/1qrkm01763WLN2IFtCqJ/GtfLbQN+PDrmzc1F60MGT3nhR4PdJ
Q5zYCbOvSadbvym170s6BtFkyfhUpFP6VStbeBYMIfeXn69dfyo+2WoOIcuvITwdb4aoFgJRXJqt
na56saeRGwCYNssO2K22pVPttvCgVqlWl5nXic+MIA37rijGa9wlaQrrhdSog9uyzd+lDmgdUnHI
sWS9vGhES9bFabHr46DsDtxLPvS7juiVlwbxmLszmpnsLT4qhP92FZ8FvyFXCOjnhlfP2F+1TkZz
7ziPAIvKjwrm0mPKfOJFNml77QsreMoxke5SVqruBh+5daLvTa5iyfQqn1fbBsQnUkB5s32W+hTQ
HYzroeaXzBdH2xKj2Io9yhckQ47sxtANOhdla0MpLMZ579ttsC9L0/o+uhYOoVhVVQ01BKDBJjHp
CHdBrnfpuShrvlcAWn/n1lA/zcimjKCnGRSxU9uORv6B/Mv5JlvGgphPpNlLp8c3lQsEDRTa6O+N
LjAAkafWR7h7xb7y8QVR76fovacuq/x9YejtY1fbL05X9tcVCnGuyhm+6yDRjef9okFWgb1SJfHS
4a103V22is2ZjzcRqyd2eRctOssqdcutU9+1q1S9XUXr5LciAFqF7H0igtBYxe3VKnNfPJeYZ4iR
J4QSqOALpBPRuErjJ2bpoVPN7IRBhbXhuIro7VVOL0z89di8ENmLVW5v1h3Ke30V4ferHF82VntD
b8iUwbeKK7HK9rtVwD+kA/oO/aLrp31G4++vcv8Sl1K/GVcTwLDaAeLVGDCrPP9GiPtRzbz1y2of
EBcnQX5xFcwXh4HO17wtF9+Blq8ehGS1I8iLM2EcjHTbpwN+BWI+l2ekJzqkcewMg9UocABNDTzK
mfem9GBCI+Opu1AlDYFRAllyg0GgszdkIALb7QVL3pGDwgAgMOqbYTVXjDFFFLlf7aeA39/C0ETJ
cGyq2ms37pKoU49mAfWfu1qhRgI2w2r1Z4W67FGVpl6Nf1CQe64IWnyC26sv0VQicDRVlV8NjPxn
+GIrvDs3XUDebkNqdjBM+1RPBBTgCqSpLrcqm00m49I710QMPLHwXdOfzHTZBeNEEJwnyo5W1V8U
tVtBF7nmZF3C6mk/OZVal0Sly8kiiy7+TuZlcSJjq135byTUXZ6ihtCDx2nNxlZj5W9cjck6Q7ga
0RQKVsb6tSv2U8LxDLnXtHkcRvOBEQIvhKxj2iB34Ccph2K5GXXgX2FKRKk4c23P51axECT6a/k9
Dkwhlf+NpfHviu1v+kPiaMy/LJc+zZgpRPLHWun3r/nRIOo0iFAePFd3TZ0qiqXZ7/Jsdmn8E+4q
OrV1Nf6HWome0MBCdbFEu/AJ2H/9vmljCQc3FX0WazZaSq7bf1Ir/bKxhgLj6AbNqwNwwbaDtRf+
o2Q77keWGrEcz331FXofpsYvfyge/4/t+y+l2J9e4JduVE1WWTUTL+BTwaQ+z1XwRhZ1FrB/+vrX
L+Xwl/zjpp9NuM+Kn47YYhNv/wkoMBsEAzh4Sm9yBxdvjv1HwwHOAC7wzUI6n9t8Svz3tAZ8pu/1
xmw1IiPw+GbiBKVAJtXXWta+l2BGtVFle3sEqfp+9kX/LWPpnVXXNL+tZl/pbrMgAQzyWD0hdp6v
yNqo46dZdrvczJxTi5r3Lpc14QFzHkumw1Dv8H9aysEjNrgaK4wRA1aHX61C68xxayaDikhSHzzo
4LWPASXDCQOioDdP+LKzZwDEPaGCsl9Bg3M57thclha6444m1Znc5YyGzxk/o5niCkdCmIU+0LqI
Qtm2bplqknGAqifVHkdwP7bYWkOCH6iJuiLvpnhdB2W/4yT+PTX+7tSw9LXx+e9TpScsmN/a9tu3
n86N377qx2Ye74aDmuIimuGb/bB06B/ABiCjWa2ZQFFXW+YPZ4f7wfUNHSfkb03UOvn5sZ63P3DK
XOJ/wFL80/W87f0yYwIPEkCoQeViQMSFnfLLet5Dea1BGRNHbShao9kPrLHzgcDVERUzVapvhHiz
zRFs4kx4SyvnjdFO1t6DGHeQFfy52Inbams6oCxbiRhsgqm/dTMd6W7itk40KmtbJe70UuFPk5j0
HOstSIRxNBu9jPrAGcnvTuwtS3i00013HKw22Tsc1RvXL2RkxEUasY7s9/Og6yFgLbsmF4CAeyeV
kMGFT6WWz/WL3UhM39iUjz3XL2JOEhJbz9vo3UDURZ4ltwhW/IOYs/LJTC2m90Nr45vDEVWThdnL
Pau25UQuZbDWu677JSZjIA2nqinRVKskuanV3D3zlPnXU77oDxAEzY0ovfuhN4IbNHhy41dJ8rlM
2zQMrGKgouyHTUHMaBjnutrDixWHMUPIxpLvvm5q7whdVewItptX6zShkV5wSkSB6nEq7jSfFRNp
0QWRBKO/LVlnhj3n36PSLbEdpa1HuNJs9h1Te8SHrxG7thiA3FLtVLaiATAglyjV8mXTIgC4IYwc
ryr8WrzdbJiejKyxSdNx2EGTK7W3GwPYoWS9oC/tct8MZnsDVzcOi958cqdqep+L3t22Y462wiva
+wXQQjjObrlz+5r1ZDPND3aWe196xoONmD+zDGn3RmPlh35IzD0Lw/jj4Gf1Ls9j96ufucV8089m
fpNgrQxLnygZ/KkdMNeqHDYZea2HFiXlTrom9k4dRy70LtKBfSpnSuHgCxK58XsCvnO36MRJITSs
SFqBi3hvz2NbXs9585xiAHxGvDe/acDarVCgRLmhVRtIUoIQUZPvl4ZZkDbbJvEJLjZjYlCWwj/F
iP1uLWOob8rReIZ9gC+YaGh5YOVU3AN4YZoorOHWrFRwZcOpnRBX2LmKMkOrvEOv9dm8U22xUuh7
uygiLDfjycW7lBOdGuC7XLtIu/Ejk31FGqJJrw5zj4dGEBeKucru4WyQwQQMYkQ3uckl2/3W4EKY
SFS40zQ4IPgfw5RV+41yzbe6lF58La1ySq8Aanxy2YM+VGiOY803tGOb9XZs7svOQh4SDsEogvcF
3Ge2RSOw3C6kVt+1PZDP90BYMSk+gtWk3/XPDuqFddqZqn5bFt6THbfIABQJMCxJgxORYiaho3FL
fg5Ux+ahmbQKDEA2D8mhsb1CPZvlaLPBRqYoupTmxau9k2gdv9U2lUOLfstByd+9GmjGYwTSLuSN
JNYpxuXYRXqjJWe0EpX3CbkeU6FtC9bhXkxBH3/lXm7h/qKM54QLU/Z+9lbv60c+uU4REsSFWjJQ
tlFE01CCUdW7IP/iIbjUDr4YdCLL6pJVIIp6VMHDhTwcTykEjzGpgo8IRJ23gj0AnxQdz9bRSDt9
CIXEaCYQB3ydbdyZe5zqkIhxV3kQWrQsKMLOgEO/FU7BSy5lotywYs/8ZBE2XEUYdfDNoUXI9r8R
Jboihl5hBitkgXCMnCAdrE2I2bGp1m409zK1uquC7Ced/mDQwsSbvGSrp8K9nVb5kLMKieBgDggI
HP7GkWvE8xNJwibrdK1VF3WwjoEvGOFqI2sSgU1Wchbw3E8kyjoX/ZPZM6nuDTPdC2/w9/UqlBIo
ppaLdkoRTng9rYKquGm8XT12qKzAFXs8VBf1Vb8KsToiyNYxO4EDqBl4VtFrGUiEtyqpLW2HxFp/
hBWDNdvErRxhOdJWPZc4e2lfP/iD554x+Q+vzkUjZlrB1bwGkJWrCrmY7GRPuMsCS3npS50w8WV+
h5r6hTtKndFa0t57MXlwQ6b7yI+k/pgsRrzD+uE/O+io721StLgcRHksE6+9rTtf25UaaeuD0ON3
9DXOHaTSTeu5yZGjMz5Qnukv6JmJN0fM+zoA4yDJITYbFERyuvIwFd3YjumHiKOLTTPO+WfkQsbJ
kfVwtpNp12nCDqdOx+reWSnNdM4SZpvP8XLnBjnYAGKBW4aIz/CSu+NMJ7pfCRt7Vh+OhPSGHXxp
tYFJRJ3eoiWlTFST6V9lFkc8+mdyXpTFqpfXf5wC28GVSaecMLC6a+ZkxCGfFls7DzBa8wvs0M4P
2G5GO+VoXOwXy5I4ZQYnaN4G3+xuQPoa3waUbQBrFmtbGLHBxEtan7SJ12NmmGwg3iS7HLfrVgms
H4U+yo89z+FNrzp157A8vvY9A89AKvJr5nPkO1npcC5qB8C6WbqHchk+S9/Ormc7TT/FGGrOcUxC
W5+3LpUA8y9EZCjWQK/q5xYlbhdlPPl3Tu79D3tnshw3kmXRXynrvadhHtqsNwHEzJkURWoDoygJ
8zy54+v7gOrskpjZykrrbS3KqrJSoYhAAO7+3rv3XLmnA929eG4F78HJQ1Muw23X2+jSrNJzjiVC
8FtaSctZz/L689zHzF9lqW1zhZ6OfsHHiFylQK9KjcODi06EgdSW9mTnbTRdPMkq0rZzUreXsvLV
2RT9aqnsYmZtBHaElp5Y2apg+CCMcSAbvY97gE1kKvpirjf9JB1AFHS1gwWLOYqv2CAKo6S97Wy0
/LtBU/vu11Qj3d+wjlL7xZAeZworQZ/nahkrQdfliAwqnJKJe2/SM43Z8igF4uShd1ST/nuIQj/s
X5ka6yu28f8+3199nf9x+VWmr/WPB3we3/Vl/9sYMFfNLPQvnyIUUNwPk2MNWS5idWYhDEtcpLn/
POS7vIiJByXrOuf9aYrCgMXAlkmKBNIe5LN/y85tv28NEExk6Ta8UR48KC/WuyFKm5EiP8c8iZ3B
ieTFqi2bctRyB/ZJDH60QM0ZiIo6pAggSnFcsQd2twZJVQdgY9qe/UN96fDUlIHQGjuQmZqWs2QX
/9p2hRumkDm7pT1UQwz9jKK1mJV1j3Vh8UbopqNhkGBY4L2l36di5PZbBoFZ4l9rqRg4PdecfM1t
4wxdo+7Nt4BWZ8YH/QxtqEg5GQOnB9mU1FpVnlLUagHpX4ivWB8V+PF4sXOZXCAgaRvvPjHcpQYJ
s3ZdjK1eWgOc8qxqSiyuVFb61mP7K7SPaesOy7ivGhY90sC0stLOZOXkCPS09jVhy9y5baNuWK8q
HmY1Z7zUUWL51FTsYZdvd9W/C+y/KLB5khwK318/gM8M9N49fuuLfp9h6r+htTC8H6Jbfq+xXf83
unWGhXrCoTL4KQtmbczxUJDO5Oq059Zu3j8bcxagb5vsVqCdb0PR/09s+ZvDA9OMzVDUc97oRz+g
P/WJs4ymxUyFoHOljPxj+9pEYni1cDgLf7g0f9KjW3twP7IQQYyano9u30VwCr/hXTXPLBP1tqdX
RxdM1xXdJVijzB4eFVfgAgv6X9Ee17/v3fsBXDRAMmPlorf5bmVhRGW4jafxfuUahTFrDWzBjOb4
1SCh4VZDhMvRlAQYzmsMyq+/7LuGJGHpoEYZy9C0QIS1LpI/dTxbofUMSWEALAQzfCmLkpWn0Cfv
QumLvCMHwX8k9PGvvvKfXGKbq8VBElHOH+0xAx3BbvZczPmlLm/yIhm+EG8CrdFf+Xbx3yZqEokD
JITdhXeEAAyc+uevmWlC0uDs/EMiovrsrqwAxVB1W3omWSzR5Dz/+rKuaoCff1TX1kxnHe7D9gIc
tm4nP9ywqtdREVHOHKjpKS5HJ4IluCwtVY83W8BjFXrNK68gs8hF832Ha756rCgIoBY5+UK2qNu7
d4MyjHHTTfY4bYAH9Be69OWTMry/uAvopP3x8+o0vQkQ4tfkYX/3eSvOtER/DuPBdsloeRBkX0bn
Pi7QzMb1Ch5oY30+MShTBbq+wdYfeAbV3RrMcTA0QA2nlI3h+FboxWZPoUZiPfcSQl04qSuvV6YJ
YZWTZpA2AkBCvyoNdiKQiytEGKEVpZzoUiKAlEGGQWNL/Up0LhziEVfouRFK3ukDMMEoJRJ2s3RT
bX/2GLyRFd4tctrS5jKyc2fa8gY+Nm7plLBL/5Bpk/gI19knOrNjEHbsIrLY8VH2iig3sicSXf/K
XSrx0+ok2klcvv5k3cpKzReVloDexcKAVgD1B9jldSHoVMlzKiegoAKf/Y2ft51HZkjbPI+ZAZKF
ztLxO1VTTlPz7BEAcqPhTSoDv13e0k8yH2ZaZ794HflQ3yGQ5RQRFZMM8k4AyniwB8K004Vjre3b
RkXygy+fnXpgD3fgK/VcWQBQo9XxTRmHE/9c9GA8/SqNHo0sB0Y6ejOw6pHr+EaAjKjeH0ZiN+4W
r/Uf55YwJkdA4UxjcgBbKkhzB3kFGqMvBcimt4zl7/dqksUAYxIzncfLNJccQ7KVA0W9RmKSmpp+
38+EcwSiU3ly8t0oLY85eVO07R0D2NR2wID7MZlm/9FrWE/DIR8565e49pwNGlTrpe49CKNxw8Pf
kiDt05Z6bIqS6ASrSrkzUGeIgDKwPnfamp4FckreoDyAtTk5BpeUp7t5/h5cE9doNnbfexB+optH
YrNpH8zN+l1nyy82HuKXw9v1t+SADnj0LOpHupy+B88raCtfu3r7M0OEEaNkeMK6sSQHwXe9Tdxh
CufY93dj23MDU+QwwCRZozn0fRZFZzAVRLpO/TyGeSs9/w6asN6hXeEsNW4GNCDZ1dA6fWNvvDI3
5H3jYLCON1Eto2lXMEDZRCjaaQcUqa4dZ31wyS/DVAXis++HVOyVNmZz2MagJ++aprKJOq9tKFpV
AqTqwlh8BQLBmL9MSrRUvJBt05sZN+2M/G1Syb4HSrrvGURjtMUfvREe5FJ4a8y17cnmOvcPjRkl
W7magyIKuJ0P/aBNWnmczdZCGAesy/ZwbZHxdIh8Jc9DXMsHB2bGGyWcn12oK8vOHQi3if7Ua0ZL
U0s5G6AQ+rVwkuFuTlqkiAMKpE+DlfsW91ePUiD2U3meXDEdQBPGDMg0nOUbrWag043xl7Zn2UQC
QeMrTZyrRqt82Gj03y70ai6hPMg1IpLklZRD6TJ88VN6X2EvCF4Publ9MDeDrMB2Tj2iBdeNHs2q
HypUQtaHIYnpeXTtS6W72VVWQEY7tIjRyTZz17ih7g1Jr3K7/5Lo/APl/ijv2Oa4lw2CiwhvFBG7
9EImAUZjwj9QaND7SoB2gC0C7GlPk7x7i7ZYeUhXjaU3z6rPCc2d8vlF1l78mNkOC2Zt5FButOxj
hlNnCd5CyCKtJ+vAJU/Ja3yN3jj5dSHbaP3g2MREpXA+QC9a8Y6IGs/Gf75o/selb/RPZSfEclwS
a/SOZtlhqA/Af8ud2emowOFnmp+XeLIdGhGM6mEZXsyiiW+6PkuOsec/uEnSPhZD96JKua7+qf5I
FweuHDyYK/xgrPN2A+UOK4PxaRSMUQMcLNBl/Nm9B62eU91M85EwXzHRhW31gOfSRT9adx7Z7kZ1
LUdDjrsFm3iZeE1Yyx4H+1Qmc4jVoaW9UFj2tCnNqLqqXGF9LnSTP9+wY3UfiFE3os++N6dQw9sm
qneLB813g51tZEjQ5+ICVefIpSsjuojoRp6U62GYsiqIBYmphRlfae/qDVIJZUT9cy09ziLNYHsX
5hoBn+sTP2vrk7KV4qNgsbDoRZI61yvExJl3JaRiWyhriMOicPovJOn46IZXtHruLGwWCDTkXR9r
XhhLsd5KiGaYjyS1fkURy1pKc541PcM18TgZfBpnIFi+n/lpgqLwWQdLuPv0NdbEDgYO/B9JvqaV
SJOITadoUuKHjJz1vpsI90gmGDCkc/YwntFaw1csBBzJmnfO2ExwM+KyvyGxjWfJniH3u4p9vO54
Y1rW1suCGGYkQYtlkn4iNFxAUHwLiEHEHQxz5UGhbmbrYh5HhH+FTXO+G0T/pTJJoUXs1HFHGEtL
Bl7B/tinNut0+UYSVm0NNRchmcuJASE2+YRvH+s76rhNMk4SkVhZ2i7+lHNbgHqfFNGDw8TZt/Rm
f6svBVwBFFMOkU2jKi15qTsgQgKt8+vn2UDpdW3YK1Q+LRu+6zytUOcKWYt7Z7VN0bNbOIMFIL5I
4lWhNHva5LpBLC0iWPI+awPIbeoePL397CQ6C6vqsBMC2pBI6Araa2wZevwwUyMr1k1isCzQYT3r
oqvfF7XQTs2YiG9D1/r7ZJzhg/KZOeWkgng5Q+KxIYyMPkLQ+gPN7G6N4I0RG+W7zrWgH8cyXa9o
C7Row0CebX1sPFhJZcdSdR+tv2iWmfxMb8zzgsDrK6G3VA2DsWgEX9sAdtJt4aFcf9SFsiA8slW6
871jpmK8p9O9ciDT71TIIvd8GJF54y8rMjFuVbpTeSpgSWYep2Xi1Wcok8Bs5R3sJnubvkEoI9LU
woGYy83MZH5fvuEqXchMp/yNYVkOUwA0W235D10/y/ZPRbY0l/z87R1M0eSYr0xMKfz0JAacctNK
zLRWdiZjQ1hxEp5mMc423wPOJm1ldEugN0l9j2gFmrexx5IOBX7c6VoMVnxldnZMR4/1yvGk06ff
VW9wT44h9C4QPkF650QyrPxPRv72zluZoP4bHnRoyd7mCWTcYlXfKkzColDXvgQpyn3NwWAEM+oP
jXaNfm0KJxikTq/Kg1yxpJyNo3vpgCrNVmgpgrB5Ky3r2tIAmsILq275tdmXV9wpO1+5t94QqMIc
Ag8qauwXl2NOsCFDZHWtgc37AHR6fO5WlGo9QQ8MiBHlACnbfbEiV53pxoTAysmv2horlNV+w7N+
lw+WuOmwLFXubDGnZWr51W4doKLWyCO8s21zZjYyakXNQVtMEMzZgfuNGqd1BUk0Vgj2K1bDAYH/
2BqgZUxod5d9vk59yoTVJnU67shlgrNGuiBj2huVzxkaSY7d4a/LqLXq+Kk0JhidgoPcIgNtINyK
n6soxnWZz47XHBr77dA/SWaN3Xrw/fX7/KH6IQtjTdiBMofthMLt5/eBgj+MWT0ALcQQhXMWIcJD
i2mzQBdMCo5DgF1yelsOf/2+fyj9ed9V5+2QfoDeyHlXdVGSF2ZWy+Ygs8IhebzsDmUvCUKc3WTF
5peVunOcZKU1Tusp99fvjsnm/dUlW4iqmAecD4HM/F2NmtE90Z368D17FVSK8eCtq272FpM6xA1r
vtZ0lCXryduwcLpt3j7Cvzt2f9mxw/n0w68Vvgwv//jebL96Kb/+139csdkm/whf8np4+blr9/bC
/+na+c5v9G9A9OroJSndVx/V72q6VWi3/rRob9ZO1tpP/916QDudjh0NbZ4pFG8ut+XvXTv7N99k
fu/ysu9Qi78lp3N/vsUs7Jkr44YGFgII0mbepzvRdmp6R7rGxcJhOl72aR+rIQprg6Gj6i8Ftfa2
KTklbCYPWuYGXeDyLBhu6YGR6ocegv4F3qFxq1pR7mJODxgPl/6yjqsDRuLx5LWzGwJVcc71WIl7
4imaoK5icR5SVDfwJ537CUUEWxku/M1YZ7C9m7Zm5Mk27/T4pPj7dAQbbQokbYpM3K4+LmteA3o4
PuRpculwZj6haEZl2ka389Jey74OCefTGJY1+gFPpEkipEeeZeGcdCsCb5j7IYeLL6OtA3XKENqW
U5cFTBjVJTI6aBUASuWk0SJHiUvItdhGWabvlLYwslx5eIy89jiuqo++mrJt36z678LaQnW87nJl
bVnNQVgag7kr3NILGkz4B7Pk9KSXer/hSlnhUHn+QfVjeudy0gxLXV8OTW5gKqgV23bTTId4yK47
hXe8RWHBRpYiR8YKurG0xtwmDGXCOBU2ANZRgqYt+lOeupeJTs1FkXHnayUx8HA/kAcgUcDWFAHn
2ygfTK3FnhUakbYXaaYHdqIegViiPx7WLwF/KxxGMwoLNcZBZwuHXX78XPY+k0hZnhpIpeeGE1tg
GnJbL+6OfOtmZ0PVCOGKiE1Kh2vT2s7Bj/zTwEwy8HLg8+kSiUdlwmum1La3fd14G3OUcmdYeO0x
tKijAUH+ARDBcux1bwrx/OIKl7oN6EKosJeaBSwVrp7tcfAZHYgEpmNtfT371MjGOrfCO5I5Q9KF
jVBpxC+/MYt4zxJNcGkLO6UoSGfN2oe6dx49uVxkxuxu4smxdqJKtS1twWTvNuXLQnpV1g7WPquj
jhp9rraan4lTa/hfLTiD4TD5dsg98YApY+PM3BJeF9/Ckah3Y4yS28DEByVxCCZPXwKrZ46vD/aR
Jpj+SVloAvKuP0uRf16UJbeSsmqbpcyn7CoukYJVHkUV90JaZW3oxg0hIos1bi2IpQHlSxvmevck
+qEMcxfGPmftCbi7ave6xy9YQzzeORhndpGZfegMJ76kV1buTO9z7PcaGVZuG9iNIx4QoGK0xwJi
hW6RpnfllHsBmaPaJsuBC4Ni6R5W1VEImzm/W5hPhH2/XGIOKXYehAIq68TZLTn6HdvQ3G0lQYIM
htCAf3QLXs283IKOSOCnwAFMUOVAIcuco24AS0hjbzoYRgx4dDLOvdDGUDCX+wBrj6voRWZoEC4S
OLE/hzaU4Y1m12nQ25n2AWQMtF2hOzy57bIbksYN/HHRsffn1X0uTAVAb9RO+tDP9oZcvYQIKpEn
W6fxSM0eSicYC3yHJvX9jo86XrgCg5TviIuK6nQP0vlKWPnndHIS4k684ji1Lm5DWjGhu3A9m6W3
qb6KDB6D9k1GCfF7xM+dCCeiD+kM90hwj8AZnZOHcX+D4frOobW5nTWz3iZgZzYLeYWhRYtrY7T+
6zgUd6mif6qPN8VI2ohGkNtepeJraS1qV3Tkvg7uRTrz53u32nOsx6sPc2HnEoIWUHs0oVrPiglC
TDgi6UtbxzPSlOW+rw0ilde8PnRNgnpqHAIOWmprYMoJO+iXgRY73aUy3N1YGi9+u1Ya6HPwyvf2
fWQkcVC6/nZUgFJ51PbSar9OPR5SciSiK7vLzL1W6Pop8gpiGApjQodALpMacmyifukdqOKv68L4
5Dj9RRZb2REpw6M3kybsps4QEFHtQA9Kqwffnz4W+GxDWu1fnQRVyBSlQzDHyBn18exaQ3fVeMYp
rTuslnVdXBZoDujP3RQJ7ZbITLwAguC3rhu1MPXB4tnLWO8ta0zDyFbZFqUVijmiFFEEIYawzcg/
QKDf9GbyCbax/6AswLRFpZ8XJxt3k6Ha3eAh1JMe71gty0OLDeimz52LTGcTol0gMXv4PM96XOy6
0SZAubTvmxyRkzO06Vm1/THuWuwlk4mkaRgBciCvCrE2O89FLp/maBxRVblf6tGYNklcJLvRGOa9
rKTYxRUwPLecfOKc6VLHLhI6y1o/+HzZtNRaA13eoITDlC01ruh0J9uUdrhjFai4xMeR7AbIzvKL
mTYge4txPHrTQn5OmnZb3H/OgfU3PSWAdvexYJUDomPjbUb77uGS2qeLae9idzZ3BkylAMKLvo/d
7OM8pfZxEd6DGvpzT4d9g3ztmyka91RURbQTbrFsrMbRd3btAuS0Su3kNasU0WInX1hVdxBQIG17
ajGrz3RlquGDlQ4R5GsSqwjSOkiAbCAt4Wx49fxIHVS6PIp0ZrNi03L3ld41LRwf5qSbGPn6kNHg
sXvz0AKImPDaNMgcP5jjXJkOBCPV9WCn7L5m9c437dLMab4hUdG+My2cUd1zPQGDq06dOfWuH2T1
Wvxg9Ssok+HiNd3Sdf8eiP9ripR1kPqr4/V1XrwQJPPz0fr7i34/Wlu/WavLlzzn78k9HNf/92i9
SlUcEgIwP67CEv7V76LzVY9CLbeKVAxk6r8Lzk1QcWsONYd3Y33d39Oi2Mzpf6zcdCwwK47OR1Vs
6DAW301tO/bQSjp6e7IGIUPTKtifpmFnloN3aydVghzTx6+/ISV+QSfSEaT1IcEZgX7krc8oRdcs
TDZKP432AnR/9zCqtjh7dN+zmwE85yf6Je6zvTjVKWHdOQ9zZhClQ1+u1dK0PBkSr56T+xPnlKy6
yJpWwDVImvqSbl1DLpfiMUZvG8RLYjS4M+bOf57o+HkHT0ti2oWtcp6mWY7ejUL3Tph9mnBYwvi3
Nd8oJn4MqvtlWuEm4xvnpO5qvP/NCpa7GMCODfFOFKVGbBeTi0RClEs9c76Cz8zIeee1xdJcYTuj
rZrIvnPxrSmytg5D75gdvbS61USJ+dOyPR53I/INO2QsVUZXngHUZOYsy/WE+qrQvrZBZPsaR/lp
IqRPJ9dIe53nogfimiepPcONRYiLRqZi4SE/Z+xA/WycsWLSCBRGlKwybBYMarwF3HYIithagtyZ
4qoJsAgaiYvKNoMDn31ZIqV6Ow8GYMk27t06tTauYU3x3shl1F1hIBZHba66G+SYESp+QULCZNHj
6pMKtaWY9jHsBs4ozojLr9fopDMcudXRve4cv1EvbpPl27kYi0DlKsE52zMvYxZ10eEP39e9VR7r
Gq9AXk3gwtuqRhMwFevCLoG/JPmuLKs6NJ0kvrYNvwqmpJChY8V5aA22yeEkrg/9QkZBV87lx6gS
A5C1qPA2Cx2n6yJzPuR1Gd+acdvfzMnk3lIQTM+AIiSoeB0YapPIW+6HeqemOn3kABzdFEatPtJd
FiRCjuMURC7pK9i13Cvfz6PHBHH1QSaOuBYyWk8wHYEHk9uZF5ETFXuRiXThiEnp9IjDgXZmVDgf
Wkev7ntFLsCmjJJYBpSgpgzSsnNlUKtlOVYcbWHFDZgzwIoNxxly934u8viRCaR59hd37Xc39vxg
+XDZN17DeJkSpSu+oQ11GFS6C4i6uK4qfAT1AoLJsEnvgNLUzfZD1iJFz0bL3FimdC/WyCSozikN
bhyy43Q9xrFxhtxTH+geMTvMFL81dI/uNimc6rHrZbWfIrf5PDNf1VvYcIwXvRO/dLnFy2wFqm8g
JapC3kZOn5wqziQPMWbkp9FcynI1dBqvWd1pZ7FULvt4a7qnuZD+zsqar5PfRgd0Fe02kTmO08jN
7v3cG5/IGCg+qnxJP5rzkNqB3Xr5xxYNXDjnPGGOGLo9M09j67vzsEsb5zzXGQdpj3NvhmnjuvIr
+zTL3sfqDl6R1DACKkCAsWEuNqK2DT2P9KYigfKEYUB2AdwixNw6k+AEOGWxSenKhpZo1baeR2hc
EX5mrsuwcd0iCWKhURD3MzwDvwpNZRuPFpGG14PoPqRLd581wv0i7RoameYTtLWxZ+yIgUGO1gNk
E+tcMmS+oHvbbJysj0I3jY++1buXau7oL9djf7+Q6hDanVa/OiMa6WZe6huOesvndgaeCI+/IBSs
nJtzzHH0Q5xYduC0OFnXLBMFNs6PL2nnjM+DLcKqLiCk5Ehpl5waPcgkTt+0iV84M6Zfi5lBQT+1
F8YYzVvbmWWYTKP5RLhaejCFa3gbOc/q4i1m3codzHQD9RFPHK69K3TWYtfVumBeqHn1bZ71gAqb
Qfe3b9KAqU+J1iyilFlSAjNMHoxVglDPFjmNeTyb99NA/mo+lzRDR1CdhF4XDGGiKMGmIiLvop4q
+2W0u/rsO9i6OZTrrHOjBp8m1ismbqOXEKE6w1B34f0/KIh1V27sj2oTjyD0dNMu4OKlyRGEA36i
Bk7wxRoXdwU2C7c8YRrBoMnXlj3vTqcqOcYi6gP+UvATWdQDYmj8/dBa8kIMKwIAcc+rVXf2t1pY
X8CZGhe6O/VDoNoSKo7PEb3LmPOWIr+cKYsv8RjlF4kGE22TLa8Jo+pNu/bHLSk/1Fp3Dz+L9oLe
JWDd19RXatldquv2XsMucdvqXb0VDl4oavC5P8QiuSryKd5REUTUPp2OSNKmzI9tbcfz/ppRet+1
BqOGpC3qh5i540ZPuuY0Z5SyHd3t4tKudYgzfTVd1pUWH2CfIoJ2SmfYI1gjq7bOSyYi/nyTkgj0
pZVUtvA49IJjj+U9xk5knfiEKjTmpgpqm+YQlZld3pSRsHeFoeqjXg3EPRAEEqpeSy9EF7uk+1T1
fhjlGFqjHJ4N6Oth4dVQxt3809Drn7O2wX/D9ngxMWsfN04/JzeW11K39DXY8zIhqsuU/TfdnPLt
qKvxPtMce8vZf3WiePmOmb7H0EZE9xyg+ytHc4f97NNJUX3aXU9xZupksvioISyDrpboEnGcxzPQ
ySSwq/lzp1nFJ6id4w4AQv6lZOC2hfjP7+p5nxKv+NoRBHBEPeHi9MzzsLX5X4DD/Y1CFHaY0kE7
allBlHCqGzsGrfrFQkjnq595cAGLROxBXAigBFFxmw2FecJnnu6AOLVHpDPNdmwL/4B3buWncvJC
rG7vcyOZzinJtzxHkg7QoAsRagqiAtCmaWu6ffU6EOce8Nkf0hHu/agS54DjlUGjfblYKEcqRkK0
2n1jV+v2a6s1tyP8101FdyawMuKDO01slCme9BRKbJJQhqXQfDdOoTnbXKuv3Ka7dTXGvX0LqK4c
qRHzOcTZcueJAUIGuKUdGCxvA8rA2DhpZYD3RE+CqWZHyuGlWQpx5/dEuRTO6B8IfolDInBuAR3c
KJgBO2yMkPpqUQVOoSC+jPhI0rzYo3Oow2FpqtCKa8pGjGL7ajIZYgrXvBaDNDas7e4DEqD0sGRR
jSRa/wrLHpSGyspNWo4lobeNzUaWJ+wH5ng70+h+TUvVMnfm9iOh4uBA8bp1xOSxGZMPhPIC3J7f
jEeJb+yQ0fElxHzxTuWgbovU/gRY98O/RxX/krrfRY3/q1rqLqm/fP3HsS9eqi8/jSq+v/CfAmMI
cIzx8N3i1n2bR/xPPeWiPUY9R2fHfUfYBhNn6BRYGHlXR8APFZWl/6ZbmPXf8lbtvzOkMLV1ivhu
yoj0Cts/fQ3UoauI+UetZssMuSt9ELqCRxUXbFJzzGFt2KJ9KTG12E9zOU2XYD9TBIDNUxHb6wGc
iJt6LDjs4wwKGw7NPBVlRW9Ne2TwHrOTFS1hxRYC5WVNR+t0t2DALdxdpoAPeb171UCw2BgSdzyi
gBffLC+hgl0StLknnyYKh86GCz0jHCqm0dtQkn0btTG9olfmBK3bMNCoapqWwls20jZQhmjLufa1
GwcWJna9+aWWZJHZOZ0YSwE8G9JvPeleYWnGauvW3pVryv2cuk0ADPibnxPJok93kbQBOKbjziJ3
elTLjZWpM50hKpVMbGSSvqhmqMOamBGbtaWY9NfadZ5a1e9YBIugKxPzI0CdQ9p5Dnpm5IV1Dxi1
EiRnDeYTzqkXlyjwnRbPd1qXX65XYCjRO8IP/5Y1lQh6BhM7syAuySwZK4xrW4oAkofYnO/W0jfw
aDkfu8J/hRnj77ETHeJYnfHY1selQLMJU4ALo2mBZacnIxmNQOYI1Di0zI31lJj5KZbFS9dmME9s
THMmJxfH6rcWX2i20m/1oG6sgt9KmcOu9Rtg39bKJRrJwRgSNjyDs6hRc6GMhMwV+kTkKiGE3aa5
PwTonOrz0BCTGYv1WiblC7shiUKr02Jg/IKGk8gOiz9AWMvN3Gs3gzHvx9Vv5dGeF5N2blxAzFOe
fDNxb2xtPb3Mc3nGImkfvJoRTZbyDcFaPy7RwM4zOAX9SFOEec8bTamXhQkQnouOhCdKmcfOwj+d
2PKh1OxQqmoOqqQbwqhOXyqEmdvCkK9evZwn0rPJ1exSiHjuUyq1z15rXvszMfQOqdUKLPtij90B
COLDQkRTmjbMcjrzAIE+2cBoYigxAKcfiSN0apVs55nfk6GjiTCUOwGjGSWlURL01WuPVay/+hQR
2DoBRA9xceKs9tB244Mli2+lRhCUhug1HEv5YEZkmeQpwU3UgnCbHZEEOpLd4O2665VDJWg91W2V
7RzLhmNluexavI7vSQuANu5sOk+p2yl2E25HoQO74qD8KYuIPXazRIUcTKZb0+G2K2QccWLk2K6g
Hx9aV00EMdnTsS8d7ygnAREXLfSWNl8J0rdRO6TC06lE1BgYojBfB73/pKbOudC9vEHeQsA8I7mO
CjYLfbBTIfmK80vk1mDHqf8LhFBWWz3mVfRYSir3EASZn25KTrQyia4gKH+icpoCxIIMc0ghXcw0
bAbVbTn5Juhf0BgwKpBdfPLqAe6Y214VIrmpCJPczsJ6rAVnyp728XYa7Rfkzd1rVaEur0SWbAsC
zzwXXFmz+M6uZFMOOSVGN0yUhg09CoYJmfFa6zW64LZkEAoNwJGGvjNdNmg+xSrC5DZsaYyEEqUA
4hd33EuDm07l7pMrHLjK7XyMpu6bmLuz5eTfYy9e5X/GX8l4KiDSVf+oxvKmBj/X/9d/rGqFn1dx
38AH5kBjWDts79UMZI1YqGJzSuVJ5Ez92iGIAEOmdnu5RLrzXbjwf74bvbw/vJvPhmbiBLN0770y
xbfmsXIU3q6YRz2s9JxcMjPZOBx8/+Kd/qgR8bG9cJA1NI1Uo7fd6wcnwey60swAQx2MIX/xI1bD
dTnO9JnhKCpwjvKz0nY/bOB/ci1/HtvblkcIJDQNJvcrNZD/5tv/8J6xWfmJ14NZUIOd0NKeHpBE
FgG+/cMsiA9av29RMDDqWd1+/dbmH2Aa63v7qysFSRl+hHe9TTQn85JBmTn0ZWeGGUUhVmIIciwX
56zO8oPmy9e5l9Mun6fplE09zy1W+w3pR6+JE3G7LucxRovEZOHg+yXKR5DBhjefZ8hUDOqZZ9Cm
gBSQXWKR35X2dCfL+FGzkzIky+9qBBVKoFnt7wnUaJ5jKocA7YsKf/1N/+QWAqSOPAPzlmYbKx73
x4tsFKmPztdCyGD0O6tG4eUvNxAJ27+4ovafXVG0F2t4CfoJ8H0/v5E/657kX3Kv+oV17KW8UZQR
W43M+E2FeTrsvfxyiPXytpjUjTto5S1DojSwlvhbO7Eur0cV4GE40A15jkUfEc86PgjfuTK7aU+u
xYD+Ny2hQSbOvpWGfIptQ+3L2GhWDXl6HrWuv6ty+SiR6TF8Sq0T+oyScdIARrZKv2HfZcqWF/yK
0qv3UmTfonp59FD3LQMB0LIxD4myD0lSpeSLLBEOAHlm2FgExrjcgAwwN6BS9R0K/k+dzXjc1Tlj
/foH+5MVhs7+ihzHG4aq5t0PtlCMtJYwq8MyE1bKcUKystFphUU5m4dfvxcn7PfrC1439imGQO5/
s3ceS3Ij2bb9lfcDoMEdehoInVpncgJjkUlowKHh+Pq7wCreYrHU7TfuHrTRmp2MjAjAccTea2Pw
WP/+hzuwlTr1iLSsjk4+3ttdei7BIv7LS/zFyeK5K+lq/e8/e5RQxhOOaJr4U4NRgZucYRBGC5lQ
8jNbOQ0iAC6ktI+BIa+nKEh2kN/OjFdfyIP8xWdIv5GoWljjZdZxzHiIJwGnk9LlFbi9r4s7WbjQ
0/xIYtuC7tiamAot3WWRujs0OU8+ufeMEPz4RHSnDhG6ThtEehi9EVLsZSuTDTR4eYBJzLJapl8d
ZoUERORX45yfcyfWK6GRAlWQLO4IFVZI8MPR7O/rShIMZy2/Ut/+9sy3/+KO5bsIbB/alUmStPzj
l1JJ1UNAKaujAAxDiGyZhmkPaVgaOe854RNIKbcQtfjXpYPCNupac4Mu9abPuJajnFhVtxr2U7RM
m94V9XZIzNcpU9bWJ8Buk4/udTR4CAci5xpROyCrlpNIwdbbepl+NuX0eenMDcnSD7NFdUhUC7Ge
xky2jPmsKcQ2KkrUwSrA76vpPnbcYZMxwWZPysHXuSMMDwN4dBkVwUE6y3Og2vHXlePffkh/cZPw
zFj/I4CAS3hsf7hw4Seg5ppGCD1+taXEmTfexK9jY32JVPwv3wiIuD/fJz5PYY417GvAnH66Jxvb
0haIl+rYguXcCRdhlh9l54gnVQDjJcTFzEyZTOHNKDmmsowKMC6u3JwCcKgjd1NXAVJoNB67ALbl
Bn1/z0za/6XLxSXjhpsiQL6SBKsHqaqtraW6z2W23M+Fvii99WHMZRZb+ScSV6lSwXjCNLpqhmpL
ZIMMKVd3gBf9fc9X+q29XOzZ2rIxItFl9V4wsgwzNY17FQ39plj65DQjzf/WBEXVzP4aTO65GqbH
tKeR9PMY0mNDq+cs02Pbx+ZG2wGYpPFR5uK2MdKzZVGtCW/YplUOZ4o/GCX/Cx5HLkg1jHtht91u
vY262QFMPT268dpAOLnB/YTNqmiolmBvXmFc9LcMlrpdazivTeZwi/VRcxk482fcottp4ANmfX2V
WvQswUwpbhf2a5aM9xNGTKClDhFO5dkYs/MCZx0WJjdw3xdnmmKI3jxZ0njkwuTucKf+qhDOx6Sb
qnMunOuxwyoiWx2ujRFbF6IpGmbMPpU9FM1XiTjsX57H7l/c3tQ68JoR5HJF/ZyyhUgka6TtlMfO
05/RO913Js+9kTYrcrit1/rrW6td93BX+4BK79s9XyX9Hk7StGkyfgxpOiESFWQfJID+2Foeboe4
CaX0q10wD/pYiM6gQcuRG8V2umuqIv7cGEVwpVqYWQtGoR0jrgCZUEGV71nX0uCMyXr9PFqUW2Zr
qZD1yBDOcb/ynqisYxpDnoeJhXopiymzvWx47EdOUBSC98QD9WiXiqtxGO5tB3V3XbjzLm1zsiOn
5QKbzWMWgeEshbEgetGf3Y4g11b19x7dARpI93rkIUKTOTxaWDDXar73vj9f/ysG/hcxMPeC5Bj9
e/v+U/8p+XGy9tsP/DZZQw0AHsNESm4iMpAIyX9XKqxxDIh8GamaaG1NG+H7dxEwszXkDYKi8HeZ
wqpegKeBnnjVKLCK/E8Ga988zj90ZCjpqeQ5m1dBBKLRn1X10CNZ4WpfXwUVpOE89Cel9R7wPaa4
0rZO+cxaEZRxrC4IGe2+CK3TwwwBjICkqj22rNK4rDF6ZsOAVTsV832itXOL5rYDQVYXcxr5tHqT
OYyAtEvXjqZ7w9MzAQMD8QuB/ZREc1CqI6IzOuJ4GkkmMYvIuAlKeyzPdZu1wL4ZQdb+V0t5Oh2O
E53JPJ5ibxBEJEWM+TMGFz6EdDXyIT8YVe1JRjcJVNqYRAMmNt+Qkj7Rc6HJywINUjAn41LCzImR
1nEDljZxDlORXkdlmRwaTy4gkclyeaxKSL1LX1tH3hRTBwaFv5CYkMLRtFv2dGWSwUhzIAGweCQ8
ON7D6xw+Ral6bxiS55s0J+XJhZoXBjUcTDSK8+LJ6pwRrOOgJ1xyVrzMYMyxuYDpsWYkIDacr5M4
JykBQeFEuDN8TP1gaDEQqmDGebauBJQjvYMkUntgMP8tiAGbTSRWjE8+Nvka/kIs3ZVCCg08cEN6
OMXg6dtV/t8D4d8OBEFf+E8HwkM94A4IP7V1kVZ/EDFZv/7o96G7/8Hhn2IQ7+Jt+TY//23m7lsf
sNXQYfyuVfouYXI+YApAro+30LWR3tA2fJcxcWZQ/Do8I7+fNP8J0yNYa8EfDgg78MB5cCjxb7oM
AH8ebQzwoqo2S+vjjKpm2gVJjjO1qlJcc1Bo9oRa20NYxZl/R0AljjiZVun15FIVjUXi+1sMAIIn
V2q9IG7Qt7Urq4exc6OPcD2wN+JzhSY3Lc4RtBeb24DP6CJd5zVkFdRzOM25W25RUGVIhBBcWZc0
/pDZRc0ACcOpdR6Wpmh2TZDGxHppTduXs/2dtwuap69dyZIelKa297nR2TeJyGBZkO5LkjwDwp3Z
GBapi7oqN8jFKjJbrEQmJ/iASDVr7V5Jo40AzsoIi3ppWedpgaBAGWVWu7loxjez5Jfa4uvr33kV
gSPQrtCBkj3PdN9XDXwyj2Xc7ps7eI6YZaAo6muyTuCjH0G3Bd7OWszya8oXfsSOChmhciDciSWN
viyuQ0mWi6l7UYuBqokUlO6F+757qSYzvw9yE7Ew1IabaYiqR9WRCt937agv5maOHXbEjLs3UeKB
eyzKQkShKRoo3kui/Ls55/dqqCYpXED4lRvTStGxkmPm3S0kOn8Use/fRgWtzYbizhTbCCsJvmwy
RveeX5IBgURmVqW6yUUT3DokOCMPA9t27Pj89mPdBJeFm7LsTJLpMhnYnM7fXK+E3dcPQjT+ncFg
gbFFQmmqfedYCopUik7xGNW5fUqR0pyNIrVP8+DVN3nbjMbDYpd653oZ+M8OaXBT4CCmWJdOdyTq
puc9C2tPBGXzy0RB+9YOtXxRJvDCMGAW7oYOKRpf4Fb6O9w9xAL4QDXvZhUnqEPt4IGiNb6brWWO
qQQRKIXOaH1kog/7jCvPkds+MaZPPthMbMsiuFTK8uL9oM34TDx6lR4jr+mXE9wDpitpNBiXMjLG
KZykV+4sc/Yrwr6h5PekhQI/3sSTGu4JX3LQN1hzcKt8Q1iE1rnuUyW0fZWgG5gIXC1s9AN+xpIY
lYrAH36ICYTE5GFkGc/sjcEHgavYSWv/DaPkuDH6AElcolwr4vsxpnFDKTA00w4nkr+PW7HI4Yi7
2+jPvYtK/lQ02EpfpOqC/oxO0kEox+XzCifXeEBUw8w8j668smSRPvbdS9KU11FgxZcFLUbwOXOM
bJQbaZW1bZzj0oQP6RFS9ORYJovwBUqBufTLLoI/sYdwnWx6yyxOzUJqYIomZGsESX2Fm73BSNPf
Z4NA9Fasgxsvk8Lf5FxDz64bxYiV3cR4rGIrYuWOIHeDU6BUoekLtSWClCzFfEZ22IMr+eJU/A5H
babzsOK5hq3u5/nCAO9wAsXnbHVQ3deLf9kjITplyB2QptTzeUqzYeeR6cOuKVl5pWzgDNv4grll
1yBNB7+6HKD9ZGjzJT5YwpCu0ag9gGuMMWpMB1iQzrNo11SOYSAsVg/1DRbme2ERujq2zMaMboXv
2lhGxgIBjq9cnuhVF3aZU12YlereM+1dm4uM3kjHnhBCN8VD5dLtZmPdIQrEfG8X3XgrhsjaNzXS
nynFrGGD1U4bXx8KrK1hQpDknkhBgUadnxIMCKEntLXa5v7yVkcoqihIbhbVXvVTHoHoSFhfWHV7
aCLy3zPXMK+Qu0w3boc0MO3qXwJO20OVCn+XRjraY5GD4ho55DQSL3FcarqbYhwNUudTQXawHnFq
xh/rVHbbWDAKyT1dbUlvrOlU6vZlyprpaJZx/8QAuOfCmIxD3M5fh9YtDjrJ9K5vJ/E4Chl9tHKH
LCtcFkSHZ3YJi4axw2lwGR9gq7KdiwqT9h4CAPZQhSTzoLDsnkELF+FsGN7doJIALTuPpqwE09A7
NhqM0V28a901FcMi1HLZzm/SHpVFEz0HDcwGyykjTEpDcg3msPmlqvOaYQWBXK/KK8q9GJiuRan0
92XXB4d6gSWjSMV6QR9j7PpxQNszVcs1AtMaF8CEeRTyw53FX1zhujNumK09ewBViAYNyJKMu8W9
bmUk5g36nhy45pzFl0Fe+gFDc6cJiz4dvDCXtJEACRBM2hOSKQevfDiiQ762UH1tFtJj2o2hKkzC
sOMxM3n5Gf1QsW0VmqAGOfEzRukO3WdXNdt0QARnWu1qTqnv2P6Z14Bzq63fryHtBZeBTZDMLLtw
Xre4EtsOVnDbgNPjZe8Wa/X3oWwZzCdWSbPQR7htWtvVZ6iTgRVmunG2rpOKpzoZxvsEfeKXGWDe
TgUNtK5IfjSC4WsKCPuVJmwmspnEsM52nirbMa64p0jHgDGNtpBzbtFN9BS39oGNy8fIHT5DyXUO
S233myVCy2yl+lWPOtj2Bb4WzyOKmYDVzWiZJ/ic+a4VUr3D9B43eWbgJ/dhNo/4v+tQLlj2FjcS
t0CR2l3eTfldJdzrKu6rS2b+w67sJTImuPerGyVpJ7XrRLlcr3ZJHJLdlyFLHtlLUkpRXzCeJT3E
GoujJ+BSIzdAtAays2cs2qzFTOOHPWOezcxTbpdUEdGQef5oAOneWlNjwlb10iMpl947CJB7yIFf
I8YRfptCEDK8t6pgjdc44CAAkXvnAMrqpTIHdMhW81bHDAdIrjlPVQ7WOgFgCjSQONp4tI7ZrMuT
NaoT2SirTUk8pZPOLwuuedRMuDUEHddBZrB1lZkd2rFQ57qfH+wl6fYC1ClSB+whMDy/9HS6YW8B
IWaPB0wArRIGw9LSDFircQcnpd/oqiv38wDLoTX8z1EsX4FAR29m41g3VoDeAhIKEr2e68r5XMpS
nNJlYPNO2OaFqljSD41898qJmB7xhTVIkyDxLhRg0246+goyd2eD904BU+BQdZMDFYt3D1MhJhti
yvYm1eONrLzolpTTc8uXXhftIUV4mejODh0PS0vGSh/a2IwTSmTwPlT2NOfKRWZBb4VJxCHkT1b1
/QC5N8yYDXmk7TpoqHFhzkghAbRuyd157rOUVFV734jqpvb6OLSnYO2Pv9IWYkkpEZcb5k00dTdL
QYx20pPuggEqU+VHhBJ4Yrr5ceqGWyV6lLDVFdUaXjd3YfTe07tqPeTUgPgxCWlAgeuTdbt1LPIw
NrNnO5dVBl3VLZsKQFm7kdqDf8nce7mVbZX/N1/l/+RbYeUjaZL+fhL0/A5Fpur/MAz69We+d3zi
gw0CiGmLKSScUouB+XeZlYWjxYYyCB/s13bw92HQN44jI0j5e8LCbz0fUZ0eGFUSWbCvsKdkhPQf
9Hzr2uqHjo9BFNjiAFAr81UPydf69z+stXwxDgtVJBIWnzl7mST+hnmltfnhM/mL9fWfFluuYLO6
Qg1ZQfBJrH//w6tEw9jwDIuj45BVldiMZuBv/DmqP67hUrel61mnYmnwspARpN7++bXX7+vHt7ii
BumsSXrBoANA6memA9i7YrZgqhxjO6jzvdd2MMpm+lHyt/L7DGHzp5iZVLDpqtTaQt5O32ejxx/g
tq61LaidoXFwq/cjG3erMRqYNCCrOz9DR5MVuPWQW/B0iGPi8Tovui/dYtr+f7wJj6GdWIfhXEg/
fYJmayvML0twbBbGRzNpnfvSKOmavEk/NSCxwkjknrUzoKFg9ZzV2xSg33JqLCthnwZrpynnW7Bu
/sYcFw6ugPyokZQJYubHfO+PFF5lOjA5rxbUKkZJOfHP7+FP03y+B98jhJbBKMPpn9frnW3RJ3lT
AJAX+lBrQsOex1ZTtGRf//mV/rTyWl/JX6UgLKDAk/70YTmU9kzveKURzzuSiYYvz/Wbc9tbzZ3p
0Hb+8+v9dBN9u8ICqA1YyUBLBj9DFaSA34Ycn9eL0/aOEwWO+wCY5Z9f5S8+PwJNWKx5PlIQprh/
vImCluMCpL/PZm1KDz6fmrKC9Jh3/uM/v5D8i9vVkSQ4ERrIufCnQyGL2U5Dc/KPLPCL0+J1Ev8y
14xe8X66tCAei8TtNniS8ns9QuVSBcxym8nCPakNLDAcp7lr9YpucUceS7DIzLWkIygxLhSxlgCj
DinX5tMY4wILGYrYqK6yiQbPjnmRWdlQjn0Uyp10u5fJXdLjP7/JXzGuPxx9aGpMBu58nNLziZ5x
VgbNj4eSjAr0fe18nBC5b8q4ZksTY18waMH2dd6hyrbqr+S1GWuMAJ2n9rIjCEQ8wkL1+1y1OJPz
dCLyumJv41bmi4AJc+1QE3z0prJ8cRoIbmKSDwKBGYyxqRBhi/vpUZp5sE+WtNr2YzI/JXFF4kqc
6gN+OpGN8UeOs/zo9o5D1pNkaZfWTN7dIGEqHRFkR+7AEYcOrCsnLXdMvsWhs2r/Ea9CdsoMqGeV
aBJkfXH0OWEOScRNzlZfLeONKsTUbMbFsy9LH9DYGOEHUKO0UUAqUJZ0WEXYCwxjOfa+574jq4ON
GCmT2riBpq+/aNxwjEeSfgfxwjo4kc24LnOxGixUUVvDW2w8j5b5qIaufIF0kX9VIqkxTZuB1mxZ
KX83U70uDKpkfvV8gmG8UrZH0K3FKdPZfLk0gXvjAsLa9n66krzLdLoZ+oqWLCucT2bT7Yw5yMIk
yt+N3PCvjKow0Lun8c7w2jObB35r7JhYvIJVG1hd15GKEPZWSALiFoWfgaHeVNnl+nlSImYqtFCq
oN7CrSNK681J3GmDjs88xXlZXtqR0k9GkfeSvzWXawFUDzDTmMidyfMlzMrJOiCC9E+gD61PLeau
24zPqTr1rCCQBnfWY27v8WNyRYyUzUNjWZ9qFqj7PJEGW+wZ/3Utq/ap0t0Q1jnC/zGaKXfnOj5O
etgniXUno3LYcbaNJxoevdHG3PvIrOQXq+U7b12h7nRbXKWRQyrhNBL8ERfDdojydkPYALBxExKa
hFVnxra9yYI5fqiy+Io5y8eEAdMx6XvzPhKL3mWt+4Kb/5Msq2rLPCgLjcwNnnsn8vdW24pLbx4m
zJp5sKnHZQ5L04KVkDXGph/NiCGskXBEwR0U5TfHRL0OYuLgkOOQCzURQG8G+El+mTna4+UGNskg
oobo2AA04GHkbXkMwWmIfZfN/ZSm2yF25aHtOuPCYfBw2RMkFrYkPn7KUOveDWnn+egEmKIjTcnU
zVKv6Cwi15oLrYV9SoB9HYWVmkev5nZxDRglOYQQCcliB7suAaNApj37/igkVqP63I52/JoBZ/ji
gqZ9tcZ2Ope+P4JJC6DjAOi4xAOiDg0hJyEN33gaBPeXoXMcVoXWsQXQwevEifG5tzRb0bjlrjQh
aM7GMj/Zo1ntLZP5s5njY7GL2qZ3RhXC3C49CLepLlNA0JAOQKQBoMHSWw3QFdjGNedAgTVz60Ef
DJdpb9OZ+T7KRv11ZIBSX4OjL7aRoigAlm2S3SjRw2Pf2aYxTw6xRGuGyKB25jjJHe+4PXtuz1KK
aR1pmOTFMRToXpZgsm8kN+q1Ts0GIF3Uo/ozsdC8C2jRjIbN5aizrP2ceMzg3Dr1npOU9rlCDPpo
mNQXRQ36j5xZqpORkq+u8eXC9sj47YqZYfeAGm83m25+XzAde4Whl29zc5kA81EXGo5ispUDjJ0I
Lt0rLGrPdd8xR0yZ6i5GYgJyANOWtbzJRlF+uUUdnRdU1ketLXVtJUt09jqkCho/IXppy4EGV6/5
Iu3IO8elfLMic7bOYMkdk1y5A80X3yyeijrsegs/I4Oie4ldd0UkQPqc8oEw33EEphcRvAT5BENp
vIbUOTsrSJwbwcEQLhUjJwX872hmbhEG3hCdqVWcUEVuQN9atOfR5XoVVqK/UgOPz+nYcq7Xsjln
GmvvhtpGHoRZNgfcus5F39bGveYFkm88S6YfHhRVRyfOxwmpO6zaleBqeoo/oUi5b5k/bAlJFq+m
70BrYHjpjU196DKJ1Il60bpwZhOTHoeCaAeLwNQVI5s08wkCrhuORZbs6xU5W1fDo4hWk2/fpzgX
4P8RdUN3XQVMVZJ4PLTfELZ8/F7+ucV8lly2XQnmNtNIlWG74ivsSyCILeqR6DIgk0txsmpYs8zJ
7OR6nuRcLv/dVP7fGlbqasq5v29YX967/v89p23Mau6Pi8pff/J72+rRZbKlxAfwTcKwJnx+31TK
Dy4uct8mYU/8ZgL6rmEwP9Ddsd/0Mbz8MX7A8j7Qs4K1owMwV/VB8J+0reQc/NzVWS5aCVLDPfxI
/JZrD/BD9RZreyp4diXo/73hovYrfO7oAbsLCwDptrB7zs4gW8p7yzNCXcYgi9M53RammI55Aj4U
x+zg7VuCvB8CXxicu0XwnJLBdiA9hPy8dAjqi3p2mv3glj0xW3ninHDNeO1+yIaIyB/DnrCi+05B
EnjuuNsx4Px0VDkfG/yeLOEHNoQ6bpEe+PETEywWOKMDBSlws9dgmp5FVyB4I3ZMPy39CDNqKvQ+
HQ1z29vZcBdPtTj3NVxlpG7dCvYyCo50I2ruHeLNLvkRtiCt6Y0HVRt3aaSybpvM2XRsraa+WiZd
bebOMl+Wth0vMsvUj5QxQMXbLrkllAuLQbCs7xwsUreTpZtuU5ERe+c5SEkT8ocf4sQBxGXNijkY
f+2ZjbgIRPrEYNxZQ7DGK9/WNI9FHxqNWW9jllEAiVO7f8hV5t1GtbDuIqRd86Z24Z3vSTDmHRe+
sYDwjAI8DiNhfSg5Ni68iy2/M9lHXW+Hdk1SkDQ8bxPN1suQ5+pI/tOlB374IIbkBswRMUNS4+Hc
etRhoe1MNoTueLGpDdpVxVa5PeLypWdG2R+JhQM30/G82qh0ETtjJHwU4b7FpLKrHL4PZ7hcfHns
M/ONzZLD3BGzKA+956giRyuY2ifgDDa7S7P6uAbLnEWiPKh5fkJ/gLFI9M62yOL4vrOhTGxJSi2u
/KzE9VFB/uFTLhNvQ3a0S03fube5ZURbI/HGt6iN5B0kvWznxO58qRf13ksMYZQzi7uLmjS+XWCG
n2dI6W3mWiEmgZllK8PeQrjRFs5edIdO95UkxSp0ei8/MRGM4oupN4vxbg4IDPgE4677SKIVs3dW
X3duqZyLddLzkLsIUA2nGi4dnOhu2I8lH9mkyvaKjeDHabaHawNbDkWS+U5QAq3NxHapdKrmNGY2
6fXgsG5YLIluW7baf/PjZHhcjHV2CpJ05zb0WSS0DUN5NO3ByUjCq6uClKpp+pjE1GlbfMkpAxQG
qzQJWSuIxtFy53hEJqbI/kyydBZcTGZiXqom8IASCR3djUreTo54W7rgzWxJZTCtYNd6JvKiwE1V
ENoUdO0BO4I8mLF0X6hdH+NIvZsY99nVkda243llHh12WP5NUkAXqAJ/NVu5Emm+Je75F2JG7F1C
CGh6QRc5nWYituh8IZDO4RB3k7zqgm6JD36E04caQb2VqcGWt+21x6/U7TNjiG7ZAFHcNrm60qM1
bruRbLvBDA5squHukqXY3MlFgtodIlEGoT/o7CK3TKggaUfg9maG83vVwa7aeVadnJIyErtG9YTd
e3ibhXL9F7sttbPplwtyfIxjDGnmkPtkQ0Sg3/dOxG4uMPW0r2xSf7Ha5a+zw+S+ZCV34afe3q76
ErUymiPcBXa+ydvMuYPYk5NgxDrGRQQVkt9AkdqUFCm5tWzrYSBaFS18OIoyvppGpAzhkC0Qs0C1
n5zeb69mBvLPE8P5ocB0kMdbUhEUuAisyTuSx8p9pi5cPb+ydHe3ddvJ08xmZ+fw/7ooHLO+EoXV
UHfYBjuupm4kMGVWwN4JVIvPSdU2d1bQWo8MgggHBPW2TRxEoKFWiyYfMqoRYBV5/rZk4Drs2Zsu
0OeswRbjR9pL6BXjAKkGP3q7l2hs0D6M18US66+MBgAwgKHeQ520i42XKuxTUffZjly2zh6LLRI1
KrGiM4dTVOoirAEHXqbF8HHVjO/Bjo3Hamkm7tKoRsfZq2miEy/T/rOseNrsPNvrLu0ygosSi4eY
sB/wESV5TdRxYVv52aHw2IEyozhCDYEmyAN2V3m1ZhsCjp8xv3ky9SoUCfLk5E5QBSkqzQu3p8zm
ie3vO2XKywHBAbFWXrqbZXEfrfsFr4u9w6SCzgdrkn4lP4sVrWbAtSkVZy+e02LLmKs5NWi2sQrE
ebM117BMUa9aGqlDh1v0KlFxep2yEwnzAp0yXspg64AJPTNyi/bT0FzMZdmABCShwqnbGaOImnZZ
UajL3qJfXMixPrULgadBX55iB3JCEA+7IZ9+QY847EyhBZgXHjfAHk5+28VHRHsWcnn/emTWxHCC
HWgJ4dIfRucOm2i5b4FZxDq7H8zOuJuS7BafIaGnuHG5G4vr2CuX/QwniUdjGju0I+iT4Fh2LV5X
Anw3zggrr6U+fbJzeHvTwOd63wxp7J4XJL/DFXiGuN5Jnpwt+qcZcF5vWhpFiY2N1Ny5lb+YuyQK
1PJQpmZgvE6dnPU29Tx/QbqCd4bUggp3AZSbAnKj1wuhj42IH/IcUCJSpoVSBryzfT2CfOSyctCI
yAw1yMYUbfmuazGDnEMKdSNraSRblbXLi6WG+aWszfkMKVqwRqu6Q6OJQwmhqOHPFTofz3RaE0d/
UfEZjEl/1MwyCBPjxPSBE33SGSZV1hDZmQn9YG1QHJb3/jJgdjHLbosrbseOd8Jz6hP8IAcD2MDk
3Hbab/aT32A+RCBQbcqK4zVvLD4gJAjznnTC+NnWkcI0QTPbqpydWlDiCEjbxR63Jv5VBkIDthGe
bvQnNcPui1YNZbIjIhxxKdutgf6RJ5e5d9jXYhrTCYmynQdQaSGu6Ey+D9HKi9+Nw8lMNFHkSW4w
ymtA/piRiV4bXWxwIyCb9mHdL026ZzOLD9oPlnabWIO7zePGfAM1iXdzzszszk/a5j4LGC8AidQp
mgdSRTtUU/sW+dxxEck8bhBejiY24tbrNh45yi8FRoxt1AXisszWhAlsvPoVayh0zs45WH00QLAi
9xk0UTVZ/HwagfG0IL8iEkPIA5CXbCmjvLa1y6CGCqhhaYqB/2SntvnCwj8L0bNGQHUGC4CH0oSy
c7n0JlqPvn/l8F7QMXTwdwPxCym1gPBQ/SH4ot5qoI6YGhAOtleIt0OmN+3gyLDH+aNC202wzjad
T6ecJ4TEOMkVJCVUFlPZEy3gOSc38ZUOK4slble0Q05ibVUc7DXYNuBLO/tD14xbQpT0lznyASxS
cz9J7XoXkU2o65qd6112JqXZNopFHFxhfrZCdpevfWl1L5rmlQGBY5NdSlctZ8c84bxaWpQymftm
KRtxFck0LTsEj3MAXupVwZztXRoRTTi03E+cp+k5nQwwJOR2v44EgGvIq6UHoRCBHhNFZDZAGSGl
6qq37gdRWyx3J6gW2st3uY3YMZgZsznzOF4s3jghGMEW35H3S+DeNIcZXNNNnavkExIPqJ6yru29
SGvkZUoo7L/4WsKyJprAivoGhxG4VDma3hfJBuZSdSnJKbiUH9SEUDnkPM8wt4vuMajM4jUWZhHT
2GcBJvE4OmM6M8+mipq9x/V6YTaxe2ctPRIzBjEn0gV4gYWoWXybaqcrT1D7QyBxnIghotcnOUdz
We0nF55HVhjVaTapxRWyvkdSjqy9Yba7XjXZTRq3CW6ccrzOPE9ecEiM2GcSbhaPjOYOiNyVtUqb
E6MhgbvMXAgGoqzDfNQNadNrFG9rZxcqpUYBAtdQQPXF5yR3neUIAmpiZT+4zKfq6YtbQvkJVRHM
V6OUs7WfWrvef2tq/6tU/helMq7SNUvt7/v/46fpU5r+uK/+7Ue+mxcc+wPmNpP7x8HDhUb5fxt/
ltQfpM2yGn81jbe5rrJ/a/yl/ACWkb20Q2Ye7gk/+F+NsvA/BGaAEUyusUr8jfhPGn/nj7updYPs
O6hK0QZhsIAPss4Ffuj7oagXS+bE8qHrlBqwx5dQ3sDp1W24FCRVKTsGxpYW7WdkUPIx4TFwL4NG
Hyrb0CosUrhC8OvciscCa1pmeGEfGGq93dVbZ5r8O64Ryxg4dZ3eZu2scrRVjnWqERTtB2IDd0oQ
JgPweL5NgopZJU7cQy11fr9kLLgCguLI6zaG99VkweDdZoxqrLLdmfwoNCE8Mz+BLoL6x/QvXTMe
KOEYpLEsa/N22XPHN2dHG+qXQSbZpz6e9K2RE9Il/Uy/aUSQYaDi3AstkEbvYxsLUFP4iGNpijsM
v3eiN1LQqEUnnwZyhPN/2UV/W2f+vjj79hW42JP5Vk0W9cLnMvjxKygX284gfrkPS2sFa4gQCyQ5
t8xCavDWG+rG3tuksgxua0/Jy2qSq0bP9WsnTHNzRCGM0s/znPoULMMIDMBJruVg11/IKTVeqsbp
sJUY885JM9ykTg9lwk/64rkoULfFkLn2A9uuG99vnyBCIaRW0yU6TPkoE3mgMP8CMrb55Yeb5C8U
DMEfEyl40/AR1gt43RriNP2TCx4kDsntqnogpyZ6E+u3H9e1eBXSZlLtme1pyKz2REB8D7O7KuWm
NPpl31nZcjUPUDsUutx0EzjTfBNXoEum2oK0rPlTY0n5jm5IYOWW000yuOLyf7g7s+W2jSUMv4or
92BhXy5Oqg4lipIsyZbi9YpFiTQBAgSIhRue/nwDgA4By3LscaVQB8lFYslDzLC7p5e//4aKcf/W
cicfFuZeH3tBEMFEQR7dDiP1Moh38dhXMmUcbg37HMqxgvGuFL2GRqFuX6ulMYvtzc0u07XLgt7V
ywO+c0GiiUbH/SEc7el2HKlrz7+wgs/R2ltem2aye6I5iIHkhbF7gjTRuKpGEGUFMPeJD1B0vd1c
FJBRP6CU4Z2zVVCmPKT+bMzUVbDMhoJsLj8Pl6VFUyA1dnqBYC4LKlYUZ+mN1TLTGSIAKsGJY0ZZ
xnxLlE6D5S30NOnNAfZhSk7xeu5G6Qo8MlUnWN8tL72kg0ajdpbnl95+HbyOqFLdQne3f+vG2vbW
ClM2pxsb5himfrm8PGT+0jsrzYX+oATF/k2Oh31j6PTqQEhVMlxD6KYSlveQoAKw9/P00WOa0o1p
Zh682Pv93cuy07FZlqq65Ds11aClgqhJ9wQfwInNAkM4mSy2jvIAC3R5X3ibeKyQ+/sA6xA9Ew4F
QjKcyE6WlE873S3P8iLHzTJ3B3+2pN/qTvAaX6eFmn50UnN9HvmROk7d9ae9Z0KpRn7y/SpllXCb
MXqOOezxmGlG2k0i4KFqsShx0xb70QF2g4c9/D7ABg9s9bBRDrcmrIVnmKvDxZb+amFQ6WvPLAgJ
R1ah6AwXgmKN6afb/V0WJuV9JbbrZQpRfWAfbrPU0m60dTL5kjBH75OrrPKP3lKjZYGZrXcBJHJL
YkofamwDmP5jrIbjFBg63Vd7b0M/+WZjj00CR2cUur77xlXT5DB6+fgrYMnf9kocv8G946iubetg
ppxOoX+X0t+5KLPJA7GErUAH54DizlLlL4jt2IG21OFOSXPl3fIQ0C1m7dfe+hb6G38/dtWA68VA
BzdDPUon1264XU/pCwfs7aW79eJsrWWTz5l5YDNM0tSoTW2U2pf5bgf3cxswxfWqkaKHDavikziR
n7gM80zzF85DRDZztF/Ck0O5a3GRgiWAqTHGzkxwRd9aukBcxL6ljGw3Xk8JfKzXMDROvqB7Bob5
kEyhNdVubDptrn2dJvSLNHIn7yJHDKvy4wW475cPv5unF4dPPxFJeubpejTrdmR/t8pEkLezHhKY
buLhLs8nX5BmRiFleRZ9oPOlvF3u8/2byNnG42LlsgM9jm1m6gXba8hGYPH39OwqsnbZVeKkyjvm
ReGi78yCVnv6ut8Q9AU3js7+dysv0ofw/+dftlwTfEWB+ZhPdoSEZemCdQc89XZj7sKYapiTna2X
FmG4DsFHsdlMPuo0DF0qruJe50GqjyaAmS6i3IDiOPL3nzM7LsfZbjuhU8XPRtCzxmB68V/n2gJm
FKgXTIWJDGtdGzG3y7swkvBRY35Q7htxOjTC9foqMreTz7GDquMT7N9Wqjeh2DDLJoq/Hdkhf7gB
w3td7jP9IdLzw4YEnbGFUCn1Z+o6Ly+Wqj/5jORt5yY9PlgQcTRLZwI/aVzemmrJ8ZnwfDysA6gO
DvoqfKeu9RL6RvDjn5zV8slIVslVuvD3V+EOkHeW6dszxYz0G3+/y88tJ9rfLTVopn8gCDiJWLmW
GnpE2HDKUees3MGO24CtXm1yWhUf/EgrnDPS6GTeKtscEUaND5PUP2PKEhvwS39xgSu2ntp6Ud6X
GjZptFjlVwQfDjjfZXSdwguwG5K/CMKzrbIMVsPFIr4oUqK9IZqkPorReO8x/8UjTKfb+SZwTOUc
lpsVBL8+4wjHMe7Y7TYurNHKgQZsuCdrHw0jA8K0C5qnaJzySFpfugtoJUnJ0/xkrt7Tn6kZvGVO
uk/Rg7GX2so9bR4HRlpu1M0stbhWkC//PKPb9nKvlfnYRGsJgQLhcorvFYRx8THfh5eWQvAEOVNQ
jjzj8FFjcug5KB5jyPvAaJYvUQhvYSKsSx3ssg0zyRMgToAeRLXXibZUL0svYkQDSRP6rlKdnhrw
FKZ3Ri+E/4F7IPiQK6TbhuV6x4iIJFgtP+Y0CTPELkztxaWP3wJ0w8AaDHN/7c8UqFYeaGASDg5z
p65VFz5jBYYtprmJaRIG80xHxd5fqWw3xORFSc5B5buM/54U9AUwrAyybngLcpMqXKnF7xakoq8m
qsmtU2pL49E3JpCLLDR7Hb5WCtjdUsM73C+KIFFGJSmYxxWoARHMg1c4YNnVMyUutZuFtQuvDwiC
SxcVaCjFhBbwjNSY8UlLysBFnjbl/ZLpoxuC4eX+IcO3vARW7VGPysvyi26H7pW7KRV4dlchrWCA
/wHCZOVuZG635NwpcJFCpsthuGM8ZzAMUrzM4X6RnRc0bClDaz1hwoRRRl8cZ/dQJCmMPBZuK2Cm
0AFvtAtXd46zorQGD8UZl4HHyXiH8r6yqP83kW2zETFAa1TRWd5v5tnhYZ5voiI/IpXFTyvesHfJ
r/3Syws1k7t+ECvrhi3oS1qxcvVS1Ru/tEY0LeCRmTEWzLAGFk6dQ2NbxbEi4oaIeVbNjxXHG2Dw
KIXT8Fs9dXB+ckjfO4aXd1if58u/89IOajDB1ew/f2CNCdblDsEZ6JYJWEAjIhQPp3p6CBQmGLcA
zpJLoT6lU5F/SRZe3uDvOwRyEwaZBLlT8EQHN7HhURRIXbRPwQY4gSzQcnk8JT6wR6KgeYJhSe4Q
zAHxDUhkQBnV09EHCIMG0Nda3LS1QtQK+O8fwhPj5wphlxZBEp+mw6Df+mdn0FnhxCZ4AwtxcmCt
aUuABy+Ihj9M18bXw+mZBICKJuEnJwLeAEPgifxQ87RPwbUHiAclEpKF1VOf978vAtPZCoR1kBdZ
8FScigA0i90c6k/fC2Q9gf5ApgBLpHi6JlHl4oC7zrAJiHomAxDOyIoAPUpoOTna5kJgwVNTiAiQ
T8Mvhgmnfnp3CDD0yB4CiXRkgDR5o+2d+8DTaf+ioYeURC0ite3tkx5A3yp5CNCCw06iWdSG6012
9MBBUuhmqaiNeqYHLsGF5O4NDD7UlLZuNCKAp3WqB441MG0YcpkYVatB70QA0sAu8c2vmEI4ZVxa
ADu7h92KlJZAita7791FoJG0lb0OdSh/RJelbnS+fBf9dx2YuOC6r57e3QTkHG1ZFaBd1TNI/Alj
f9xlRwXIauIqHR3G3gVIGq9XS2adsf0ar/xMmAhmGh5sMjTNhddxi2F/Mk3Rgas2d0H/ZIEMtKwl
MNWByX1HGhDWbPF03QIuAybp0aPThIl1YNqjG1Ejk11/Nb8uC6Y5wOCpDl15tdnr+AXg2YkTySng
O/bOLQIPK+0SqAOKogwLsZoAobN/l5QJLbWIwd+XZs88ZMrBKLBUlIRdBCphMyTefFYXPIMgUoVA
Um1+3j+7aGu67O1guNyBJkbRaSxCxz30XHSFmJlwutaV+tj7ZBGw67J2kd4YoJTQIou2/tPL0YX6
j3olgAMalMXTOw8JF0GTVgUMArwQghujVgXM3ukpONhDx7WAr9SH0L9T0DycOEmDYKgDwDSEC6JE
erp9T0xjotddh8GienonBIKMRFYHTGsAiy6ZwRNNPz0F2xswq4p+M6dJLPbuFHSoOGVVAXvIbAGg
d51YwbHxjGBdYCRWLQO1tPXIDsJYacqqAHciVQK8YJBW1dO5DZhLZqukVkmh980xgpLYk80Z4hi6
7B3y4ucdQ24DDobEqkiviqd3LgGzt8V8ATnHyMYQ0FgK38KzQuCZopGUek1DzNQnHdBpAZPdPgkz
CmUGREXPXobUELglRBjZ16yhrkGAJXkKhiC5InP2NQTo2ENiBDHQnQipySr0ThUIXwQCRk4VHOJl
wVAD2LZ6MHundyKZiYFFyRGKwdpzqj+wTxrBxChpWSAGoOX46yaFcJ2egsijQ2AmAsb6lPonC0iq
bNSMZ1CTf+MFPCcLLq33WA386MaJ7p+HoDGqSV4juP6hrCNTVj0dX1mMXsCHhCBNJJv7lTXQRUlM
dv94QJACgp+rhUDUZ051AQ/JEhB1UWGvnv5JgfBgZE/BGEAIAf3EsajUkQJxCtyfetWhIMSkNkF9
sotAwaXtojlgIj28NWbjKXROQVPtAYPRsAiiQ6NnumDYYoKa9O1oQjdCYalRhrYuYAeprgkwyjFv
0LtTgAelVtBfzyYLABqQEjKJtUHsAg08cksIAbwrjQ9Rm+Ae6QJK/A3H6s/WGAmdVMfS+aejBNSX
Qf0z4Ro9qJ7eVVjBxMsX2QyKbHQggVt5XhUqR9HFl+ydJXhu1tLPfvuU2Q3SBlj8Rgk6HmIFOnPI
oMFo1DsbQBgjawOoq7meTYJI5A/F01UCZ0DbJNNFqK5VT+2M9skGkDiQzSAaKAEUL9yJz58CHjIT
prguSNVUT+9kQcwKko0TsIQmuGZBjFXvshszcitSySXD0jijfZIC+A6lAagW0DJCJLqDa13o2AKg
Z1BdA1c+QtN65xtiw3VpDxnUBflB3f4O9owMEpkDDbAyLbzV0ze7SLOkPBgZ7nXARSYqX8sCt99p
tEQuzQCXgl1sYur+2UUaraX9ZMpnOD+WARrz+F2fngK5NGqPQJS8vuKQYCKQjpxFjZXUCTO2ns8c
OORXEAQoBZqM4k84iv/AhH7tfDmDe2BW9bwE8/y51pjv/cKxFeLbnzd9HqKZQ4DXW78oWmDqz647
PsT//9kCPlcNCCc/PDYkVJ/T/PVmg99+dOuzjrs6/uFlMM+msL8eqh8cmte8m67om/lvNH2crqan
qGt0FL/l7zf5zx+t9zyJFn+wcB521hXFSel1s6BM2qP96nYJ+YXDaZxP8+Mriq8RJiFMlezKZ9Mo
+JJkHZ7Put9Heu0kSrLpLDm+pXjrGjYvv3Icz5+K4GlTtBavsMiyi5/PI/hPsvnpyjXOV3rlpo/g
VfLl1VlCC+Fjm161BtLKfgqMyVkwa4t3jVGVXXk8T+CEba9cAx9lV/4+40zVHvhsk97XxNBLqn41
m/otAWzQebIvfBUxxDMJ2hpZA9+kl45nwbRjReqWG+mVk137y6sxarLLvv7WNtWwL+mFWWDzFB5O
NZGQRGCpZJe+SWB7/+aYa4iO7Nq30yBuWY8G+yK/bnaIpvHsuPvqMq8BJfJL5/n0yd/k86JoyXQD
2ZBeP3jyg8W03URXwyHkl+YuyJOiJdkNyEB+7TwP+He9DlqHXlevf8fqySbrLi2KodJLM2+qY0P0
urQmu/Ld/DGbdrwnYGcC0yC/9Hbavreallv5hXevLqerde4H7Wud9UWh6Xesfz3P8nnLUjWwx9+x
+O18Hzy1rjEWF8Wh37H45yQLjytVJqXu6JBeGkap58ddNz31v+cDzqdhV/frupHs8m/8oH3idXOD
9LJhhEfSjmr0usYjvXQ2X3T7lKu6gezCb+dxDFvJdtoJE2A7Fnlp2eUf/GQ2f3WVf3O31cVw2eX/
+uHcdUkfs/6AbwWxSdXKvv87Tn+e5/OWS2HUaVD5tfftqLJJqcmu+76Y+kfBEDalqeDILvvCJEXJ
7/DZaRd1Skn2pT9OuXeYCdtWzQb7Jb34/AejOiTP5WOQPyVMoml5bkadcZR+90NCc/2iJSd1Xvvl
lZ/LNH3lyPg2/3RkAHnur7WTa+I3nqL5NPvzfwAAAP//</cx:binary>
              </cx:geoCache>
            </cx:geography>
          </cx:layoutPr>
        </cx:series>
      </cx:plotAreaRegion>
    </cx:plotArea>
    <cx:legend pos="l" align="ctr" overlay="0"/>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val">
        <cx:f>_xlchart.v1.16</cx:f>
      </cx:numDim>
    </cx:data>
  </cx:chartData>
  <cx:chart>
    <cx:title pos="t" align="ctr" overlay="0">
      <cx:tx>
        <cx:txData>
          <cx:v>Category Wise Profit</cx:v>
        </cx:txData>
      </cx:tx>
      <cx:spPr>
        <a:noFill/>
      </cx:spPr>
      <cx:txPr>
        <a:bodyPr spcFirstLastPara="1" vertOverflow="ellipsis" horzOverflow="overflow" wrap="square" lIns="0" tIns="0" rIns="0" bIns="0" anchor="ctr" anchorCtr="1"/>
        <a:lstStyle/>
        <a:p>
          <a:pPr algn="ctr" rtl="0">
            <a:defRPr b="1"/>
          </a:pPr>
          <a:r>
            <a:rPr lang="en-US" sz="1400" b="1" i="0" u="none" strike="noStrike" baseline="0">
              <a:solidFill>
                <a:srgbClr val="000000">
                  <a:lumMod val="65000"/>
                  <a:lumOff val="35000"/>
                </a:srgbClr>
              </a:solidFill>
              <a:latin typeface="Calibri"/>
              <a:ea typeface="Calibri"/>
              <a:cs typeface="Calibri"/>
            </a:rPr>
            <a:t>Category Wise Profit</a:t>
          </a:r>
        </a:p>
      </cx:txPr>
    </cx:title>
    <cx:plotArea>
      <cx:plotAreaRegion>
        <cx:series layoutId="waterfall" uniqueId="{67115BEB-BE5F-410F-B5A1-CD839A104973}">
          <cx:tx>
            <cx:txData>
              <cx:f>_xlchart.v1.15</cx:f>
              <cx:v>Profit</cx:v>
            </cx:txData>
          </cx:tx>
          <cx:dataPt idx="0">
            <cx:spPr>
              <a:solidFill>
                <a:srgbClr val="FFFFFF">
                  <a:lumMod val="65000"/>
                </a:srgbClr>
              </a:solidFill>
            </cx:spPr>
          </cx:dataPt>
          <cx:dataPt idx="1">
            <cx:spPr>
              <a:solidFill>
                <a:srgbClr val="FFFFFF">
                  <a:lumMod val="65000"/>
                </a:srgbClr>
              </a:solidFill>
            </cx:spPr>
          </cx:dataPt>
          <cx:dataPt idx="2">
            <cx:spPr>
              <a:solidFill>
                <a:srgbClr val="FFFFFF">
                  <a:lumMod val="65000"/>
                </a:srgbClr>
              </a:solidFill>
            </cx:spPr>
          </cx:dataPt>
          <cx:dataPt idx="3">
            <cx:spPr>
              <a:solidFill>
                <a:srgbClr val="000000">
                  <a:lumMod val="50000"/>
                  <a:lumOff val="50000"/>
                </a:srgbClr>
              </a:solidFill>
            </cx:spPr>
          </cx:dataPt>
          <cx:dataLabels pos="outEnd">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b="1"/>
            </a:pPr>
            <a:endParaRPr lang="en-US" sz="900" b="1" i="0" u="none" strike="noStrike" baseline="0">
              <a:solidFill>
                <a:srgbClr val="000000">
                  <a:lumMod val="65000"/>
                  <a:lumOff val="35000"/>
                </a:srgbClr>
              </a:solidFill>
              <a:latin typeface="Calibri"/>
              <a:ea typeface="Calibri"/>
              <a:cs typeface="Calibri"/>
            </a:endParaRPr>
          </a:p>
        </cx:txPr>
      </cx:axis>
      <cx:axis id="1">
        <cx:valScaling/>
        <cx:tickLabels/>
        <cx:txPr>
          <a:bodyPr spcFirstLastPara="1" vertOverflow="ellipsis" horzOverflow="overflow" wrap="square" lIns="0" tIns="0" rIns="0" bIns="0" anchor="ctr" anchorCtr="1"/>
          <a:lstStyle/>
          <a:p>
            <a:pPr algn="ctr" rtl="0">
              <a:defRPr b="1"/>
            </a:pPr>
            <a:endParaRPr lang="en-US" sz="900" b="1" i="0" u="none" strike="noStrike" baseline="0">
              <a:solidFill>
                <a:srgbClr val="000000">
                  <a:lumMod val="65000"/>
                  <a:lumOff val="35000"/>
                </a:srgbClr>
              </a:solidFill>
              <a:latin typeface="Calibri"/>
              <a:ea typeface="Calibri"/>
              <a:cs typeface="Calibri"/>
            </a:endParaRPr>
          </a:p>
        </cx:txPr>
      </cx:axis>
    </cx:plotArea>
  </cx:chart>
  <cx:spPr>
    <a:noFill/>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_xlchart.v5.18</cx:f>
        <cx:nf>_xlchart.v5.17</cx:nf>
      </cx:strDim>
      <cx:numDim type="colorVal">
        <cx:f>_xlchart.v5.20</cx:f>
        <cx:nf>_xlchart.v5.19</cx:nf>
      </cx:numDim>
    </cx:data>
  </cx:chartData>
  <cx:chart>
    <cx:title pos="t" align="ctr" overlay="0">
      <cx:tx>
        <cx:txData>
          <cx:v>Sales By States</cx:v>
        </cx:txData>
      </cx:tx>
      <cx:txPr>
        <a:bodyPr spcFirstLastPara="1" vertOverflow="ellipsis" horzOverflow="overflow" wrap="square" lIns="0" tIns="0" rIns="0" bIns="0" anchor="ctr" anchorCtr="1"/>
        <a:lstStyle/>
        <a:p>
          <a:pPr algn="ctr" rtl="0">
            <a:defRPr b="1"/>
          </a:pPr>
          <a:r>
            <a:rPr lang="en-US" sz="1400" b="1" i="0" u="none" strike="noStrike" baseline="0">
              <a:solidFill>
                <a:srgbClr val="000000">
                  <a:lumMod val="65000"/>
                  <a:lumOff val="35000"/>
                </a:srgbClr>
              </a:solidFill>
              <a:latin typeface="Calibri"/>
              <a:ea typeface="Calibri"/>
              <a:cs typeface="Calibri"/>
            </a:rPr>
            <a:t>Sales By States</a:t>
          </a:r>
        </a:p>
      </cx:txPr>
    </cx:title>
    <cx:plotArea>
      <cx:plotAreaRegion>
        <cx:plotSurface>
          <cx:spPr>
            <a:ln>
              <a:noFill/>
            </a:ln>
          </cx:spPr>
        </cx:plotSurface>
        <cx:series layoutId="regionMap" uniqueId="{BF6455A7-8E3E-4B6F-9479-BFF8E7E881B5}">
          <cx:tx>
            <cx:txData>
              <cx:f>_xlchart.v5.19</cx:f>
              <cx:v>Sales</cx:v>
            </cx:txData>
          </cx:tx>
          <cx:dataId val="0"/>
          <cx:layoutPr>
            <cx:geography cultureLanguage="en-US" cultureRegion="IN" attribution="Powered by Bing">
              <cx:geoCache provider="{E9337A44-BEBE-4D9F-B70C-5C5E7DAFC167}">
                <cx:binary>7H1pc9y20u5fcfnzpYKNAHHq5K065KzaJcuylS+siaSQIEGCJLj/+rdHiy0xY1unolu3puoqjhMt
0DTxoBtPP93A/Pu2/9etvt9UH/pM5/Zft/3vH+O6Lv7122/2Nr7PNvYgU7eVseav+uDWZL+Zv/5S
t/e/3VWbTuXRbwRh9tttvKnq+/7j//wbflt0b47N7aZWJr9o7qvh8t42urY/+d7Ob33Y3GUqnylb
V+q2xr9/vLrvN/bjh/u8VvVwNRT3v3989SMfP/w2/UV/e9EPGuyqmzsYS/EB49RjHsbo4QN//KBN
Hj1925HygFJKpBBEPnx4z699uslg/C/NeTBmc3dX3VsLD/Pw32/DXlkOX/368cOtafJ6O10RzNzv
Hz/nqr6/+/Cp3tT38NjKmuDxBwKzNf/zp4fn/e31hP/PvydfgBmYfOUFJtPp+tW3/gbJQptK3W2e
J+afg0K8A1e6LiZUvkbDIwfME5QRjz6iRZ9f9BGNN1iyG49vAyeILI73EpH/6M2fm+wdEaHkQHDO
CEfy28S/dBOPH3gMgaOgJzcB4B5d9BGYNxi0G5hvAyfA/GdPganUaPL3BIYdEEkJ8TB7jE/itcdg
jA8AOFdylz/Ht1fA/NqgHwDzPHAKzB/76TFVusntu+4s7MCT0kMUu992jpcuIyGWUYld1/UeXcqd
uMwbLPoRNM/PMsXmci+xOTaNsmrzrm6DDqQHO77nwg7yChUMqGEPHAo9osZeo/ImW3bD8mLoBJfj
/+wlLs+s7IP560NgdJP9qd4zsnkHEjHhYQoQvIRIiAOEOZFA23ZC9N+atRut3b9lAtws2EvgApPn
97e1um3q59X9z0kbwweucLFLqfsYz/AENqAQ1IONikwC3Rut2Q3Tq8ETdIKr/URno9Vfpsrf1ZnE
AXEZ5xI/8bcJOBjLA44FEZjhR6d6XhiP/C14k00/gOjF2ClC+xn4INiZanNnnufonzsPhWAnPddF
jOx0HozcAxeCIeWTjOctpvwAlm8PMQXlbC/dZnavN92mun9HUOQBMATBCX1icJNsVLigHXicUfy0
EU0C21ss2o3N95ETbGbzvcRmeW+q6F3jGTngDDYT71mWmaQ9Hj1gjFHB0BO5nrjNGwzajcy3gRNg
lvsZydZ3m/gdwxhjB0DKkCDPuwioZS+pG8bsgLuSCohzz376uMH80pDdcDwNm4Cxnu2ll6y1VrlR
9nlm/vm2wtABBiwYbCw7c1BPHmDmcep63yPcS3XgLRb9AJhvzzLFZj+Fm3V+984ZqDwAMiaFfEJG
TjYXUNSAK3uIyyc6DVnQK2h+bdAPkHkeOAXmdD+dxnSb55l5B4chB0gw7grGHnkY7BsvA5ikB1s4
OEZP3+fPr/0Uxn5hzQ8geRg1xWM/dpSf1yseV+wjLq9+8r8t00iYd+oK5MKEvwIEOBr2KAOC/Bjh
gAi8dJNJ/eTH9uxGZjL81SPsR3Hm9L77sNpkhY3Ve3JjRg+453Isn7P9iaOIrRoA1BnC26MjTfb7
N5u1G5fJ8InrnK72MpQdvbcC7UG1jAFDFmJnUik9YGvgPeBYO33n1/bsBud53ASVo097icqJstY0
lXqOK/98k4Fkn3IBsj9ErYcP8I1XMQ0qA0JAqu8+5ZWTTeYtFu1G5vvICTYn+5nzH0E8b27T4R2x
EQcuEZRAYv8aFM8FPgaOxBh/dJYJH3uLKbtB+T5yAsrRzX46zEbl76jCMPeAgnLJ3BdR6qW3cHlA
MMcMeNtOYE5+Zc5uVJ6GTSA52U/95VqB/PLegjL0Z0jkyd1EWXgHHPYdjz0LmhNt7C0W7Qbm+8gJ
Ntf7QZhfWQ0NTSebatCb/O4dYxiIydsg5k5SSsEPBALQqHzyFOBsL7nyWyzZjcn3ka+eDh5uP5WY
z/Umfp6bd9jvoYeM0C0bfkrlJ/v9Q4+GgJoz4ZOd/ld27EbjcdQEic9Xe7mZnKUaFMp3bWWCSgok
jJDkP5IvhF9v9BIYANr2lwnxuJ+AF730krdYtBuX7yMn2Jwd7SU2JxtrN7dxY+/r2j5P0j93F0YO
oBIJ2r14avKbAASpJUegBlBvkuu/2Z7d8EyGTzA62dPdRd3GKtrk7wgP9DUBNhI6Mx794+9EGYAD
YXMrb24/JjHt5A0W/QCgbyOn2Kz30n++3Nv6w3c681KbevWA/61WBtSLERfweerFnNbGEJT6qaAS
PaWfExrwZrN2ozQZ/upJfv/45XovoTpR0DFjTb15Rz/ikNdIDD2ATyXKSZiT7ABL2IegufP5RR81
5jfZshubF0MnuJzsp/q/FTS2f4pCPU/SP9+Ats3OBAr/34piEx4NVTPopiVQw3xq1vhbhHuTUT+C
6MXgKUh7qqCZvH7X7k0GHYDQZoYl1PcfPiCCvZQEMAKEGOSnfNs7+JK8nfzalB/A8jxwCsl+0urT
+z+rjU3fM5yB4A/tY9s05xGTSZIDB2mg4XbbrrG73fktFu2G5vvICTan+ynWfDJNHX8INpWBdoB3
RIhSaKiF3J88H3WaeI2HoPUZGmYgHd1J3N5u126cpuMnaH0K9pIZnN63m/c8+0RBLHA5A7lzd8sG
xhx2HxeSH+/RkYA2vIxwv7ZnNzrP4yaonO4nX/uygXpnHtXmPRMfccAwhiK09yQMTHg1JujABei+
1XUmyLzNpt3ovBw7QejLf/bUb7oPh/eVvR+e1+8/J27bdidIa6RLdxfWBHSfAauDw6qPAU5O2MG2
qvxrm3Yj9HLsBKHTw71F6OS+V7fv2CBI2QHsPxTazJ9YwmQPwogfYFDfoLAw8Z7t/P7amh9j8zx2
is3J3mJzY6r0HX2HHEBhgLDtGc5dnBqanSHlgf6b54OGk6Rni8+vLPoxOo8jp9jc7CU2jzxntknf
Vy4Az6Ew+dBV8xi8prsPQgeEIlAU+CSqvdWe3ei8Hj1B6NNsLxE6NdX/HYYNpQUK3c3fuNsEIwHt
tnDi0OP8KfpNfejNdu3GavpcE7RO95RhP8zKu/sTsDm4+QH2GfpEBqYaAoLTHduj1c9k4TnWPqpw
j3P9a6t+htTz6ClO++lVZ7F6R6YAXI7B4WiQSJ+a1yZMAa6CEAi6D70f4PMra3bj8jhqgsfZfrYT
nlX30bvmP6AfQOyC4wJPHVATWfQx/wH5gE6o268N+QEYTw8wheNyLzed8/s8t4NuN+/ahwNu4kkO
bR3b0+zbj4mbwGFpj3retgX0McxBte6lXPBWq3Yj9Hr0BKfz/UxML2O4WefD2r5vTw6cjubEI/K5
pVNOqqbbfmkMis72qo6HD8DxJU5vtWo3Tq9HT3C6XO+lP12BP8GdSvfv2GpIXbjFBhRq9CStoYmG
DWdyKKNwkPoHTe1vMmk3Qi+GTuC52s/K3PV9lUHN5HkVv4O4w+Bojkvgn2mIg7OgnHDJQTZ4+Ji2
Gv7akt2YfHuECSLXV3vpMF+UvTW5Ve8piYKgBpPuUrgX6vHjNYmGSin0UsNVXnL3fV1vMmk3OC+G
TuD5sp/x7Mtg4Ka76B0dBhQd6L4h/AcXEEE1DvRqDKUG9ITe82s/ZjhvMOgH0Dw/yRSY/0d6zo+v
vvt2M+BsU2/mD1cKvrj97ufffXh2uOVwMvRp194Z7x439PXd7x8JSDnAkr9dVbj9Ja/2+2kq/7eh
9xtb//7R2d5B4BIu4BSvK6CBdHs+roO+IviWB4exoTMeSuSgtsJBIAqUI9/m0nDrIYceSMh8PTiE
AhnuQ9+p3ZYd4VsU9sDtjQZw+Z4LQjlE2+cnPTd6gIzi27Q8ff4hb7Jzo/La/v4RDuh9/FA8/tz2
Od1thwuhVApomACKCm1H8P3bzSWsdPhx/H9E2pdZpW2y6msvLnws01jMRhuV3Yy0lezndVsg43tI
xHwdkiFi65zk0gv4aJs8IB1P+gUd+yydG9dE5crRBneVX7R5hnwUUwsXSLre8RDGbF2YGp8aV7N1
zRpM/IEk5Y0uOF23Cofa7xLtaD/Vfedno/SOZRyam9x6xU2BxrCatwm0mvhdjr1jHBO2yasWn2Yy
c3K4hybi3G8M8Yol0SKu5jZ1tkNomGVBmqjhnJS1vG4ohhfuCuQov7Zefxn1rrzOFO4vq4TQdZhm
WejTohfVWUTy1BwatzLeIXTT2zsLx7WudJ6lkY/j3AlwHmkVFGzozwfd0yZIGwmPUUhWcZ+QqFoh
yMau4KCRuxGk78+NcZoVbWP6eey8/jynplpZioz1eWbxaURKeP5CROF1wuEEd1CWqrC+kIm1y0KO
9i6pFMxAzgy5UlYXNzQsUev3tIIfYz02R5lx3c0QwTi/icAAF3dgbafh1RCNyFUSQjtv0FAejz6X
PTw1S+E1vZQWNzpB8OxSu2PrNx2ip5yp7CiPRXxKUyc59toQ+1Wn+pMkVO2aGpmucyVgjHC288n7
MIn8rM8cPoN1DV95BFSjKK1mkQrlNWm2CLdD058DpNZ+5YMZ+uOuCAc861OSZDNkdaounIzAI5gh
gd9StDH87Vmtx8DVDcxLlzhgY9w7OvS7gTluIBwRqWVZZ267KtIsRl8qbhld6Gx0jN92419x2MBM
oDaX14PuLuvRuoshjzkLdKjC65HY5EK0TDJf96UTFDgjVzmDBdjH3XbVZrDQ05414WIoIvhNY0jg
bxGHYFu8XUQ1ov15zDv4XNQtrAZSWUBW0lrQuRxcuvYYbtiJFqIugyKysPgcouNZ2BJwPdEV9R0c
oumiOaoLfBp3JTihkD0AbAoPEd+TkeV+mhT5cJgnMlVBKrXO5i0sUe5jcMtjU0jOViIJ6dpJWkKD
oaNgtxobNfpZGvaXFEV56OcdHEn1Q9zYu75n8JL56AB27XadDLIvbpotRB6t6Tpzm+LGwxZ+WV0i
tYSzDXIuWK6WQ9vKecFwcVMVSXj9sISVI2B+U2uOzNbZk+0iDXnbX3a0gSnpSDSc9xG4QjYSc8Ti
JE8XhDN5DTwFJq42BaVBoT1YMI1A5kjnHL784BKNLtSSqwEmb4gbABtB4FBYlTejqKpV6RZZPOMN
x1esM+G1k6DW8QubxMZPyigLdCXAObkZ5Hwknlrq2O1av1MZPA5SbK1sD4CWaICfgto+LDCHgpPb
tIX5CSuGr1pSw1OjESIInKuhaxEbedwZLY/HkgOEtRrgN5gCJ6OvHa/ygkbYmJ4nZRuJmVPZAeJp
NMoZ0oVYcbdCC6QTeeyWvTOjXexUfm9SeF7aV1G3GO3QxHMJThH6pMrAoJFCxMqI6eLLwfbFSZQ0
cq6GUi3pAL6cSgjPXp46cp5hDb+H8Yyt07T1ZkkNIQOhEF/VbtHADGasvyxgoSufxGl5k6KwXEls
o2VYx+RKUFjzPNVduPDipBo/WaCZbNU3ECLpCA/cpymsKEcSAEoTB1+FaByLw8gIt5/TPNPxYRYm
apmgUS0bRtIxaDtASauQbawiEJpxOMCaCuHi0tYf+AiwVla7G9RJ8PA+x/iqbAZ8lbhDN8zSKqO5
nyED6wXbWs5NDqu0ky14RMZLfKqMxFdZhsGeJCuicN7K7coRWJvhkCUV/HoShfYuSo1aqtiF1S3h
Jeh27VXKxckRK5pq1WCBysXDmmeEwSBUwzMHpNyu/0ZwfNqoVl4DcRPwnGgb9toOl/VFW7ppv0DK
QnyrbO3NdEy361EO1guK0pPXDh0ByMeQllisslkhOlhKbuhVzTrxbOn4Zcu6al5gB58zDt6ldSqT
oOlgeqnuFw8el7Ueu+7yusdBX7pVvHiIrMbEmC+72CuvsaJ5ft1F0ZB+cTsKcUKzbZTCbaeWLK7d
jdSdnCdNmV3guCGBF+V3edzLdVUU282ghGNK/hBGEIGlHvFpN7oQyDTwhybwjFdgv4/jHMdnZIiH
FYQfmnUzHDVAIXxgKAYH3IzyKMttHftEhH0EU6KkvhgTfZ8gpYUX6NqJrmErrVZ57WYAUY7Aa9Km
h1gLPlnNYggxxnc64iYBLSt+Z/Ls2kS4OpRh36DOH7yuBx5CqyvCvLWR243I8lxfqSEqjmCP8c5x
LlAIvtvSRVVS5ZcY16dwdsEcwW3YUdB6UfxZidLV/pCHf5Q1mTvElMcWehiCqhYBEgn4gN9kOHO6
VV0Paxs3xZFIZJWF5yhmJpCy/pKXzaIobLlwuJDnBWv9JBOXIQFq/2XgunBgnzAZD9cYmwyiagIe
DmcqZyNFDZkVqMhmhJMxD4St3cjnJUuCwpBshXEZxb5ihRc4LKWLNCet9IUaF6jpu0M3idM0cEQ3
tD7Ji3hYDHzQYiVhWVZBZBu3h+mP5VFN2Xjm9bU4tImEbU715Ur1TlH7WYc/M9yaEwfx/EyNqXco
SAirFzMgJbFn5pGXFLGPip74SSqao6pv0YmgEaK+ddx+o5lJPg8i+8wSUepjXVp2UaZxPndq23kB
Gyu58Fra/mWHSv4Ze7X2bSeJP8Iim5euUDOvGqrF4CRyhdqynQ19nc0zr+jjgLEk9RtqkxOvipPh
BOaL3yW1ly/GpgthH1doHqnus5RJsUiVqJYi7P5owz5wVSL+jMp+uIzdIZ9hXZIFTUXik9qtLiyC
aeUy53O3z/rbpCFXTiJCH3fWnngqHi+ycXADI5psYQaHLUPZiuNCKjaPSntVysZJ/IoDM5rbrDQn
9RhCiEoz4CddXMwj4A2HTVbhQ2IrZ+VKY9epbNixoSMKYNLyeZuW7qeeG+P3ZenNHTmmfgIRy4cV
kp6zMpkJYJ3OmOIz2AQGoHxtvog8h691RYeLyNCA5jRfEcdWS2+7Q9ChaGd9JJuVmwJgVg3OjQ37
cpYUlTwZE/eiURmZ1XmOLtMq8Y7NoOvPpCfO8ZAVuvQdT8C4Drjrn3WrJfASQsbDus/LZaJq8zUB
+g70rslaBeubpFekCr2V6KhziniJAth5xSz12KIR7rBITJqtOzjFtXHS7GvvlKn2sdBZ0FaVXTgC
lo0/iA75w1g3SxSmceB6aRlA8I9mo6thI4riet3m7l0RR2xOatwFuEB6G63wekgqugkrVJSz0Nj+
KzDiObDrCpigQvlsSFE6r0vGr8ISIgpE/iqbK4OV7ygiVsj2dJnFephZMgwAmsbdcdw4AvsFbRLZ
QCDxKpi72kWXbZdqPI9cXQ3AxcuxTy5ViPvGx0nG9EqMto3uIPhHizgh5Wz0cDELnTYvgigOx8o3
EQ2XNY8dCEyV4isvbbprJ7XEg20vJNxXDY5nVVFDBhKXc8ErA3314BeK1t11wT29HvkQ+7Ia0sU4
1uO8iRF8mgi14ESjz13Ue7DEaWaYc6jcLfGDQJopeSsljY6jMjuN29p+cWLZHGWVd8LT3AaweYWf
soagr7KzvPIbyF3qw7QsB/XF8qJB6yzlsj50SjySZgVRSy6gut6U3TzBDjCnCBK38CysZQdstjWQ
hrjKeDdhqSGoh0nSFQOE7wHJ0HdxNdKlSBIzugHRzEF+ZB3URUHkoobeeHEGuy5pkoEHnvJotBBd
6GZHJarg66kByjVDblZ7sHqIrOZuAxw0rmJgW3lngYjwlsHepMpCD4cIj/3lQDp8BVxUB1nZAS2X
DvCzFxn/juQZ8vNp6gwXEXkEEujtxZxk+/0XqXMTh1oVtUpWoZG6mmXG0P7LyMbGfmXDOJYLlklg
IyZ3dcr9LoXN9+cGYNC7pxZ4FBp+8PbqSbCCvbagizk2I6mjldtLL/LD3EZq1kgcklPs2DgCshkW
S0VVHB3VRTjm84Lb8DTKa3zloQafMpMCq/y5VTumBeqQcO8M0HYOF2VsjX4xLTltQhMnLFrlDlC/
sofdf94rA5y0heQ4qBUB5tNkI5Ajp40KEKW+yTA7QMEgqEznZFsG3f4LFBzuHZi8/CDSJm9HmJNB
QyqU4HIoYMcpvSwBQOLBdYBFdx69SkXorPGWfudMs+SoZWVBzhgf2nT0UVpH8areZtBFGeXJXzZ0
IYfJKQTaXxj8dxChZwi7cOAL+rcEHK18bXArI+VQx9OrPGyzypdD39gg5mkBpAnehqEM8iLL57y3
5SZj6XBZ1qBVlDHk8sr01WWWl8EvLNpqPq81ITh8C5UUOJ4hoFXzYdm9QNBxS2dsgDesqsQB2sgd
3l/WIEldW5B4rO852/S3I8TeMSzoumghv8g7U+klhrP0KrC22OZgMLM/N4zuMmxbgePcw3DG9AH7
F4aJFhVVVpXxquARMNTIQO7V+LLrKtEDK6I2/1TE2mPrwQBtnfXU2PSwZaS9bFgrrR+3nbxGaIBs
mT3wYlxDGusoSKIiNgJ9V5EFzh2aLYffaj25RODZThaCWpKKqm9OBlDw7h6TUpV1/WUzblWAfCj6
yzhUUeK3ydifb3kc3HuRwtoarZemvisKyIB+Ph0E2pWmOMGVwIxj0A2gF4ZNAlCMnVINrXCWNHYh
BhIz5vGh12xTnbwH6yHwy+OBeK3zKScjiCd9FoNZg2rGT73kMFsRxZCduKOjg0Qz+F+YLPi7F6A0
zh/kIUqKLdhVAipN0zWRWpkIFLBAiaKN5lFbVqtxyODVXZKCeMPToYUVAgnB3cPDPmm/T479KF3e
mgL2QdjcJ5/+z5XJ4M/DW6V8+5kH8fP7Z3B69fFdcH76U3BL6FZDt9Mf2lrz7XfBqz9Zt1V/X33y
Nyn6WYKdiM2Pb6rzg2++TYmGq1PIT5Xo59ucvivQT0OeFGg4pwhFbSHg0LzLmIR2nG8KNEZwnZ4L
SgXfvsHO9kzDNwV6GzafFWcOdQrowwKFiW79juH/RnGGhfl61UJTEFSbYL/CHFrtQNqeBOgyrD2d
RD0/ykjh4QDEc9zNOO4GoBGNhZyk9AUZw6bz04ya8NTkA4ZszEVOJWcjZDL4kzYlcrJDayH56+fO
2FcsXHlhgzkom627ZWl6LE7TGK4REousajPWndYoVXEPmrPoWMCsw+toUVud8WOI/PY2jbqLmikR
Bpg4ImAxFwsNF3UMC1tGs4KMwyfHG0d8PNaxKoJS4hyVPgF1ZlwSXFl0nPdYu0FiUeX4AvJdu9Kl
15TniROmn6oylDdWjzQGlaNscFBVbVIc8byKwzlIUl8dUCIMvAQoIfNeaqKWBTSN5EDr82xOjfLO
0jLnN6UQ3cyRpvtDtSw5H91aLEwDuYqq4qr2gfr1tW9o7HigpTnFMh0zvU4aHf/BrVt+JZYSAzkG
cEMjvVvdD6ceqiAfbdNsWMNf4UnbcHqmXIVWcD0mntcJlUFPUQY/Q2V50SR53AVoGNCs7iJIBVgh
ZOabxlQ+yAx88DsMGixs/tl5A/ridR9n4ZpUQ7ccRzFcSGDch45MysofFOkdPwRpYhXrRN3BenAv
krRtKUiaxDmLs9xb9i4Hjdz0+LgL6/wqHoVajl5jzs3IRND2UWwC5tXkhLkt+eIYbRkk0ISeGRY1
M1loE2RCiG2FYTzStTu0M9WwZg5yaTN3YqDKnRNCCaOj4wpoQG+CISzHPxzIiRae0s6yVOW4ZjEZ
b1FGxDq2uPg0gkh42jglvMeWEzXZko3OcNY3I28xXvQtqwlP/ef/1ilhbXziuKQogKOiTKgShB7J
8uowKWzU5SCV2U6bmajDElg2qZxLz8EeJEdtp203zlEcYnT7/yPqj9917EV4lO5PA+p/Jm/ssq2T
QZ0NxjxF1O35YgZv1wNtdgyqZhJ9r+lBsOUYWh04YQLeOMbdnmB5UdODIbBfSwikcPc1VOKeIyyF
SzKh81h60JwsPbg3+7+JsNBi+TrCwvlB+EORKzB0aIKlk7QAFixhBWnY2tUeSNCu055Wed0uxzDu
D3VUuiuoiSRDYLpuuANGJ47dlJWRD72D3aUxDfIbWzgbLTQ6SaGEeDrmIb3iSaJAmyp4PossE6ex
bu3lkLTqKrOuXqZNq9ZZxPEfpgi9uU5Ecgjhf14PtvyztQlUGEERV75Kur7ybVOAPxWpE6gw4iQI
ofbzCWJmeihznR+Fguol6D4ghNf5iXGJAl0gzGZOksWHuLUd1J0yqOtBpYnOiBOJw6xsgOaHuj+D
WoleQgUBqI+N2sQXvCcXvdPIU6FSdIIHhU4GOjit3xoKSScoxEtsSPQVSyUhb0rPcc+bk5DgK3Bz
M8M8bPy8ZNLxUVnQv+gAuXiXbTNV3OYkAEZan8sBM9ADoNBDmdtbv9KqWboaFXddBy9CK5r6pQKG
nDcm/Qz6Hi/9HsLNssj6ZCVtXc861kHxSww4qDFpvhhPhWd1E8OuZNR4K0EE/5pXDb2IUm9YUdA/
TjmUdi6gsKsCRIhalKHbHKGel39mtOlnbR6JRdHqdilwCo8BRRefpbletXlH/DJlzZ0jqa8qdwio
LI5IHq1BJu7njdLIT0Fpn1k3PMnSIls7nrPWqUhnUWnGL6ytymVZtu5fkUyMb5NaHdWcdUtoQ4FQ
n8XZOR7FSBbSSdLDeLChM6dj0hxBpTS5jgYlb0TJs3mieHEYFrz7VLRdeSVDpk5GxNFJZ1EPJciK
qi9hzexx0iD9iRlWLDPIx6XflQZBzqtBzks1pRfjINRJBBR+MQihte8UnrjMVYFbP69LD95LhrbH
vFPoXFawVkxU8zBIRqZvm74vTkPO9QrSLnrE60Ivs4Krm8YT6mtZxPg0jwr3IvP0uOrjoT9FTkuP
SOeaVdWY6Kxmxl4l43aPzKxeZ06zLvKwgzJq7nqnBFLKmxzOhJyUEUuhWKWLVQJMO4NanNWLjsXu
mS66IxJ3DJYjkGkH1SDvRHABVuOhwR/6FM9JEYpNSbt7qBNl6wh0Pj8bMndtypAthFd4s0Hk5Jqy
9BbKfUUUOBEjN8LLr0xLx2tIx4bliHJ0YWLOc9DuQ+fQdexWQ4ILSEEbwi4OOoeXGxtWybmI0lL7
cBJJ3qrQi5d5C4OiUenPHmxeQUudao6AKhwlEYDYUarWvNF85jGdfRLU1n/CJfRt5dcpFJtMvo6g
SeDQdOUyzz0ejFxkua90kl5AKV5fuqFe8aGrDznoE2uWZmZmiwZUXwiWN7WRai3cDGquipYzSKt6
UDlAgCssYvdjX5qApkkcjPEA8mnhpl8FcvrPIi+ci4JkJgBABfJBKCKzkuPi3Kn6Rad5eVRWrZeA
eL9w6yRbwvaLTqBNVy9LfdGGYfvVCTszSznFFwmK6ApaDpANdIfa0xy11S2tB7CEoVmHerGEjod+
3mrcOPMY3mTnay2GsvChwK2hBC4GA9XVITobrUmXTl+Pyh8GVwRV23MZeE5n/Cgc5g2kitYfTdN4
Mynbz9E4sMSH+k8x01VUQpizSvvwNk/jkXH68gQqFmiOsfM1gRqc50fRSOdKS+FDBECBrHIeQAnw
Swo0Yq2RRXODEiCsSWr+1FD9PwKVRl64mcfX1oIK7o+RU1+o2klnQuSBmxd2wxPRQwXP9c6R5Vkd
FBlFp61nUOCF2ah94mk+B5IuryXsGqcji+MvlcfUMdQq/5BjzVewI47BkNj21EZMwVLqkmOb8Dyo
B0ceZw2rzuskLE8S1JXXTvi/7J3ZctTItoafSCc0pKZb1egBY2ObBm4UGGilZmUqNT79+YTde4PZ
B2LfH6KjK2xXlaRU5sq1/mEpr276su4OLUTk0YlbkGCo8YPfK++vcqrdc2C4SmDn9ijnwv22htnw
ZvLj7rOAImJzGVbxQdZV/mhcZ4TszUtAyyLOTsMqUags2bSznFTeOk5OEI+Fn4yQBPf2wNA30l/3
y2K6Qz+70VUkYr/Yz1Ur33phMTHRAKBjS/iKOzuspyXzhlOTzwZof+0eqyE95U5XHMolXW/L0RMH
gBG7SxZjr1B4ViMSP5uPgWrHG2fM3MvYycpPk3LL/eQGUTI6bLc5S/yqT93uHDrR3Cal0vHHMgjy
fd1M9ocq1RQ6YS4vUuPuF/RGt+tQWF86EdqXnYmsY52F/Vsnb6oLX1jpMRBZf1ctU/SYTVF6dGxl
38sxtzkc8NduWazg6MlQ3+hFPTX9unyx14HwD4iwwvjNIjvNUMEwVZGXuL115Te2O5qk0VBIyG0m
v4ayaAY7J6Ll9h0NczR7f1FkD4NPIpJAMlbLrvFic6cyVZ1bKPM8mbsQUGTt9dQkYRqpv2PdlRdj
JSHW58m6zt36sERNfTuOTXk2/vDR1xBjxFolkwgc4qk0wUc/l5/tdPg7rNaPUTu/a5y13lnr1HE8
VV/oJlwOWuUPrsq6y06G4cPYle77spiaL14czH/plA+OKAyY6ugKdHmJsiO3h8tO9Wo0pyqY1RrA
OvmoixKQHts/5G5rxCFoc3k90+VpP0zzEN0qo5bgQx+kfw/54kXnCrI7/mgt0u2O1riOu7S1T2gq
uhXaoQPf75TVfuwIoORe8bh35rQ8qnLJ6svIAjTup8Ldk+SVV062NJf0Pw4/+ouvPtlhmhW36Syr
q1ACqz8McpXpqVrLCv5wplgAocuMX3yN5Nxbj75KZ//gyDFtktbKy/ZCAZTtG8teTjpum+MY9H/1
YTYles6qvb1wJ00m/potdzoHeReiFDDDDe+cj/HG21JKXuZaXA+xC+RsW62flBm7jBWO1plc5LFZ
ZXWQgRtesoNY90h3smsAJWcHbbPcjDJTN5q7ebmaKaGUnj6LMl4u9cZ99cIaTk4zQ3cNW7rlQTwk
SOD0VZ5flOmxDINlP7apOUeVJ3alQsXRg2VSsgkYO9nvC2VlF6vIzMWQpumlRkV0aezsOnCqCjbX
6a5lGpj9koXq0+AFkEmzv5xyNebHwoD9WRl8sc6r9jClopuTVpZsZGnX73xu83mwOzcxlVuffDu1
/0YMRBrdlV0+5wnNopyvQdQE0V+9PTRh/2UQoSr9x1QJMg7IiSqvq2f0+P9hsT8INGPHAzf6FzHw
iz7zPz8e8N9F4PPn/xFpgnDZcRCDggXeyxPwXkSa+HMcJwQ/o6ERT2cTW633T0G3PRMMAIg8BGeI
4Pm7/y7oov/h+ZQoluIX2Wfw3xR0v9I8+LptRJ8+ggFA+e3Kf2RUFqcpHVJP+1yCTtTZ31VmvZ2X
FMnIhrs35zq3L3vmbZwOH5zSSgqv3/8weC/g64860a0p4M9QM6fgBfSl87hmlydw/nwKrR8EXRRl
9rnVi30zRPc51VIC1dUlrrKnfWHZpIxV+qbrsuLEA4iaw+R+FKNLarYnG8ve2KuVQA8eTVwi53Ju
lAzSBMwmYc/ciKBNYvBFkIfkrUyGRiZW+anoXdIimSxCJCJfHvu1PeV1j+7gsPjxWbSG7SArg2tE
kM2CosC0Q4LMyvP2djnsFq95v0RlopkN55kttvbYQ1zvKhumkEJ0vROGC4iqKMkj643vF1GC4q1H
OnpNJLpLAREPZTYkrsX2FcQfHc869Fn4mUTNOtSFk/AQzJ0IQjjGGK2rPAxttR/neqeH8t1spQ+F
Qs1T9kj0TPeJiGmf8mq4zfrwqnCapzUbdqYodyqYqlOwchqTQR2BeOdLPQv7VBYRFYA9fWlEts+C
ob9u+slPqCp38HgcbD3mpfc2q4vsmVr4/7DyHFa+/PgQ939U9d913wKs5P+OKq8eN/LvcOJun3uJ
JgHRJCRa0IjmXyHjOZrA7eEi+96V2wOYCSJW0UswwV/m8QBBVvdL/HmBhhyCjOfSSi12ACJi6J7/
JpK8ItC2I+ICjVnGbrgxpK8p68opdIMg2P8WOamB9XI7geBrZ3djvqJpG7rys0BD0R8btfSL2Bt3
9uW8s9rUfsoaLZBDtu5chpcxqpphX8ZWo85TXFf9m8qvO2tJ2nL2uye/NCCpe4vCuvB2WRgK51s4
t8vwrpLkAp+jyO/SL17tqeAmC6DtvaR2NuncTnS+rt9KxzYTOFPl6xIVMFlmfe1QVG1EHRq/5cpF
DVj8bfUjVN0faLWfWTV4NJs2GzGoGTAeo26/Qs9Cp84HifLpGxVgU6izQeQhgIbHXodnlPEmn3Zr
3vGQ0MpOETIef5hR/yHUvor2HJ9nS2xPOCCj5k5xMj+H2rXwoh7wMf9aOOWm3TOt53uU6rFrqeKo
5ynTZq8lSRoxUlhr19xOwlt6d+eINZi8S6QmTV8mbas87dxgeUS7+Icx+nk7oJjwPI/NMt46XtBH
9jVnPcvccqX2rK+BpUfb3WcUYqE6Qr0az6Y4MEHwqSRFMniB/rXc/sPgvLo323ERYGOkQF1APvX6
uN2wtGFredHXbGHOBQn1VdV/kCIFvEJsng/52yaVxphEyhZfxXO2BeuHUeQ/HB6q7IddcLts9B48
kc2lMKQfeLgNyw/8c+aPuWXP0vuKfClUHrohO/A/s5Asc9GueVjd5JbTOm+8Ui3DfdkjIkaIJfOK
Qfn9QPxs2+BMfNQVPJCU/CJgNLxXk8QEuV0sZZN+SeO18fWpVV0NhmCldR8vpwXtEnfl94f89eKj
kKdpBnhSvvepe5WFoHVLq2Kx9VcRTKzy4+IEq1MefT0NvTjkUSqCT0BirqsQT9GG8FNrLzhIDmPe
2t30h4ngeK9vhc/Tp1klLFTQJGCqV7ciRtAWd8Z6krkOawv7CiIxifmglX2LYLYQq9iRKyxul8yY
aTgrKC053IPukbM3lqOb+xioUjd75bfafYesremffj9mP2thBAA8LV+ETa9LHr3MankVS9AoRgiY
1vlp1kYzCeyhtBkse548dCiz9qDmO7dU26IxU7u95F02/LeDRVM6ZAIeYAveoV8JgUi5PTB80D41
lW8Rwwui1zphw7DN4l95qU/c77MBYqQu/IaIqjvEi/45sgprBLiWRNst8i+STzX5Wo1XYi47jCS/
H66Ni/5pgdHakEfvQPlG7vYsse0hLz8uMKCGpoub1XsCAgksEGLyMxImtZq8a3aTWvDHoHetR/7W
Lqpul31Urot1P3VdetHHGmZ5V6/g9le1VI3B6AB9kxpIENuq3gV1nAERYK2aCYmuVZBaX9prjCdl
V+Yphos/LFMHluinC8Ldh/8/DvD5+DxZc7N//XhBzMxGjc3YfQr91i/8XQdLz1RM0yGO9Q6U3CK0
p8tz9KzQyQOqfA8nnZNG/GmejBeo4zB5f17Qr5h4wijZRsyD2XA8oZb6hScqZzJT7EDdp06zitTB
68tIvHEd6S1XXj8sDEecjtX6vpbzsoTJIPWk5I6APwXvMrWm1lnXoljfa2vog5soD7YEYRZjXcXw
Qf52e9rei5lCyFT88V2ni3J9v1ZBOZWJXVXbpoUs3OIGtU0s+aWHMmR9H9XzzL3z/GLhpV/tDD19
5/defwzCYbt3qC1zEgz1/fBo36xlSoCACr4CHbzNmedWs+UGpvPr8vOMLlx1R1BpZ7wXXruaa63L
FMa6qrULaJSl9XzOwJ6yj03UpOL9aI8OkyxEbFr8PaoGX8of5sbrEM7oh8hft6fjhUghXouZvHRp
Mgd++tPq1L3Oktm1Qzw5U1u01cUmsyRQ/H55vY5GcI/Cdh327U0u9MsRe233cqq96aO3DttknAax
hT+3D0s27wAHQ/ApLQBdFOquwfTZm5DAwjz9/Wm4r6/co1Z2N8chrf6Q5nuvFsXqjYOy4qB+X4um
Nh5CBTjKb62Simgky75xgHjDNr8d+ygj4nQSZyE6dOOOOBERQFRjYtxMXVVpFNxjfquok/rJCcZ3
QKA2tjl/nbHCzTMUR2GLFB8DygRnW+zSZh62oyS7uEiL0mwrf6TsfosNM0Sw6pXam8c/CTVfxbWI
hyFAwW1XzdX+Kkosg1Q2k+rDx3FobJJYX2uXJHZENjAlCLyEOEs4BKbtXMYeL5n5ntlaQbdNaSTJ
k5vep+jFOV9X5Wutz3nneluIVGtvO0dVjV2PMsJfSlZdOtVbTu0sUc3qDPGn/Em2uImQfoxsERlQ
xLZJVOMOwje/CtUKj8/aFo37GBnpsbZMl20nYCxv2Jbu93WM4HHh3KCdtyVOrNxCiu4UG40lHdJ4
B/SNX7WqpBlyhaJZnPMJ+x36iGVqg5tNvL1c5dLbLhFwNOiPpRVq79hFeDp63G1Nx+X+YX6+yjK5
NAAB+iCyVJBHke/9HLQNnFtYDe3y6GXjFqmMVkwtBHR5+8XYUek2gPqtWt+HbrPtj7XVOtyQOair
bDmsdeAgLYo9a5geyVI1wzGFhcfs88aVaNLkVswUE1PVbdFtIGyec7ebCGuGjIQD5ia1+Ykay2Eo
6kwwFMaE0jKb/7FgSUh0R/z0PD5bKNx6Sf8u0361RiPSBbKr0PUjyk77l1TXmVaUsIGyHsY6bIkO
z+mtK6N5LHdUljJr/hQWXhUV2yHFJhu22ZZotPK68LKLlhQS4+1DPzjMELPwWBMExNBI4iyKTrT+
IZ2sFnY9qLyFAa8AtUlZCHqM0qTnytyGQR+lxRHWOCIYsCDHd5rW5OwAtcXCx8zARvVy2zI1NQzl
XEUNa4VVtN2OrJy3G2EVucNLvBTx+M5u65Yz8TfL2/syMFud+vvRFrH3ejkF2yZAkOAZ3GRBrysb
0sEe7HleHqTEMZQmZsCRu0snOy1usAYJvRyU1EEXJbHrxoVMNMyGurSrwZv9BOejsq50VlviTVrD
Qe7U1M7ZF6xW9nlKBxHsy7Bpq6+iqFb9rm6DWn+eVqea3orRsed1HxVN7CNrI3/sh+M0+RGiESVT
OKigtmvnGmLHifdNA5i2K2YzaKxsc6TWIpHNqMW8y2aUW2UyrnpaqmS2/EIUR/SIg7gPKrOIbGfP
DtQNRuZJOpvoLQWmNxLGttqFazWtK2UtU7G7mOHQhkT1XREcxzjMvD0007w+TEHr5u8HUWXp3kNk
5eyQXcTtkgQZ4P0+zt2pxFFQZWceYGP2qAQmeM64se2TM+EYP2ZWH0n70JVtLR4Xf8xK6zFu7Xl+
mM3smTdWbxrrHTtGOHz1dRDoxzUcs6ZNurZ1ZH8Xz2tVntIcdOO4tiKq2yQuW8+Vu1CvaMyfnLqI
mq+wPu04Qx+bRX2LBzNN9g4fWe8UZ5M2yo/21AF+FZzS2iqDm9gJrbI8jUHn9pX8JqPGM4zyTIMA
Ld6sXjsypVc0hp28o9WHCexD04iuCy+wbOSyum78uVTZoRgzM43Xk49zLz9arWjz4J1vtG4vgkLI
LDoyVwKUKN242mzrVR/lU5xklgiU2ctUr8VyMWHMkPkJCx67DQbjSRBgxy4f/A+Y1wO/v2ByIJnb
TR5pC3bIjqwrTgys1xy8rdww5MU8/9LKc4yGCVC54HAwU0I9rYOK3fGyCHSXuWdntqwQjqnwyyE8
zU3hQJH4Ytz2Rdu3ci4n83w2lc9zuiAv2RW+jP3s7TJ1UxfeFqlVTNUxLD3L7S7KYYmj8W1QeH4e
JyqON0wi1MaX5Xs89am1XglRIec8WIsiZL8haivpX1leqsPq2skVAo1bjCtFlB6mgkCQHdqcBoV6
R8jaTmkZrcp2D7jHllzt0S8VGgje2JbffHBpF8Dx6qKK48chixR+VupgRtaNhpwdZOfgAeJLOH9S
lkQprN3uXsieq9+hNGm84FjIaRsxrzIlL20vDdrtOtxCvhhNFoW7eDItE2BtyDdOBh8i7+ueLxVn
J2rPRBUh/9hL+pSjVdLZ9N9Ovt0ep0PI6P/lVPM2zo2I8cXurcHS3AqrKSMpvuFGi6k46DNAprWb
ImcJ1S6PpD9Y3EExqOG9KZohbxgvSwLISzh3Z34TFeF2yjl3ulvvA2YWR/D4k3pCVLRNsEBjFx4v
/cXid1Vcb0Mzjg5vZYuN1MQ5jPTH4Rpfrkdrz1NPAG6S3/lz1wb3yNHSGMx9igGA4BEkPoHDy+xJ
1z7mK8PC2i4uNcv3wRiYNXr3kuPG/upvP3m9X0Lr5tq6fxlq6/nt/wzy8/tACtzyTeh2NSfgNKhF
n0o0S7k+5Y23cNHKpfNFlWSul+X2PQV41saJ/3yj2nU0TDUq70FnF40TL6mfOKUcl+BtXA8tozS6
dcVb3A6MTe+AOVLcnaW9bElvVvs4nXZVmNnqKX4ewbZjBRHXnq9Jujk1GkbRJpicM3bXrTq3n2/t
8/QI0rJifGjjwCcOflhtFz/jJWOeYqTdDiMROvPLBUV1KB9XKxeDueRKvW14nyfSCm/NWXKR27c4
ue75HH3YPWYXBt/t1J8HFOp95Ye28loRHixY87K4WCHJ5+6UbYiWfZhyNAPjdVxkG/LRo417ysfQ
VU9OkDVMn94nY+XiNR7O4G2/sXZ8oTtuL2LMIl6qzSi8NQjxt/NvhiCT0+NQZVWWH5tsMztI5Tlo
dsp+CR1z5T3PlbzoYxOeXoY8LkbN6cy5V/Il7AAtBy+6vGSfHx1If/uRzK2Ixj1EPSaRnd1nKQfH
cdtSMpmqA9usAAyAbLhNcrgI22xbzgP7K78rlyEoomNJsjgvl17cV3N7RitmI1qsYlHVY5L2CG4u
nNgZeL80queFpNGvbtAy8v+lngDRfBs5Nb5wsPzqZixNCiiAG4OjOzJrx/dBk85UAemybnMfRUsA
SDx7yiXC4JmtBqSYNVtsfZitJo37Cz9mq5o/2sFcEG+yqm3L8vwCJxemkro4DrKi3v2yiB4R2Lkr
JMNx8r6vGdUihOO2p1OZru89/MGTeUSaJqfgbJ4vfaZLBUNEC5W15IrQ1ff+IVhthyhntNiGz5m7
bdaAV21T/Bk/jfpyYgScwd2u1+S5y4tmgvN+lQOFQh9WK7gy/GTZxGi68iWo33ido3lHsDhbDTv6
OAjuX0CW1cGymR6HRunUvchQdfMd6zP0llKWgxoqfxMfnFKnpPSta2onlEkVwIR/hflxW09GTDkg
PKJLQ6j0gnRhz+sXIk1xpNbbBm/IvQ0qcIeoBIsvqibj4xihuMqPE+kZarsp7bXOb2Kv2EDKdmC7
exOWqReYOwGMtaQHWqegFjkGU+dX/R7oAiNGEgICBZ8ELh1KcjbDmJu/WjiqEfY09bZt1H66TTft
aofJ9zyShWlBor3czr3xEut+nYZ3JX5pCxPCakAV1k7FwSfiLfPLmrqVESiEvV1D2jXIAI+UlxtK
hbt6Q3Phd9qp+0QnA6mcJzFXQXUTBKpb0qNw295Yf0+5U8zpgR3Nq/ykr8C/rV1UOaF+DyI5lebB
zlSRZbvUXzyJjy4kt1Ff4zEflYtJOQKaOGkUxHW8s9y1L9+vYnAxCOPooOBIDL55ckpMLjGWAmZ5
XcTubuSXqE6ScIKZmvcvV/J8L1VXABDvfB+hL5f1PdxU1bjFv3jJtmhC9r8t3ryvt3c039H7tHC3
3/mObfGOJVu2N6Ye6AQM7tBs3EZepR1LOSNbTG9WszjdoWChbqsyrre/vExZckoiUYz1jz894+Fb
OLWynZ4X7YW0a9F2dDtIpDdtMtkN6Dmu0TR2LyaF3Bpe21o3OLCHJ+IFHRfRQq0281vY8A834Jbb
mZc5TOOnlwP5OmZLo6kHN/u5YmuguUO0kU03iLvyOWCVz0CjoiEUs8Gq1AZC9jrQQuzrDD97mkgV
DNb9kPsd12wmWLzxMnezLY2TYuYY4VhtpzV8X3BWi9UGHNMftkXeuRvNiDJh3uZkmKKbyhNf9k1d
H2RRsRqPzwMCDrwFvRJVBt8rescqrqTroTL6A/D1qqAHyyE+MINdghv6/NewsjRwCODV7r1s24Cz
DrNsZjVMtKK6UZbYVlA1ArzIZMzVdu5/qO5+ru22w/OAbHRIdNrDnPWaBdDD3FpTHwJVPYfGAgyY
s6AOYCX9/lCvgCZWk00/Zo4FZMX/g62s/4GhmnDQRymp5D9zxEYy0u5UlwrxlmdGbrM7plMNL0Ne
cIdboQW37CU4/v5cfoYQfBvPGP9h8gqgw5nnrziqdPRc4Nsiu+c5YYSx3He2fLzvI1Tya0vq/Kdx
/vWAKG4ADgK6owEufhex/HDxpdS2U9V2+k7NDRtFVrLjX4QLqjFgze8r+/cX6Gwk0w9GWa4Q7Hbz
WdA61oGOegVkzlUh8FJXFFnPEWOS6wbaL4G3+P5xxlA5Hgt81/pumFDs7+sBBfQn4WlCg9Wvgv3o
D2f080xnzCml6FsDNUo7HiC6V7TYQucPBMeeelc9L6qJvI41Pg9lSlzPozHnFkgxLKzM2GNzILWw
5HYiReepgSY9isr+6CPq9e1kJrQsO0K94u2sj5Q2O4vnemo3PfNZ3XOY/f1FvL6N3Dix2VdgTHjW
VfSaZWXfpRHLjGlF0sKN4Vy/J0Jd7zfD3WJFtNH474/n29zI7d/W+//nNRNiAeAG28PNy7aHpUwV
id0SWdutb032X0FrPipDzJQgiwRuluov4cCbUpDoMS9unrclkuTtboRlxbpoerVtGL+/wI1l/GGa
MiGgn3DibxI2AaL5Cs+clnXO9eqX57CxdEmHjLoOvU+BZsH8aQn+eihuXQSzRKNeiszXoa5O3XoZ
siA7P6ciow86wjxyVc3L76/qFbfGt6PQwPTsMorUAUTWn+9bYxuZFnMXf7ELYOqXZYXxbksVtVdv
5eSEurfe2bXQbogns4LpSKrVdvqd8Zo5fCwmmyD4h/N6loj8MOBgmAwBvTVoQEBooyf7z2dm2/BF
iLT7k15dW/YH16dnDrUBj6wc2r/7tYFo37V9BuYbJ3W6UsUmNP4xTn1FFoE0KNu1ZQcide0KMBH7
tk79LGvPCzmL396kc14687JLXaiwj71SNeUZ3QtFow51hSPd7OzWDvqazjo+EOC1R2dAL8Ck9J1n
LAOKJO9t2tSOmt+UmRxjpDzDGOQOWE2BhORMARTSpaGy6B3T7F8Sp9DiYxJX7rRNUSqHiE0s+B5e
n0ug8vtoTrJ22VIoWbf0ZBpdi0S7dSPql8YdGG5Sv2AIbzyaffEF1nNk7iBtuW82lmD8EWVvamdN
ml7HTb4PurAqhuQfKEaxnaMWfE6wvmd2MH4T47uqaEsuQjV66oKapwzcQxe1HLIuqXbGSxsWJc92
FVYd6jx4hqqoHj3S8Zheh4uJRXdRBLa1gRT9qMF/cZ1s9WE8LT32E0lTFeBgkKEQ9iMppInadGdh
A5rsOlH0effd21jFtPWiTRAeQvXgL/G4tjReA69u9uSmdM24aU0PufGQd6DgGW4LgczhKDXNqYpd
7ZAM/71QEvfRpR/Mk/vJ8efFRDeintLurqHVUekeiob2KVToBLTZ0KpKwvEfmnbh3u6n2V31gjQb
xGTckTI6frRbxJJO1yVOs37FnVZMOVV+HGn42lza/UnYlZmeArsuFxr/CAoBuq2FTa0/NCBC1oA5
MNiowJcYqeDps+A6qtlPimMjq8AdyO6/538A8lv+ujRm2wyfp0b1PUttQjqhkOnHKHW6ZNR2UNNQ
sqdpHKfhliVe3NIa4wc2lza675rYqo50D838RGbZdO8vOY6MJZ9wWojRO+cIxC9q+lGdQVjad6HG
SDjHvsToZyobLHvUDymT+iwyXI4Jq08+FbqrPmR23u4xLWCvTqUWOE0coC638a+izv7UlizHZuqC
zTLW7UNcLdxd7OdH7DDiULT58JZGZsY+kFOYQ7TQmo0ZG9RfZDfcu47orrSwsqt67A3WFaBxBDIZ
bdKGeC/jKbqjzZJCb9DlX/NepTSKo9XHIppm76exuoxWtz4uaQM73XS+4KujpdmJogmPE195EVEn
Pum5HU7oMdKvKi4xX2I9X5MlLnx6ENntfYdxlRaEQEc9TQzb7HGa1+hzZTU+EMNQP0yRmx9s19iX
9FKXOc4Ay7sWwIdHbXrautML6w5QM0dHZbz4qwMFRZ3ldM670S1kfuyWxjo4fW3e9ZidL7ZQsO9x
0F16PU2KEr+m8VcaxqmMPuSjGy8XKCOGL70rCufQDp2h/MrpxYKj3I++RcYPsXamlr6sY2QSe+GY
4m4evZL6rW6v/N44ij6Bsv1sF32HmUDYV33gbDM09TduNxuny5k0+40dluMFqDxtkEpPuvuI6PfV
mSZaB670ZZKU8531cerU9E1Z1rxzMYV/7vuidVE6dMga17Vn5soKLylKLj3su3Uq58tgyPDH2k6X
3yxOSCCm1KOfoVd5lzxvsOou6RWlj243uFd+Vc8osP33/oSZBhfCjXBYPmM/mD2QJ/aKbK7HcO8v
rXcQoWluOin0RxqIkCva0O5Znwwl2oySTlaZ3yXW4InPMOZt4rlVc2oBMBLXrs3djC78rpeLKXel
Mdmjkov6oOeuxt05D/MudWjLmRScH0xwBBbIwpvluhNzNN3Gbi+rXbOOxWfaJdLJMbPr902LY6fr
Rucuhty46Nytg6W200uRN3RtjIL5uoCHGKFDBM1uTWqSdLBoJpkNWCwiq81pEljGn7VFsrWPyBuL
xC96dRtMQXkk0AfBLs7X8GycVt6iH0JzMkn96LZNdxpp/XcqujH4rL30caJ+f1xVvUYn1YmFDp51
9m1hQE7ShMNAs2F7uTc69tNECwWTXGYGCfY4XgRx2Z0U+bGT4IWKH+PGxE/e3HkPhU7bJ8w467eB
Cb4fw5auAQgeTjY7xV7NytyT91qJPzXjNTLy8tOKC/bkVXSq3DXA3DdysQV72UxEsgs04+zaZXAO
IYx2Xd8Up9If9COaM4/zH91Lx268YxF4PU2OU3UbN1KfnaWK7+tar1dZX6jDHBJyKc/r/KYRtrnU
g5huG3yYDxrTwRevHAkOrlrGG7HULB6wtreOZ4arWYfTRT7R4wY8KWpOKa0+95TtKD+BY+KL1dLp
dUp4u6PZqXyMgHQ+qjUyD2z42ZnFFr5ZHcugrQryYxWn/jXMu0OP1zqu9tG6NB7zXdNoL7Pa2xJq
4Dab247+bF1lH/VUqI+dGQRNp/x1vdaxGK4QUJWgFnX7gB+IlhAyq2mRGZbR2YGL3I3dKt5GY+bB
GGjrq5W6aOOuF1+seYzJaCYH34cDUHt0XfreGJqDzRP2KpNUcZdeT1aX3YL+VDeWWJr3ldGf+UwG
AJ077/uaDKYYwuJmplVykPidk1/Gbed+Giwaiewqib0TCdLwmLvjqE7S3exDsXTCKxr86ugY23UT
X9Yy6vbwy2JNRnj4fRSvdZgUq4kx3Hppc9Na6BCuFkuFjHVgT0Zfq5gWDUdn1g6edKHqt94srLuw
iekREsxatgcZd/pdkeVjfYCKXuRVjQsr31u6wXm0pKljncKx79d3GN70IE9b6mHvYzW3VVsyau2U
lZclWIGudk5I5rLz6yEd34DiFHRxG5zsYQrXFju/XQXXyAhTZz85pIh4sv3AvMclt0aaOKI74wck
TlmD3Ok8miC89N3ZboqH1VtSlyass7Lj4dIl2NkXkYCpwA67NLTiHHt/uI/p+1SgDMqqWCfaSrOK
3pMinu9zDzUPbWRFddcujrWepoBqF7uVcu3rKS5m+oRr+IU3YUU43SPcW+mKtuaXBf10d4ETlpfG
Wua+eFvhR4xXj+Fv7LnGAOfW5aYe61y/fmuMKCK8WwG9sV2A/75lPUT/y96ZLUdupEv6iSDDvlwO
gNyYyX0psm5gZFUJ+xZABJannw9VrdNV0pyWyeZmzObctVoik5kJICJ+d/8c2TWSxkJg0DbIpl3K
DNU4rBvGz9E6zj0ElXpBkPJkUR6b3HYgWk7OdF3mjG/jYs7no5Xahh+7vp55jOoKYZzKlDxi2EnH
W0JzQpV3R3O80ZxgJutRJKAxPbu0GBEyS3wxOk18VVtYFAz3Yh7aNjEs0EiZCVqVLVymtRGeASxy
E7ho9wGeZOuxMZP+klcRT9KR/6AF2UnXJw+h3nd3WVd1pEV7Yw52ZQ00LNt15gza+9rQlCufEZnr
5Fj0vv2eKvV5XbP0Oc26z2nQOUXIMaF+nPCc7BI/EQedxUPnIeEKZDkPCMpiVjdk6+VeZSKIur5b
oU9jH+3CunbqR9EQ5hYCkov0c5vnqxrrL5Dk1r3XEq7v05mYD9kUPTLIGwI8ZLGx7wJAx48exiYR
54oZFNcDF0yIT2/6arRded/1kNx3g+ellwFG7KPshzHdyTlVyYlpduqFWg2Ctm4Lss5NX+1LgAaP
Takbu2DM2nOZONq1Wc722ewQU9t0QFQPOBbFpplQ6yQ9eVhn06xC3WMRjvVA9cOuM9yWTLE/jadO
bLF8kt5z1JdpQXBnUF0YGDVB2BajpjwNLm9utzB8fwQ3n39N0OOBX6L7xYKbcgrXpRQ3rPIs/jl0
5Dgv2F/wJyQPrDo54MsAAhEg1hdQGcZnJoLzHjNRcGj1oN57nVfcQaUWkard7FVv6meI65ykOLjt
PTMp3trJHNvQsdr2zdITcQV5OCFmLubCjwgO2cASTN40GcW9nc8q4hBu3cKAlVdqMvIvZWZ5n8sk
NV5Lw5ouCkU5drq+PVmMsl8QBYga80ybu9Aq9P7aTRKLfSsPx+0itL+QveeQDm5oW7Vnc/hola/l
u8rNEWgZcrfuqXFg8kYD4d8RDWxtGWJ6U2FEVsVzBFBcXjjXVTeYH1mWjWVoVvwNYQGO349Kfm/E
WI5rIls651S70vRijvCqEuy1yvSqhi/6qePUlkVlRwruMwsvTQKB5k/qqI2lG49doR3z3jGfNz/D
3lhVKUM4p92t48zFh1R+x/LAyRMkUoJLq00c64KkKM7dgtklFClbmssMfOSjNMcZUh3jTxXmqpq/
jOPCvcJNyTlNdkxXvwKL41+iFKpdUyjriuF5ipUrn4ELbnbWbzbW1mRfe9l4thfOb6HGdmSMq6TX
nJ3Wb7EsKOLOC5Sp6s3r1ByVA9G8Std6MnSTZzyi+vkBbiX2cKE7Tll1mNhUXfH0a6bd3GdZwVYu
YOuJu0RrbyxI9Fokk80huNS60+0EPQswywe8FECtshrwYqn2qXKReOoyKko2aWK3HWOJIMMJN9lT
W02yvja0N5S3JuSCIeZUkZRbzQDU5i4Shkyr5aDpZtHYt660Ej8sjT633ivsrFQtKM2fi2SPkFfO
AGKy1m2DiNP2bNM5sGb1ICOPBddZ4gxdza9CicvcXuJGLUldnhc/YaQTDXIOjO6uUkytrHDGfh7I
vZBdn7+maUliNp64VZB3SAlZjQgVsAd33Kfs1ZqTzKRW/z70w6ycHQzkHEKi06MBPiY69C516DBw
jU0sFlCjxV0hu5LvwdawcckChzXaBLhSwdv/VmuBp/M5DkWzgIuC5P9KOtnMHn8MkbVuE0LGKthG
tqaRzN2ZVpfNUoCPYdNnuA9X72tqJ5BXDvi9V+633hgCECIdRPcsbHwGcBon26SYXJYIHsfji8wY
KPiXkQ0lSJEi0Bc7kgCb+/KworrxbbHkFW0BSgOaZR071SiX5mxJ3t5KRBL3xxBhxoFH+WiNTpe7
RNL7LLeudCn7pcUflY/scTg7pP2+63zAx9gHQVrgjro2MZmxde8CnpgLOU5w5fYhH716WTqmw/QG
9HmE1UtWE8DjZrbzatdNOIECZgdN68NAk7a/S7TKTVDnVBJ00HDtPrB33rJa9gE9sn7pfFk9a7h+
RtCEEOZCW3Lv7HDB1F/1pmSXhSs/E2AZ3AHaMGTXBozjSk3HPUEmuXx3/18FearuHFy7R+bT+aXV
EysqTQA9hbEs9a6zakxkKkCg7rTqsQjmyTuBoF49cpTdYodzM5XNQYw67srZ7wAOYO0uv3YryGEe
rTZAT5d1VMajtS4PQ66B8kgnrdqxA+WEmBSd4xyEa491nNT+/KGtybxQlJJOvfHgl3npxFNOYlPo
COuwcBRHA8oUYCTAVTOyHdsJMRxl5pTqa6rN28SFHbXZRGuZpXvyYyqB2iANH9OQ2QdNlOh22+7s
RR+OxtB6b5WqbAaWXmKmbcRAMXc4oXrLcAO6Q5exqTtyfMWSgZ0jFB3uvwivSQ/5RhomfieGWzcp
J+86tHv24dczQuAcQr/0dl7pVldaOoDwwRBO6APPX1djKTEXOcR+4wRIZdqYAY+BdrJ6c6qFFp6/
I5jdHqQFA7OPFSMF10YS3EtNb3mfa7cHtEKLBF92bAeJv4Hm2+mbhqmK4WHRpReNx/DwmcPllN17
RS22XZdl5kd2MO6VgKyVf/CItJaDBeLuoZ2s5Br7Zvo1FQafvD+tMza6RDIZWdd8Drtcn57J8cu7
SVQZb4F4Haq1V7c8Tb2aEEXpBA8w78BTwyuaTgZDizye8Ox8miybfKNTDvaxsYsC26RwHvskbfej
2eivrhgI+Xr4IzNRrSQHhnUJyWUtN2Q9zTw25aAIm1XAUsKAXgB1SqE385hvVmyqaTLN/LlBtVk2
OA1HHUQKc49yhf4LuzYf4lRZikfvRhiFu9B52B6tdINcpM0yXFuyk5cUkokf607aeTAKqu5pmr0R
N/QI5CLEpeB9tkUGiqFmA37bQ4ZpwoGkexOyp16gt5ZJgE2m7PMsZkEvcIQxLrlbayYA4ep2nbsr
Fca/2ALxt1shpjOhcLD5YWepu1hZ3e/TAM3dTIY5mkZnefN4WqgzYC4BmaZX/sPgiFHycg6wWg2v
0ZVFRcW1VSXm2c/ARmFfSpY6FEYSnDUtMz+AxJZX4OeHOzyERYQ3zXwnrSMb9A8vWKLcGQoRwWnM
l1hOSwGJRPhjAhgp9yuev8KqCFCbi7Mf3cmBG5N18w2Tq9JiGNDWS1h1tfGWBzgxwhqDyE2L80Xf
eZOzcCgITNIWfQJPelcbRfZUOrOYItZNdnXsz+PMEr2/fW7u7WRNjKFBJiY3flVbrz3uD1pSZPVm
DXX7Kkb47VneMHvE6YmBK1Vc8pV4S7VJT9lbzVqksfO4FpLY0cDc5XOTSu0kCm7qWOSlB+FrbK9G
pyeDIrzywlzAO2qJ7r8wMc49LoPU/QA+ae0IhA8PSizmiXKV0YwKtfEBl0avsfQ0jHi8YfApE8oa
egUCjY0TAPD50Dimqh5I8eaxYLgVCy51O+otR+7YvhjnZmkzPIuT8Zoly/wKAhwE+iB1Ip1OCYW/
Sn7H7qzHtmOPzz7b/YNhJ8ZHizP+FSrh4oTazAdHFOGVLJB/PWM+OHRq5K7z5TvG6fGuk9ASQ39s
dYP7YL0LUg2krDDs+sB6IBqOGYMV+x6mGX76MvWm+FQw7Ij9mYNKT7XVCrPKaF80v7Ifi8yy68hm
qn/qusZAosMBWlrWl0Uy/Sdt3zEPEh8sUGWtYrR50lWvnGjbunsQ9tDazu0IZp2n/ADwCc+U6Mll
Y16Yl6Lu0RoQQttbe8HisxwmSpsQFqxWn8fspMusLtYTBvNlfE7yeXK+OFQxlcei9evRjhJb6KMW
+8qhxIOHV4nLBq0N30YRGLmrxxgCjZVtI2SvPBKlK/T5JJeZKWbomrOzt+1m8j+7TTPyUOk7irDo
xPKcTHdi9nn4J2JtcdMUo42N9wubNNt43F4LGW1uGuz18IwWlXXtN73XFm+IEVoxEO6GblrKDCU1
p4hpjGlH2cztXIM9MkhapKve3yvLHznC5NbsCvHS+lOiihiB2OfcR5Qpn4sb8O2DBM81UUJs7PTO
kkP/ISGIG0vIb+nyJZpamy1ZuIJh7tUx2RBKG+KKdizwEG6qQ9jK0ll5/SeppavphBDGSv4dHn04
fWcqIzgwnwuQcZUbzXrge2r/n+W5X9VlVEMPnZ7sLNgYRDo0mV+1udwBAOukufe1bLtN0Kh/GD9q
qpT4wrUWWepvhMpfNfntFYlxI1Zu2WEk3w0V8LMng+GcP+rkJb7VP15R/XDVWE4jkOYHL7MlJjil
g9yJsrxAFPzxlv8RzeG/Qx7/TDz+vwIsb3/N/2vsZH2rW/6v1MtfIDH/q3r/eK9R7/8NcjC+/8gf
oE+b8ubvbG1sCAb3CgrzH+V9/m82tg8LLd9kQIWe/18oB1pq4bg7gDxhqLuIYlwPSLbfy/v030yC
/VQlYTMAsR78I5Tyn7V2fsvmPzEI0W1K85+v5MLoTHuwbO0YaBqkuLxY1qMM7OHpp8/k7ods/TP7
5dcbBrwnL+NtYFJeTSf1/qcbZjWQdBiaa0cMK8YTyQm2ClL3b+uJFO7f3CqbZP+TcL69FmlUQv5E
cDEPbEDqn28VvgtculT2HRejDW51V6hrhH9EllWnMM6tgbb95zcHROcvLwl53zUcnZyXQSJzy7n9
ZBqaS7DIGBWTI+UcCePsvh0vCD8pY3VG2Q6L+hS86LhpzL0u2a5xFCMGf3CZ1TSH3gHh4ihl0xE0
g5Lvilwcg3aGmr8EQv9oMF4wIh6CA3vK4DCtIj/U7mJGuHabKzYT9X1VEpatNDE+G6PbXBFRhRiW
IAcky5jf2CmB7NhKm+yw9Cz1AOoJAo1DfW/iA/2GkLq+ZKUtXrwOxI5c8t3kVU0EC1U/rqZVXts2
Xo0oKyx5bw6y/n211vaWAoTi2dTzImz0pNo7fdawCatVJNtmOuptQrJ27c2Dr6h+FETxAIgxNapG
azh7xtjecFTAGsuy+64DIzpW7jYGFFQk9dQPwdiZgwQ8Kl1KXwYfdIe71jOS0prJUO8n9qpAAvf6
YIq3nK6yqYznTHgDh41lwi38FjimswyXrOmKvdd4nImmhOs80jNIAmyc6+ZDCq97K0hZfKIHz3wI
WFmyaNKH4Cs9Wqhe2Is95EFzaUscBvm8B/fIjgxDV/ZRUhEAL5vWh1u9YmQUocK3F49o0nlhMvDi
Lyuh0CQXDBY3ga9YkeRsRlu3GH0fsjnXwdUWy0OGi3Y3GLp4IyKn9u2sj3tfuZpDiZtbfxV1nR2y
JvuyiKKLUyyK5zTw0b2N1cnq3cCHkzVJdd1TUfgJ1IF2bxGtv1B06UM4mo2SqajStbjMi0QPtRbf
p5s7J6CTNsaWZthZS15e9CKVX9PBHT9KYymq3Zqu7la9lAdXfAQDqR73Sz9W0cQo7aapdMYeXvWV
psKJHa59TjSImmWZPgcD+7Y+AX+qdbR4rcxi2bBOFGuaNjTJJHdDrxvPhSZspjVjii1M94t3HGgJ
/7H32UqkFTMKWlC03P4hmSrz4mbDnTNPkxH6vmdzaXP3zOxH4WPYWBgM9W2uPW3vCG28JlS5fowg
YiK+WeejQ/+8ZQOP7Wwdx4eeCFCEn+ABi3G+k876qklh3ZhrZu7MZR1uNG9dd1MASrZpAhmlRqD2
VNzd03P4ybOS1jzmzICVDdtOZcuXBjCkGSZKsp1xJeYQCsD8zizClQN8XKZ1iWXdlEsZLVXvrhd/
qpb5VAU63JEoQx7Rw0RjA/NSDhOxBAxOcpiohNTaPpY0IBRPNuGBFJgTxmhfTU/eMma7wAC0h/DL
zCOCCZ87oUOHYRjQZ9UcJoXn5nXWbGJaeBZNJqT+NOgxCPLF3w80n/Y2oZARz345remDKp0t0NXl
Kr1xe4SjsMViMt2lTFh9K+zcfsjOAT1EiLLY9Z03s0N3w9fWJFq2Iy0ZmC8FpnBnz4TR8b56W80l
cj+Jo6uShkspHqHBM7Q9GMFQvmlOVz4Gqs4PQm94DLe15xyVPlYvXrJom0vaTEC/S9e6wuzU6uG0
qkmGDp1DB2e0mJ6aSX8x5tk5mrWmexzKF0531LwaT2bWUpwx9Nv/7SVu8rgscvrimg2Tx8Zouj1a
i3VqK5wqobQZ05WSCtlu0JsrNuHBbqwl7MO6T5joMCxuz71towp5yjP2hju08FNz5oNdMEbNoPtz
iIOC81aSBJ9R6OqoH7XmcYWgxty70SSHXjXV97Nld99sdpIX/pA83ZcY0pkjB/Uakzmpsh1I+/aE
uh7cVk7uvlc1R2ySW4rA8+DV99oEMDkqybM0ETlu/p2jjfXvqJ7Vi6WP811VFi7By7VuH9OaToFw
YBtBtV5bupL7toq/L3X/aBf4/2ODhgW4jq3Tf78NfMlFmjf5L/vAf/3QH4BA5zcTN7WFqRg730bo
+vdG0PqNEJ+9be+/A99/bnEO6H4mP449kRMHBmHM2n9sBCl4ZqxNa/KGOtnIAP8E6+UZv6aH+aN4
+c1iDVLC2YzX21bxp00Mq07bArc1jj5eIQoLVetHDCSdaG2WHmGf8QH9hkvj03Qot9JDXYKJxsrZ
Eq5P5Y3VugAsBTWJjpeQzRUezN9sq1EUW6EiFRx0xrKBOtHe8cTEkt5FMmHvutWVgsECH/DzILTm
xRxd9mkY1ej4NVFFnaShCDZLg4u9zM47jRlbC405OO9W5/IfATmiNxeqwbdy9ubn0mrr+VvgUTxR
XOWDPd1krbcT9UDn21yc9aLs/INL6vuJuV06FrgNpH0jCQIbMQ8R7Qk6L52GK4lkjH/02XqgBsKh
5tEZcxacbwxC4vHUS+2DSHKtzsOofD4WoEUkUaf0UnSGjGTpMoBj092in06Tszd63SauVX7Y3Mvn
FFNY6PirHTt0J7+KYuDZYiR2rJHwpkvYml5Mk+0Bm0cDojr5/kPb1d0dpCadiOvWgw3dXHtDFaKs
a5jnZ/x32bbMV3bYr6r3XgApqDHiQExp1ipWmssQXChCS4Ktb9pb7dG8RZChYkzDQ/3EuMp+l0Q7
6UGrpu7NTnlobRvtJ7xC26dcGnwWgHeNpwAq19a7PdEOlI9bqWfn8OtHa9sZiJbGXuCJWPm8cWCk
aXUN9cK+oyhb8rMAK60m+qbcT1Dsz4aoqET9/j/hyvG9QnIXbthLBhUU9Nb8DOmbktrEranVxEtR
R85YU21tMzaPHOmifyibrXKVpbQ1fS/i9tuSHjfAPcGLITXqBoW/NcsFgqMHwbCtXloq0sleC4F5
HgPrZGVULXUzo4yDPW4FA2Ie1nNAaQzvszbas5kaVC/Bg+INeduHYvZkHs5juUKypW+FP2AyekrK
vLTg061V0r1V09YCniZQzlmvhVUwi6KxkCEV+ZEbJEt6cQcgDelp3NB5NFEV41fGI9QZlCv/bON9
pRUaoHt1gIZMIVOrNWpQSKRbYyzTWX797G5v3l9Hek/JyPAJimk7OaxYwE/fm3vnOeNrWYexe3OZ
G0a2RssolitTv/Nz5V6+vyLOBmhciiaEEwYers1eEbiJiokW8UmUdOaBhKJ+2J7gjRwEc7d32lto
ebIx9JxdXXRvvYmUGvbMQY8p+1z7/nuvcGn1WXuiPU4MuwQdEKiAmfP7U6vibS2bUYdVyv1kj8Wi
vXz/KwkHyvRYLfjFIo5i/LFO53KVaaYFiU5UDfZrNFAm1LiMcZDVql8fx6lsyz1uF75SiCHbZ4Ij
frgZl6A9U1PVnhfR8s8B9q/iXyXYGummQ9lundUB6+7BmyqeUB6tMke71o1lD1Ow+n1dCfGHhQuT
BFHErACtO5pfH1qp2CVA+ptllHXlTOFVOU7xGJgrp1x3etC3dnZVLBSsc6VZ2KkRaLhOsUyHMGG7
y+jLqO0cuDMOWD4VDibwYFk3KY3bYvBuXDjN5yJYghe+TDeLCcgYDwWqG65Mcvxvoy0HnMqFOT8q
ruJDMfn1fiXnF+kqdWjqHIcvhWYZVshZJXipgmp+9CFiRZ4puLBNMQneDB/AxdVBlUYU6bYwLFqH
YscRGYRjakCWAANzqiguYIN3nKBOfCEXR8rAQMPDfAhNg4fDUNqnNC3sE8cPPt+FegCQMR5PEDyH
ihesp1syqPaOja5JdH60JgxpCV7xWmCYtsjQHtrKzyg2YsW4b4yueahUS2eAKivqIbwyM4EsrN6e
ofTyzfZq6yoRY35kgm18rRwP3lMqZ29PP1Nxoeg3/2b18/QkHWc5UX0HCbyokqjNtWf66MRLxtQj
bvoSp0QVAIDGcYS4SRU8u8sGdSOYm73u18uuSfX1W76kJXfAVA1n38ESQz+bhypYr4n1tpTFcMYv
RcCd3hbjJFdRXhO7dmKHSjlmAfNouhSUrBSkbNRqV9TfHCfISFCCn4FxsfQUsaMq3lST9mDUmjnv
dMYVgl2fGoxLxWi0v19tKzspPTiMyoUageATD33ZXU8SrkSpyeQOfgZPEwBbkGE6+YCx9dVKJyPd
IvxrijEyty5dCXj9OWE2/YJNQDyizN5ljuofSKiDPkwH44FYiffYeIzeKzmP/m2PNfUIlLDbeAX6
KzUMM3Y3/2lNTfeTxKWIlxTy3QG7IwI+3xvlFIpzwa60piO5ipoxgnk3YM8GAQKDaVdBT6LunNMx
FUmjjvcUoXI2kc8rVE60T9q46NgbIfbTlNDobGKz6TN5yRrnmg1yaq/XUtbEGKpKwuG3EVktKhx8
Ts5PJviBtxxe2cBSaOm3srAlfd9ad1KuxVU9WcXnmeX9PFVS3oym/nnT1K47FLkxNKa5cyOvScbL
4K5FrChCe1yA9Z+XuTDuMXSPvytyi5+XIG3793nk4H+fuwx8zqNYyxNWtgYjlHjlMJncZ+BJgHeU
tK77xnxRI7bIirGw8lw8OYOl3QoxcvQn9Q+f16u/YZ2fL/2aY7hivHyP9UC9QUNLYvb17l3QBQ7l
UBMOp7LJ6h6whdfdeJwAryldN5s4k7p2b5c4nz1b4vuoKy9UtjtfdUPdfM4l0oLTds+J7PSrUhcv
sKEUSUqu06HQ3wwzPYGsGC4aLovXaUqtmntugS6XDAYafZad6V5Iby2SENfSE0dfTiNthibmbt2Q
PDXbbrYvUzZSQeJtjWyZbVUxGi2OZUwON67NpaLDu8fV3R7NyviUFDbSVOWi6ZmtHTXTWMbuXFWx
0SmuA7Ozd9nsQhaxgmSNU7vHT++yhO8D29KppDY7695PbfeOPP/42ApbstA3CmmBTEVUrjP9wKO6
xv4J2kamz67eo1QJLY8NjLyA5FH+grGuH/OiVRiM2H7sTRAXMYJRgeeLUTqmE9fBJTNk2V0NaHFf
WvrypAuhzmQ59E+a4AcVvAbAtZ6iDJu+thjv67016thHGgwa8Whi5bfqtadDuq5UtIBfhrq8HX+z
qTWupF3I+3wTdkTinvxx61Qu0+VZH6oEE2otXzKZvRZJnWBkN3w2FLNKn1W3yerDPLLiDtaVSwPQ
cdZTmg+CzN+70uV7GAVeEdx4Ou0Zvodzb49+43An1Ji9u9mhWzaXrI5VFiBlejWFR5Ptv3QBb1x1
s3hMitbbD3OfFDuWw+noMz+I+wr2dpGStSCLS12l21BUVGR2vC7pcG7thdGOni2bt9hu9xR8zhZc
sWC+9uoZBxd9A+pr0Uv3dx/P2C4vXWc9ZsFYfek8rz8GIkh21ba16gDDhJVa+pCJMSUsVV24u1zr
iUqTe4t86cvricxdnCzVGC2Kzu/S88wzBZLqZh38znpmfSuvR2TNTEV1MNd3xZhb0VA67YPE9us+
VIFm0bZNTjtUY8G2oJlsRmCmDnkLAY0bSGcvWLpGeZuyyKZYvC5NOQy7RZbBTEufn9wPbAOuzQqQ
TtgsVvrq1appqbpAb0a5ekul0T6syVTgi0wz2hnkcnEGx7npm4z2uqDvtVi2DnJ3W43n2eiXg08f
yJ3hjMNTNtVXpLXOnb/OMcSb/pZc18BQw9MPyIDiylBOchCp/8JGbdp7g8CPLuz7Qi14LB1Vlhjm
5zqtrgYwBMY+J5rAfMXG0g9go2kLhpvu+gA7ovuYS8BjXD4mXLyuAdxhNeR1GitZLyVW6/rLoubh
TguW9RZii8h3SHWO/PDH7qnDVVR6ocglDN1DrfFwO0HeOPRYCR9ao/rUYe3Lzk3Ve8nFavT3cQq6
6xmyB8h0roUTrcYJ3zMw2p1PE4/3EJhb631e87/EFAoYtXdgS/q9Q3mNgPTkdNOnNbMp7bOEn3p3
qdn1d6x+JxJfNRPkn07y/wfx4i+Cgm45PjoLsEPbsAFg/3owToNJLmbKvtYTwj5h+Qgu+KHNJxqj
hq+BMP6uktn5i5xADNjwIfUjJdhsFZgU/HwSx3+yoPwM7ZHoVIC/i637wIP5vWT2k8VmK79kFRLh
Tap8aZ1w2aJPRyTfs/q6cIqKJx839s7tG1vc1kIZN1ScreRLTCN4UdkITrds2QDaVLKxbQOI91VP
dSvgQG+P66Ppatj9+rkEDygl28yucN5bR03j40DH3bBfQSlMw+bDtOzPK+eJkmDNzIEtxSrJXj/l
LFLyxHgiIQq9AkLnVy6Z5nd/Vc2jFaTs6PEs8t+7pt69Eayc50vK2Ujbnp06ByxDS+5XbZDDHm1C
DAc/bcVx2RKYt3aLGfcgCDuivRt++/b9LFy7vfE3Ifht2vGLioT85tpMamg8xZL457xryQ45cQfc
SM6ynZedvOBsQHSA49p/vrq2q+cvL0RamW0AEETzz1eXjy1M6yteqMoqvuIOrWM3Nj3fD/cegRmw
SRyXaGmmPIZV9u2fvjoKo0/indA/pap/ZstCWzc8jFkgJ4rOfHKniaIzCoHZP1biiAbFq7ojskqk
TTXHtv/84sami/363n3dNnWi9gYC2l/e+1Q4WtImoj0OpKII802ptGGa9OZTU9DhRIgLzgDbmKU9
j+nWIayLRnLwo5Wu2kirxtP3P+h/xpt/04RiwCL/6av7q8gNMLdtfhlu/viRf802GUv+ptuk0bcR
Io/ITXP9l8htGAjghu3+IBwEusvD7I/yEw+Rm5/yIQ0QL2cw+u/ZJlUGpHmxO1rQH2AR/JPRJuzC
X68zLB4Of9fWiqnz9/yFsVD3+Jrm0p3AjXUkdl0MdWNdNaHvuK1+bjvlw+8tem9c5aGEp1Xrn8id
4k8p6U0fnsya56Ig/2bBbasE8c+pQBmABkyHiYtvzwUOXTQ5c79umjHi2zCoa8yvwXIstGnSsFNC
66jVCTdsPSg8c/jUxu66qZaiQSnIUesCv2suDmH0KzRjpZ8oNlyuFzuhAMTqO4K27qs2tOowtcrb
MIigCp2iuxQ19pu6mBn6O05pPmVujlaQZ6gyTDUm7hmOmcEOSFY/oWGs20GMSqqHFTPzu96ZyB3N
OKhruOY89c1sRHARnBZXQp6pTtfkrKrDrMDjMg1oaemr0967CYJRFdFA0dOBDCQGNrdbxgPlV4ru
lI2EnVEzf+wSMe2LVXgrFtCGX4w9Mpm36Zi6NRnrvo3TYjxMVA2oQzsW4AOHASEsJQCDcJgua8hD
QMSF06vXUdjLS7K2nhtRZNfNp7kFx4L51uGNYpyW5ito+R5woVEdBtMVRHlKtXPTruc0YQjOnK2x
BXHJVetkv7swLyfn5CKzvARbMbnJrmQ45IXdj/tsEASjFZd6zNhn0e97t9yZKDz1wRqZI7itM5Pv
KkYaYGgl1ZDviWOGkO9FG7OKcuJwVX0EgpPFZFOkvzenadpNY7F175gq3S/mqPNBp13nRMZQTb97
Sa6/r0x796XD3bjftOMdRJ/lvabYgxpMUTsH2c7do0Hd87l0x+qVMj43THRFp1ynpSMs0yzVY1N4
t2CoRCxNaqEF02/4blnFKEA3ZkPt0rTq94sipJJ5IrjlIEDUMRHMrHGEXWVBMnuUP9clxE2L6KiT
SbTeQmtPcFhMdljkbOktST5zN5DihLYYfCS1MnArMAkvD+nI4zuhuvQ0idrbs5/0KJ5okuERx+cX
fXK0WC3+GkO1x8/JHZCfWg8HNgHQWQVR6vrGpXYr+4rDiv+2eSYOath6fpxhZURPQTOBPeQ/Kx6S
/olss7jpfX39YBafxDDmlheZd/UxWdEdI03TgyLsNLyPqtOG26Wdm5veAc8Yji1dtKGpcg5WQ+nH
Rpa0z27aj3Q5B82J8F36aURXx307JtVDaXdmNKzEQkkyHcYW+ILwEsYL0L/0eyfrqQoCthDs28Y2
4Yg7SCDnbvPMS2fsbkWdBPvB1atvjVEuJ+wcbTRviBA1L0HIzOFLoed2DA5vihwSU8eNAEmkxnyf
p+UTDDInaso0mONAmZ4oY8yXfI9grfusk+7dNBCl42VBkMlF/Fim/2dV/JtVkTEcC8l/r/lF7/Sz
kFD5VfX78VN/LIysfoblc1pxadjYypz/vTCa9m8sfvpGKf5OU2dz9K+F0TbpcgbfweZou7e/G8P+
EP1o/7H4hZ6v/1g2/5H7688bMLj9rmHCP3M9C6MZpyoWzp80P4owieNKOd80k8Wx4H+zdx7NdSPp
mv4vs8cNJBJAAhEzsziOTjSSSMpsEJRIwgMJb379PEmq5opH3VT0/i66OlhknQOk/cxrJkDQ7H1U
OLe5msaP4FCW82zGP3Fv23n/ra/d8S53qQlsurBqvvw2ejevcd/vIDHxFuQI/8KI9lAlJdy20WTx
Tbj429PQldd5mAwjlreVuIpz8pPNQLck2c4jLq7Eh+7wTbGRadCUAQ0RdLa44NDsVC4YK1U9hn1v
X/MZCZyGohB3K6V6cUI2FT0JJEPnV1Dkv/VycY6yhJcnRnSZAJbqN8C2I9kfN4WVhqZdf4UobhxT
v1qLO+qGgTz0aqkxBl1mke1S7CkJ3n1Q8Utuy5NybBcBG7DuH/FX7MSWki11uD6lS0WGZyOT0Ho5
apl1ltzkA6RiuC3dTiFhc98lzQUywN68TzvLv0zbZCxP3p+HP6cBeKutmAgazpyvR41gtVhwV3TR
Xb200OqYVjamz3ioUhgY5ptpbsPPOhLF1/e/9ijrRdLIGBmYPIC1yD/MY/02+/AcY1d3cXVVBau4
QuR0uEK7BdnYKLl//5uOUq6XbwrRCCer82lYBEfrTHOrrg0X4xVKHe4DKte0oqI+WJxNrpO93aC/
uaXSF9RbNBim8m+L5ljxy+A9bbJ610A7OR2Ovp4WPP1yQ9Y3zo64pQykfYV5BpR3uz3cjxrDNqb+
ZCqaF5ftWj1BHkM0OVzcD7MvW5tmRAaxO1PwP2WrHWBTwbI8aWvUO9uCcb4lWHPbUwAE6/C3rO3P
iQpAIzsCJSjU3UEtvJ0o2x+8yvMi65LCb/mQwpmIN1ie95jTygVDivMpSfMf6Kwis7E26FGC5063
MFDUcw/EqqaxGyvQ99n4lLZSPY4evqrn708xMmU8xW+5pa0QgmcR+TDp0O8m/n/7lH4bpHab9PKS
iE5HYUBnLjHtXnNH94C20FBs7I9juXgDRk8JVsqiInBs9Ulhrvq8aMpPGkOyeaOKKf4yZWV9RoTT
bzQB0x0SCcEuQmQRuKOJIyDKEVNE9PGvJhNoNCbkiIGQZRvIXkQizpiUp1Dpi09OFt/gxypnWiyq
ueqJYvqXeMY3oY1IF4ezwR3WdUMHMftQmDCI+NY9T0xotL5ESZOdQGBgOFJs1U0cNZmQSpjgas3m
n9TK+s80BIi8prJXYImoslGcc26bBOu2k0hZxGu4GUc/wpcoLq0a6/tgQjuaw7BD0NI4E01YPKaj
9tn3JhxMXyLD0QSJrQkXcZLVEDmc8LqZEGmArtAcxEuESTWcaJNsPmi2owlCy04SjurwGtdwIlSU
OPtTrhpn2qLDSzbWq+LrXNrJhdOG+rMHGfFkCDPLIWIq14fAr9t9Z8/ZehjzID5Y8CkeYFVPz6hf
ET+jVUUsXb3E1bMJsaUJtpeXuLs1ITiY0/K04k/RLTQROrE50Xr2ErmrCBtH9RLPuya0ly9Rfku8
H7sm8p9MEpC+5APZS24gX/KEWar5gw93rIjQ5WvoI2wg4qNz8Ei/ynHWb91kzQreWNhylNc/naXM
etnSUaCkZl/1eY+cFLzEZj1BOauPkCAybfGM/vJnG0Ofs2yRNJwH5iCCi2+HcOcSuuW7Koq4D4HN
Ts0eC5zY3rZFL6LrBBQgojL5oqZkt8xF2H/wu16yoqYIJ+xpO3AXHnwryaLrka3jx9sG13cWnMTB
51AVaRtu4FvAttvPENOBtoVU+zZLRBKCzlgE8iIJMaPC+lwB6OgiooIDnsYl3YXV48SsnBxBlzKh
QItSDd2Amy61KGbVcRo8W8OoUntn106P7hLV+ytKP3F0XknVKy/bVnPXrMtpR2rWolMQJwrF1W4E
nRK2XZUeFhpFy6nddaXeeg7cr62avaU4aalWWVtTXvti6RIECExgCkf8z7auYcZbCOH0VfUlK8uw
PJMtnYZ9jpbnp3UAUHggrXHERTIlHUhflZD+nkTtqKvPXMbyHFKLkx8GzRPs676I1z2tvBUuCk39
6bIMkE7aW2yVFlEuMZy30vPoeUUyHnaKJgUppuqITyrs+NYngM4h/vY8QEmYj9fCmSDiBysBg3KL
blUjd2mdRrt1iOhY0ebWIdL0U+ZuJXqiKxy0bLUugFojNaUjxGNUEiq9F/hp1WdJKqZ4n4duQkrA
34FdBvjK8olls52nFL4vVHXrewtVa0EEmX3kXIkVrDBACfAz8nYpJme48nW4oGoFpenSGyqupBi1
O/6DEP60POATIKpvkOCr5LxBO30+YCW6pheij/tbl17igzfTqELmi8WLZjISZ3taqdQS4KZmSMHJ
JgeGNUX7FJ18ADITkUUWZ+PnzvOnH7pNJKR4MCe0AQzEqAoiPscrapwSKlPHRnZAuh+73hO3oodc
vpmw3Q62Pfry8350yiw9bWfHQUVFQVe9Ti0V3r/ixaosA9yjig448bwA8tnajSmOJFPFg9U0ssUF
N1h4D96O1V1ySra7QIQzaW8XRs5Nhh1r/skJqtA9m91sGi77uTfBJ6a6N15uUY+uMZefzup6BQcz
O2W/ogmkzMubR584n3guOIVXrlfxFkODqPImAbaybsN8ZOvoAuPwjxU2AuhlDEQFMb/jTHX6Krlu
hLtAc5M6sZluoLfDZWkllNKxGm9QiEDSVe5pgznm0GAzbXkjDhD48SZO7qvyHsZ8eI54ZxqAw/Jy
1gXCIw9TBf17M7eAzWQ/291FTJibURNDUvJzwG1x0lU2Trth3HxzEZ5rjNp76pzXQRwOFzh/QVdc
WtWga4Fm6Il2GFaj2rL8zIvcu5kHU0NvcPHLv0zUjrpTlDLKZ5TGzRmCnTX9DOzPJJboS9IdoGeE
Xyw7Kg/lpGNanC7H3NJOyacUwbsL5AgygBVO6yCBXHg0kBFICe+BdIzxvnAqA4KyIhmeuVUtmqeS
A3k5DwRLao/IEWuEgjMjCtt+3HPJ0FoT7QA8IwqLfuSmlaNN6N1k39sQBTlrIUw/X8O+FY8omi0d
/qJCjQgmOXzUXAqjgzUhVHmmmZZpa8HVw9FjHPvLeVHwyEfoCIHqQBPBZztdJ6NvhxRJt57oIq/r
y8qnZ271cLX3SVMBJYyXSSfbwOvK5JZIhL4M0oUUwFUK7CtPuoky4TQGDbfA0nwu4kakX0W9ygCA
FxHYcqd7ZHT4MLSfqO5AkTy3Ij39oCxkjdgAdH5+liL0+RFX9wgcF/Ip6T5dTbUvdfpM3swgyLyr
0tdGo0WPtn/pigTxuYXopttPSMqgxkiDklb7qkrOjq4r9mKWM53HAlTyyYqbC4/qzoDFlmixOxB9
KKJ8gTUrbrOEMgjbIQ3vWetld1OFVEMOg6NDhNCBOWCkM3zD6WIKBISCUd15iLhMuwlZSxeVrQI/
nibCoY/LnRW91y/wRRIHynep7HMIGK1O5A2CRIVPC9JIDaTzjHF03lp62pUdyg4borGhvywK+DGb
Fmn5Q5cEeYLioW2fLY3Lvl9gZAGwixJ1+RKV/k8l5S+VFGG7JEH/vpICiQ5vrrccOvNf/FNFcULs
kB0yadJD2zgQ/1NFMW7ILqLcVA08hyTcJxf5zQ2ZhhqavHDppSdMa+tXEcUzRsl2yG8l2qqAcN3/
pL0gTb7235mGeRySITDanFO8J32Bt5kG9NKlLNFlfUrsVWfPUHEiae+mCVAfCjd95iz3GcYS/aFb
ZAGFu0PY+eccFdT7Re3VjXPQlsvGyNHIhGpUhZGNykFQ5Ml819olDpNbQHL+6kN0pZpsbYF/Ne6I
YM6AUAb6QQN3Hcm1RjsitrU13SX9wAGA3mmM56GLOgcaI+tAJ+ZEdjHaN5sZhCa81QKsaBAdqhFJ
xHQLziXCe/G3ifxXRZ232a5rrJClKTHxP89kZEejUyOyyNG9ek84dYxhsUGkCT7/BgoQzLIwBmII
lkSkVfnc+G263LpGFRc3EIgmvE9FXDPfvf9IL1WZ3ycMd+RQeIqc0QM/Hx6L/hrEJGZcbfxIOxcT
Be1CaT5fXXManiSWnyJBVyK9KzLOXARIEJyYNQCHzNZYpKHtZuzm1OBZ2TmI585O9msUr8NuLWam
Yt/3awKhrvWxrMGzIm/8q3XNBX9WQqwET2Sj0aLCv2TlbytRLre7WYMhhFFPhD574e0ijJKc+C4v
qid7gt/9GY0lq/5UFlG93rw/eia7/23w+CIpPRfZZNBGDF5g5vu3Ms0CRSVc/Tl6NPk3GmW6iHIX
AxObHc4dm7nXU1cbs2mqbgX2chrF9vETRCVc695/krd1CPPKEgdlaSM9a/J8Q9D4/UkEyDnyosx/
HDu66FeeXjLS85bWgJLnMYGn9zfv5uNvJHmgQCnwFMGskCV99O4VkIqJizL5ltcoEp+nZduXd04+
IQjldP1/hEBALwB5SbqWxtIOqQ1wIG9fDz54nBLgdd9HY0Rx72WqDdZNlmkTB74/kjjAv5lUPp2S
DlBOLH4Fw2ofvVjM5VcU1ejcVV1vU9gYhI/9YJzJFBuSlGgXczuWUsn/KWsxhpezJ8N7UOleG2z0
HBRgoUtHmp2hkTTFVlWsrjve2mlseV/xfY6Xnwk1LRaEO1vY9pL0+3UKqDXwh1BvoYnx16MF8LXa
WMhvkxnFFk3LjRjLmGkNBAj15gzpj3QpDlVtx+7r5fxvi7lHO4gxAIFAB9fBHJzS1vEYeAQZIYJi
891Q4qBFa7GOjTGjNdW4174/3obQ8/smMnOKuZHPUUbtPZDHsIvJoJk0Ihi3gVu/fNcAxv0qH0Ek
9xvwWKqWu9dVXXD9MQrVXM0YZP76iQbtDDwfgRAGlzA46IJdJgpjY+kQ5BTTmZVng7V+6CKNDf2G
hlg+nSxy6NiwoKki72uKy0A/HtLINeLUFdE3/2cVmeNnu5V+Gr8b69JM+OplfAugYs474nzzxXQc
FXebZVQlwMa/ukCpsTHz3rcpeuX7bkKqFW+Pl7WbUQk18hhR3/CBiyinpT57f0iDt9NnegaECLZh
SGHIYvoqb7dLwxtAz9XRT9TA1FeMITxUcjAAOvXzQLvbuUgQ/oJUjHYY/is77UbVaQlj4n7Edos+
JhpZJ2EXS7TiFtrxftI3d5GcZXdTzN2YbJNghAAaZh/LStk/R+12eoMbWbJsUSP0r0Hi1ReJnXaX
WG9BomnKZMx3FnjmL6sK9AhcHbjLRsP/dHeR9PJ7a7X6BgI0nMktMe2N6/dUVNzCkpdqaUeE6pZm
L1Bmvk862qFF4YAZzXSP81+dT2VG2lt8tyhdgU+OaYkMa2NT/9CtunWQ3njQSS08GuR+cuaKuOtO
0GKD9KTkcJ9KiZJHYFtuhRqIp7/RZOgeC0uj7uh23VPhRMMpmAJUuUk7NVyazofgMIUpmFi3HM8B
D+6pg400OpMs+zIEPlXCIBryHcSB+nZFrWkn0SxGuQxdAUya7I9uv9g/MPPovgvIR3fJ4MGbwO70
IlckIaj0pBfvr4i3hzULgpiPw4x2mWN8BI4vqlrEuDl5cfXIfM03oYPP594vwBkwbbb/l5ji7YZ+
/TJFCCo5PhA6kEeHNUgtOOZtWD1C2ii5fWf7FtKpQ8pY5pejKwd6WHFdfhwySXPt/Rf9Y+W/vCa3
IMVWDvHjCGvwurCGvl8+NpXJFmUBG+VQSkFI+f4XvXzSf9/9L2/pOo6SNEYFEhQmRP/9xqWokTu0
8xPksGv2jHS4LjZ1WxrUdFKoT5VTRp/SLrJg2OMTp3cS08fiBLESf4ezKgEVYbB/3fptCKClUXfc
t126QQupvy9L5GQodZR64/TC/WiPWfVcDjL4UGlLfRydxfkSZkMLUL8WNgDuHDh6SatvY6nSRx06
n0hFp9A7tdtweczquAfSM7QHEXv2gz33kkJxKP/SZziyb2FITBgA84hxgQLlHIcEwgKF7cL2f3QH
M/io5yUnss6K03mdHxBRQ+UJp16wGDHmU01r+ae0OZFjeH9mPDPyb2bG2HLT5yDMJiSjJfl2ZkSO
97hH1fQxHnAXxd8OzuIMKircdTie4ZFIDeJUlf2M1iWFUoiFdXlap3N4SYEfnTkUF6zrVcTuqVyX
auO18JpL1A9RdMuty3Sp1IcFMTWKRfJWrLq4xscTWWUf8+Blu+J2fElDqou2SoeAdh05gv1202d0
dtMrqTQ8K7v1TtO41tel1xf9ro66AQ2vZLizPSf/aFVG59+fxXSQjsEgyTZFk7gIk2xLaZsXSGbY
Qrgixnh4ZU2GWyp34meXBu+HNFncL8JYXkFnQonrL8vejN3x2NKOdhSXFBnocT90sDHUopmITD7K
v1eIymX3VB4WKORNZV+JyWD535/Oo748qwockslnsZvC4eUP9CmaxUVbcnU+ZTpzz1cLk24oe4t1
Eeo1O0w2e2kHAqR91NIu7tN47j+kFHY+YnwgD+8/y4t1zdvXJ9Tk+MSfSJHjHofZ7VR6XRBX1VM8
u6rY+iA2v9cQSsddQ/Ns06A0yT1f1pBEKcwmyy5LfO80IdHc0aMBxQI1F9hyW/vqK54KY7FFbXXe
V1aXXOZ+2p02ElatPyTxWeyp2N3UtKanTQf5Egk7Dd1n04L03UKC9/SJxbAcjOf6JdCGkT+YFPw1
FOxvlnniOssQ8z/EEFGgSwq0LUrUzokoZQmwrGgK9P7HKVv2iAIW93j3Lntike5z78zVWVIWdGha
VSqblZiJdeundncjw7SyWHN1PeNW3EfoxRVFvEVWUV9OOuw6TEVgrW4Zv1qcIRiFbhcmns4XDCjS
r4iB9M9u6iB/240ZaLv3Z+ft2U8ORAc34KKTijkiLzs6kS0REwEUSv4shqYl/GsWesAYKAer8W19
/7ve7gOTb7EQQaSgF+QEaOs4b88YJ62KHNC/8zgTTqTuE20Y7oKz6CUyhBJlkr5i8Qew5+9/8Z8v
SVYLgtRnDXqUgczl+1vKidFth91H3v1EzGswOZAylcDIsVKi5fe/SryNGsxLAvQHkuzTn6ecdBxG
Mssin2glPE7gEpV9GsE+fi7QGG9wnsQAONbXc7hGdvmhTtvKOKKOSb7eZ53ShLZlQYkmQtc/ggWU
ZcBu3G0yVk7xIR/jNlhOh8l1y/b0/Yf+Y2K4+j2yFsT8hQ1iw/z+t/EhRgyc2bGrn9XStzwFHrl5
9jyCeMFvuS59kgkQejXO5O9/r/hzYkJmBdw255TriONCSmQJe9atZ/2gtygc+hjIbg7IjAYaG7Wt
kAVd2lMS91w94IcBVXjXtC0t3i1O3M54m2LTSrqHH/za/4grkYUHWfnOcuGVi0tK8/7Tsi/eHOSo
XAlfeS/bhHsyQFPh7Th58aTbcmjrH0lAYkDiEsClvSG0NYn1uiDMMpICUK++ws05ZTd1FWp6iMb4
y0JKE+YuWSwLsMyeoQaY1OdX+jQK0AzPryUhbG+od3gzDlZfuzhEDBGpbqjB/WYsIMTLTdX2PslT
JcXIjCRlZIpGHIaJyd7o3AYfaY3387d1Yd/DhZ/XiLFwMmDAzcZeU2PO6riNx/5uEpSk0bRys/LJ
nwaRio3so269YfuH3tcqrVia7Vobr1uhsxBKj0DS9Svqjzqr9gN8u/V+7aUi9W4bf/zUZfwbDH3R
qmZIksSvmTMnmZGtxr0AWMcCJEYbBycEhmpeBghqhgTtgmIkvjC/kj5fpBF/kmLNWPon3jgn/cd+
UgapvDRzRg2gg+LF2ZvFIV/9jympnMy3WfFCKiyRQm++NUGKZi+VgSa9LNwqQExRdHN1kaBMOJwP
aMazlmb06Rm6dEzFchGAFSV3t6PeVPHwMXTYbTpA7coBTVlprFZ/vYCX9SblJTkISXltOzK22p5N
JnzRzbE5xH553tJMgTS9T5Wmh7/tjF/3P5/R6MZq9zLFQYa2jYOR7byRyeqZxJfSCV8964S0eQFm
51/Fr6Pq5vnEyHmBHviDaeqT/By2xUBRRSR475V7aSnqyIuOTNKsF9Xwehz0ZrnUYU8dTQLQYNFk
kZ+Vn6reqxWyrhKyvA86JXPYUyMeT6yaGAtf5kzONh/I1SQidaBZmwfy3AKUs/xsaE0xhvU8ZoZX
xcEoos9BgcUdZQA1UNc5g+I3kvPHa2WqyRndHn63oLxhXiILtY+FNabTFT7n2IXwxApQLU/XrnLk
ZWonMuu3lY3LT8gKNXI8Dzu4qRkuDjVw6x1JUcBPQJgVdxd00J5HWnh7/uU0ZOZZ4DVSQ9gio8IW
XIIGS8qdXH0fGSvqK0aqoEwDU0mORijgV53RbvwKIY0ftqFcjDhn5oZmjBt8IbLnYZ5AXWxWxBj4
pIKiNJDbfnYZn9j2zRI1xf7xVgcV/2xEULCBVUYefEUxe6WM4k4p+5wW4WoOD9PHfcga2Zot7aLe
Vu9a0J3MhNdRyUZIVws53iokoxgFMNm6W05H+q1ZeWm0mfnApkX+pNgiFGYKYrNMQVbtAESuwjul
wIawwi6zb8MEX/pxR9lQmZMpKRJgMb6NAhY+BhrcYb7Ero0mPsoUKAPber3xlmVm+VMkIn3cQwqg
LUqgMNX+le/BEmzh8PZFYxPaUfC7rkWSRoh6ZIOZ4SodF1ug3qm60TpLO7tIF9rFDbof1FS6zpow
VegUzxhZQPZ/QhhPa1RaOlHxMhUyp3H9GXmFyMX6pKtDVF98cA/kahzEHDf7Hr4YurexHuowhGH1
YtYbOX6fnEYSbFwMgyGnSuX/XIE34RDLYbvwzliCIJOR4OE8J0n8Ia+TQairfg47s3hS7NhYiRAM
CBdzHFL4yR7mjjUUgafI44t6rVd+1zjj0IIs8DBpu++aypTSypz5qDazbYmhuUKq1OHIzapmYJYo
iJjyVo2zNp8VNrY5BQcGn5Vrpzh6jwe71xN/SVPFVLv6NjLnUm6PRr8OmikLCbXOmONJu7PP+PWJ
xekwMorsBbr9HQtqbFpJjYzZb6jABnTq3dOgAH8eXyQzgjX+1hUwWZD5Q02Mu37RpmSICKxm5wWA
4hmEvh8aluPseymiIgqcGOfDEiSWez3bS4snEEcUhVYNPIBXCuq2bjHKdEyIhQVovvwsg4b+yK/O
CKe+GRzcQGUdnuTI9zXhPk6yCbrnkK0r9jBAluNdE01VtHexrWo+kx7y8mnN5U/MvVA11AhWTBaj
VJeJYmNnw0qB/zSAscgI/lrWZTqZ3y0uSqrOFn1uU8onjTDHfYeC73ovLFal3EvVGoYokWhssz+t
ODUF5iACgLaZsObRV07KsbvrwrztCeJXsWBXXU2IH9jlXNyS2IUZa6ht0uYcJs+Yg1YcB/1TA9Cx
Ltq4tNzLiCeVW3A+afMdHT0fcoaq6uKRFGJtyaT9sn2YQMVM12gmF6iWWUWPyhfQUQ3FKKtCT28b
V6Lic0AJKBiv2iaJZiOIYJfigyy4VhEJ6kcBIqtFQJIsgy56xi08tvTe4zkfTUi/thMlBFcthRNu
dEsZ/hvY8cGFp9Evbkyxw82hboeFs0T1Roe8f8Q6jWK07Ylk2Y1qLaZ13YVUBOz2EDkrRXsk1NAL
93sSeBtvssMYqhjhDwK09TbOHLyHUgUD8LxDTy3YSLd3xHahEFEvGz/uu3AHgkoZnx5ERbYxxgCn
iCT1u6a2p/UiCivbPhGTSJwDEg6i6jdA/dZ0m1ABtW40QqDu3dA1bVaf2FotutmHyCTPtwam2V9a
XV9Zn1zL7db7vmJVU5fw/fZuVWOM7kWB+xBwTVTb43Xe2KPS/i4EgQ2+Me2BDK34j5U17vG1dCgX
tLj8BD9Eie/NY+JgazjvYNEsDQKYngQPOihdq40jO6+3T/qoaii0DrntFf5JVOIochUKEBX5yehT
1yuSpwR2dB+KbR3kg0O/w+uXFQcFCQQjvmodXia7+RV92wtkfvFpiim7dJupBn+VbnUpS+3dTdRf
tbvT0dTig1DbNiWMU3ymPKKxyJ7YMJh9m1gT31UI+CethI3FtRJykLC5m8CEjy0XONshwY6Go6GE
jsBRkloLJJRDBrSLogkvpqfgYm1ii5AUwsrI1YOIZMYtQ50ndtaTRSk+8zB4tYn+gLiazEGRCPO0
izuWiIwOTZn6X1GIqXgUTItUHp7EVk/3UwNo4pj0uo7IPgAQpZ0T1/GIgilXmCg6BNzCWZYFANcn
RCOnaOIOLzvP3uPw4q/yNHSdgpCocmhRWWflUEL33BCXgLczLn6tORBLatOYGCJqS2gyLSEdhQOS
+ObmDF6bEy1lML57UNBl18+j6zX8DvH2mQ+zsxo9pk2HZAnP34WZOSdzyhr8iQOTiSeqAKyI9oFi
rolXQ3SaViTJhtb/MVFhqg++A+r6A9D8kWux19rEUpVWJmRBx8CMUV9Xfi+eB6tb8nCHnhL1TSho
FZ1M9C/RPYNbRzWM4ecMX0yI9NKA9rvS3FK/bjBX1Ixjjh8XJ5ofArqvNkJGFgOpYzcL65Mlxebo
uRjg5FOG517hCYbOwsnk9J+RWBu20Ibm3UpEqqqET6xRf8R4LBfVYlxVLDzL021qEwd8AutMY6hA
nT4/f51GLkwh7kn/hv42aKKZN5ZZJZgjPAsUmvhVnI9TcrNisxKF38YcKGd+igNDXE40HTx/vF0V
TbcEvVJt2uFti/JWcqbtygQVdo/07IQb2GIS+QDjJP8rTURfzNt0slvV76AdEKXEOK5yXY61Bkx7
auu4G4ObtU+cOv3gR8rmeZYVHQ3kTMHG86ojaMrxtuhcs0VwtjUt+IpiMBpUI1rrD/TKSI3TBt1V
IHXRkDbOSeMonNVQEHu5XZNxjLk0h3oiUN1KqYkCgaaaeLP3zXqEbJgRWduMQPaMuk/FD/x789dE
JSjUTwXQL0Mr47nQ5IZrx7OgyhibYF5q87Sv2yPvPealGKaaSW07Dr4Ss105xt9R54/RAvYwN4P2
WDasBVM8IybIDm7rmrVbVE5YXZaTiMd+FxcdbdJzPgALwh0t2YW5Hayx5LuqFZeiW9sojVGsANuf
QSWrSfliFabtw9giEFTCtxx0z+GyTK784E6iz3E39RzWWWk7JgnMNEontxAJzYR0LuVIKu8D84w9
z7pcSAQ/lgsf/4V5PJkd8J4PYyJmBiV6jXy62B5Nd7AOWt6W+jNaJ/tfGXGwVtBKD3Mc22RfVdyY
BmVMzgLey7Ks+acch2a9AcpmQ4BIdEI6gvtY3Fmnga/lcOuvhUThzJoE449oqEm6qd+bKKydhUny
6dGYQD7WNesj6qKYWetLICb1bg4soL1pO3qIhdKarxFmJQjhDFhFQ8571ihdIXtA/sBy8uEs8EFt
tJqjUnMm+6daeSj87zGgYemfCqxCSVXygDjqdetVY2FCq8IqUcED1F0XXbPrxxEROER9JlM/Arz4
gvKEazRV1zbKCBVwxZgCMMqfodUzkBNGbmxx5Jdjfemjv0vwukxZfBIl1Tx89Ge14u86YOZ6GkBn
gEEzKMslPpAzJjvq4AM95GNCt285q7KmMpGoUzmc4tvpNWucc4CoyVmTjaB2Lwn4Bx+rpYnTeY87
hckCXxOLIlrNQ9crHEXg5A0EJ2QAg5WM18UlhIVOkoRE83ZKqoophSBtHh1gMDfhfk6GqO/31ly5
+aXSFEf4w3VhRSFHZQ6snmmEOj3nXZq+GIN1K1ilRFb5g6xnk6EvrydHCN6VMSxFblbl+1Wjf1Ez
QiEBH25DTPPEcYE1gGaMMU0x/Zij3uSZY2LByNhhIImqzaajH8WUvv+Vx1U1ylS4RnhoT7jCCQic
3papFmyTA7tHjdnzJ4Mne10aRWCZyu5/+lWGjETby0DYAMsdVVadJNbrSHXiBx595nyqfZfWzcXM
Yc3Z9f53vVQD/7uRYMpvKMAL6dFIkQg7H5cpO9sQnYHB/5hlOZDI4ISBYurW692EbQg2VHAXrlhQ
5Q9D5XqAZwfcJYJiq3uHvJsqhMFahaS85ux5PZl/obEqjItMiKS8jjsB8eiJn95//D9mhaau6bDR
UiYdd2zz+9+KrHMblT3NBu8Bs9CZ5+CCMmkhlysp1Ptf9ceakxSG0SyAV0hdNTiudxNGpQ58f/2A
mBP0c2rQQTbdixVBTYckPZ7+uuSOQV2I1gvYflBUqZqiJXu0Dtqmk0FM/f4BAVBzRvVzShVxSDnZ
P8UOemfLLgqJ9wkmFn4GIKDs9prTrvT+guM4HmZwnB79bIPzZLuJ4xU5IYU3TmEsv1OTIHVcEvA+
PwOa65yA/9koO8BEeFvANHwbxbGjqnlOYBhIkYnvaOgphKJ0YVJzBAAkl3zimKjx/S88AlkpB34r
ZWc69ChaEDQdrSCkvVYOk6WFhQFyDe1nBF445jgUF+Y1aoHPIJ6dxksSblXuAZnav/8A7h+DC+zI
CcFEAIdQvPrxyeLG6ABoVX1vElAq1R503ZrvqXokYYZnnAlbxjYxoTHSOOb8/lUUt7zelLxKECrc
C9Pr4JS4CjBGlP4XdnHthpJsYS2Ciiuhy6c6wP4LNhUi/6nIe05rNXnmshyXoUamLYlsNj4YAjBS
2a5XA8UjAa9hAg+QU6LbI+8A1g49obGB21Zj6s7XdOiic1hYraPIYgyBgDlDGJvYRkEy4+O1bjWP
pV4L9B2hPacmtvAmaML69SXic4QJlqMMzyKqNh1+AZTH4qylMumM82iKLFVOWfb94T/e1px76Nyj
jQBdWP65tAcyi8Sy1+VbnTSSmDXWvUmBwrU3EcCvkvX7X2n27e9HrjlqcRKkRwPTFfejozVOo2xB
aimYvoWxb2qMQxr6+SVgQCe3ruzO5gk2bhGC0jrMIjJBoYVACf/y/cf4EyVBPzukRUWjCHWyP25R
6VB3yOcpf4KJbitIDGH2g5rqQo5OY5k3UI9rNxgPV+vHMmYY7C3+qP/mDPKv2upILAHug0IfuuzE
t2c4fYmu7FZVPEUYaAy7l7YxBNmk+JAW+ELaK6yPBomhw+JD7dIQHr8lyKdoutmruP3LmLzt2r30
+AMXhS96mw6dzWPE7loO01hjv/QUK9v/3Pii++QUlrUzPPEL0DvD1VA0/bl2q/KsmKVAyk6Rzami
n28M7xxAcjWNH1JrkM8g5xtvEzRp/vkvT/l2BZmn9OkuezT4wExz+R0N2VjiuhY27vBEjNnEd2xX
r9tyb2Ps29kw9f0xJ4PrVj/YBa1XPycIVOebNXL0dILubXfvhUX8wVZTfufAaiUfAatyQEOnYLjj
DB5wQ3Hldb39D8/idtFP/+d/PTyWaQXpFCjlz/531gQCDkY04d8TLa7bp7iu/sV/8g/TQvj/BWSf
ShYwNpTgTSDwj5ATehUGLm8E0YAY8Vf/n2rh+v/lADnnv2Pz2ggMc/L9olq44r8gYMMSp4MDE8NH
v/7//u83kNzu6OffFSKQQ3tzoCER4QKWBWjngbnCF+QYbpV3w5pPQ5jeZHkos3Ar6UA36Ojk/nUY
adf96Pr0UdAStisqnK8U1snQWfNopDt31VBdwKg6b4gg+zTv5ackIKuev1CXtXJaIHlbbvBJy0/p
d9nTjemLPJa2nmx8tyGiIokvkgC4O7qOMQ4WiZMHiBeFbrynYpydl5RHno3VDnVHU260jIz27Afx
ucrdZlPXMdr11EA/eaQVJzE9iJ0MCzQrcsQftpUEPbHBu65kCxW6xQRNutYdxdsfwYwCdAnnYFMB
zbjykzE9S9c1+zDnbnqmRm/4/v/YO48lyZUr234RaNBiChEqI1LLmsCyKiuhAYdyB/D1b8Xty+Zl
t/Wjcc4ZjWRVZUYA7kfsvbYqZ5O5uyBHHWVC/jh4V1/T2C3rvZxZCMcYrhvWlYLfOPTnbfK5+msR
B3qe3/RpReRvAS84U+7PQsnpZZRuXt46YJERkQnvrmCjpbA5L3kR1e561UNgnA+ZrJFtP+pTsT55
zkRiLt/E+p6uHbobPYAItS5p9sRNldIwMZAmEIUf/wjbNr/Z1LK820VhOJQci37MWksm3FFjG+k0
n8bOm9wcBn9hibd1WBgxZz2J9XhumpOGM7ELtesiNWrSzb/zK+WhHKttHolyK4hiIZBk3NAEjaAx
3dpbP6Z57d17fhMysEnIbQDq1PkSF/qMVVUf4KVqZf7tDTX02ayoDuhcmNpnpLw7fTGD6sy9h37D
3ha2eZWxr5+6h4oFwIlNJnd40xsPJLyrhLxd95QyrNdYLjjuF0IhI154aW49OOnoBFf2H1WYrYFv
7PpWE2c708v1orez7okTVmpFqFDAoNX3Ez4IG82EzFtxb1dXoDrOXcMOdXbM2VU/AYUYBdYIgDet
QNiyOYApw34JEadNPAqf3sM8ZnxXmyG9p0a0hYq96zbltR6k14dOR0gMZSeUpYGApIZZwULuj2uS
63piZAqF0sWT/QVIbRURWdyVB1N8bbSzdEiTuuIfu1sWM8VZtlN+46at+jTx8wniK9Wc0NE263Gh
sHWQTZkEMRP6q+cHmNxmd0AQXRs0++tk0P8zhkDACTiqzYrivlhWZFjMqgmx7ujAeLNT30uxwTIy
jFkbzKCvUiHlmRTXmcx3zWZTk/NtxgKTv8F8ThsQDGltkN27LfLsCAVI412WrVG3NbPn/VB5JKVk
mEl44mxskqUn/LjWvOIWsFmNDD5NCV+lZ3GHuKl99W4WY7efgqXPTtc8zQ3mwPbAbvkXA6SWd0pD
NYGJs1yd24kF1rab+rxBfD6v3fuSduRA+OucP28bgrE9cpGhJdsdPQTKc0IbD5xE6xM5yFiPEamg
YyuQfrt7wNkYiL0yJa6AQei30uwXZyb/wCogYz3JyqROURUZl8eBFM7YF5pxY42jftngdj2QCsn7
CJK2bJBdcJo5M2nr1dpT+C+WfypJMSDZHWrBckaFCdneIoA25l+q9r6fjgkAsZRoAr6rbsfUoIzN
zbYeNLHqcoe8uY7doDRvOrcNEssvcaFquA7y2Ea3+Sw2snJ15EB8z4hoyp9D75WfpT5p0Etq+QHc
gQTgobNt3jXCH2OtBJ/RGC6xl0OW2RFzPZjMZEFlww3/B7BbhkaVH1JZiTULXTQ5+ckeNQeO30pj
KfSQtYct42WGlsD0gNwuxx1Q97dSyIPGdpVgjuvkD/0ykGX7wnqP/ZZPmNazsWbWq1QEavEI0xGC
DuS7AZ1+cH3lPbBOJWhiStd4MnHxEy0GvLzdJtCAmpNmUbeo5RHemX1bs0uV+F29xrggi+8u27S5
5d7vO+u9n5b3bEF8EU4Q+4wYyUztR1LqE8QCifb+0ly94ttKWdgQ4j1EHfdX9mAsMh1wzdv1Ci+h
sbzpik+w/4ApEFmt/FuSMYzdH0XCf+qpf1FPeX9o6f7vcgrCSjd8fnV/Laj+68/8vZ7SQXmRxUpa
I4UF5RTV2d/rqSsz03FtfHSIUUy6wn/UUwb8L+obFKzo7P8ZjOlSTxlmQJ+EzQXR579VT/0xvfxH
f+joTAHIZaRuo9OnrPufDZHe5ALhE1wJGHc98jtwZJxN7xAj7XY4lTo2yD6sAGvm5Z7mg+y4M+VK
o5IML6PjTdwcqy04B8norqxLq2HXc9eQvG9uM/QAhGaN+7kqpyXdV4i5ioIUBCWJxtn4bzGZpNjF
AxsNuFT9BvpxbuYlPxuyIWW5CpXvaVxvGt56ZD5tc0KhCtSAbIGrCoWsLql/cJ0wCehclI/rU9lv
1zbXt5nUPfj5MufBXVFMkBcD7ONh46O+iSBboO6oZ6bLa8gNTUGSYcP1/8Tb/uet+RdvDbO0/z9O
9vn38jn+9Z3580/8+dIE1t8cpu0IcQP0XEhkGWP990vj/o2uhOkiA+srz/UfL41F58J8zWSfiBUC
7BDjtz+bENP5GzM3Buq2fn3iQc3+O00IRdJ1TvaX14bxrwOvGQU0elsg13/wZv8yC+be0mTfdfpR
XXOmpWaTPl8zpiQ64BYQQ5/kmjGGmIyrR0/5l3EU8t2VZf8kSGDs9WE8zZTAyBO97WJ3s3Zcmb2k
e3nlvc2gmD5nz6OBAE7bH1CzgHFyHGqxe+bbq/Vg26jImlBra8M7buy1zNuAcNPuZazBfwCcqrYO
EkfFcvrii0G/yjO4zhZCGgPglcRQpVVp77Yt0z1g7wr1ywtjuwnjBDyx2oABurgmbUgaTImX6/a4
y2vbFKfJzoqau4eUDcILF3Nd2emQZm2cvG41X22YP/RVW4erPZpsFt17LAWrc5xRhBHxSFifVz6T
9AcMKGSnKXvCHp3uE7K2/5W5JciIzRzZ5Vyhpbok/HOEGfS0bLCpEbTV9rhH9mfesK/Zxmh2g/wm
RZwgI8UdOO4kUlSZIHZdGUV05aHBbPKxtMXUhDVKDUi8i8/U3nc+VulQg1lZfijG4imra8GXNZcX
cjS6Q2mq17Ijj6acFBmgTZAdwCzlV0dflr8VLD4zOCu0XP5yAbEGPGie38asgbZTj/cWKQf0BjKA
2pG5vzj34NfP6mOjB4nMPoiqxTqi6HmFaMiQKzDKE2ugn1kB4spKq/lp8+cRYpDW7IHOv2oWOheS
PqCweLm384mLxR3/KLfi1a3N764uppuNVQgil+x2y3svgm3x0TXjCb13e6imAuRtQWImsi4cFcIF
ScrifWCNmiNGCSuzehWkJcUg/ruEKKXfbtG6l8bd0nsVdC5t3VVSNJPwMVrkmRB8sLelTcDgBsK3
pC2SkuT2zEjryFYyP6dzPVz8SZmJ59j60euKYtci30JpkOXRHwqcYjYlCESn+Onn/XJahnVNRO9o
j5kgVKcts98pYZt3jjY9OVOxPNE71KiDoHVgsCoObeW64VyQeWl1q6OFrTPvJmYWR86FfDcMZrDL
ULWhcNECtDrqd+dUDQqoqYtTzo6wymaCpdKl+NlZJAiw7kWVmpHUE+jNGHeQb+GLTwhONo38DV1i
KtPwqKGwfzacVg8R1L5qdXrcNoKCmlHQPU3amwMnK7QIAT3lvRNEGkyBb2t2hh/z5kWlMYVlpWxm
DrJ3bXYoenVuZDXfuMgc7+eZEJrYsjftuyO+1wolxAkHGwxps/Q4clujtVm0g1np8+NqSOU91XYl
7hkqNi234FDcCqSdO6sr/CT1Um+MjHoun0eSPqJJN4j/IePEPLVzNlAeWxP/Gg9WtYWpmn4xZCSb
KpXynmG4QQXKY5EFkpbMX5b1qxccqgny2PU0T0V7wJy1KjQuPFpLBGlAX1CtGU4VdiNGF6Pvmd9n
KhU7lw1t/r2WY8C7poKeQDO9F+oWi8f4MTo8LeYVJbTtuOx15u1Bs1cFPS+6O5JiTJqVvqLfWUt3
75ER9FkuCgm3nmmJgw6ADpByQRe9lZCJV+/7LAXm62/vCyu8V68Qy21dap+8Um/mVuhwhqsuaRin
Tlpv35Z4lmKi58qbViu+kCcPcWGK4rUZSvK9XOEUF5PAagNuFYCNzWiM+75JX/qaaU/Irjg4C7vu
TkYw7WANyDO8bPHIJF57Ao7q0fo6RZxVQR9tTUBc6pzlvMZqMc0k7doFmNmqX1wGJMmUTiO9xDTR
iyK14+9pd52mr/vh+tZWduo+NBuJiim5agkxATkIK3lf5zbYnnUkjoumMEwBTnCXbD6wNrd9UNb6
Qbaec0CxFfwazPEBQQJcsLGy5MHyp3d3LRuwUbqW4NM70tD5hKESqE0PLqbvlC4sQQCtEWTs5Dtf
zkbc6luQiG6BX5oB4Ettg/PAX28L5Vd3m6bLy4ozmgCU2YuLdjHDZQTDJz1zTibbzPZ5YCPQU6Yf
BWU5h8IY9kBGB87g6cLywYs27HQhfjiexAknFk2iE7qK+VdmqEcWkpA5SfVDKMVgjN8tOPTLstfW
PjgOuiTXi40sSo+AlBJ0fYmuWQDZDWbpYqz6GHIjRC0sIeNzgC44tpBkxD1rj3ic+mOgBdCMNPG9
4EdtCq9LNgI/SJaGiIK+bIsQT8Bnapd8N8/NctKq/ktW26We0vnGILAoRJfcR2xE2zuTyuRsLnyx
rb7i0ysm/bixcz1oODHDHqYWwvyW9JqsqkmZ5XemCkaaR/DandO7P7ZNX3Gie0aSV9MPs6uqG0ek
pGYSyBmmllpxA5TGmWdg3DOZIq26qr5ntw52i9h+kJBQh9UWcJYxe0gvcP9SE0o5Rz/a8J+NgBOO
c3C4TyszxZZkjLfK9iWXu4mVXc8+8It/Eyz0256KeofgfAnlYr815AJHTTX2r7XPX4WOaAgF4WDf
w2ybhOCUVQzRjLyoESVY59TlQ2B24qj75naW1cTH4FWwJVPof5K3i1NKvvlrx4UxWU8kH7URLPI5
JOOYc90t6p9mO5msGFD74TV3d6X01qhlNkKA8dacTcNUCVJLGwzO+hNkzRpK1OmhuopqFPqSRA96
/3XUze2+spg3cpsGqAFyj3R1PjDBjy+nqvzgta+my6Ra/7n3HP4syNen4bqEqhcajjrIGJrV6t6B
e/7hlTBVXFfREWa3ttmNB4sMVAuGdykSZ0z5oPMit18Cp1KwMZjHrYxX7S11zagnsZlvWir2qVgm
8cVIZKNZZ37hE2+dmHxxFDjC6O6ksTH92hbvAN3Q/6EQPHzM+vKrRFd+t+mWViZS5vJQism6cxpX
Jga4z5aTVZAE5cAiCEwZMJJ1HJ4IvXns0Zk8qpVNX8SpqVFimLBNHXusv8cB7Mj1RSU1agMtDHTW
G9y9EIbDK4OCkUyQMdjQxbJQixmJPAmEQJE36WeCG8r3EfPcT0Rap1rlBHSVJLRG4Aa/and0nsjG
Nn8ZWUm3tbFJgKJRzMtRQNrt4e4jiYuhNy6/9NqvY9HN49MGPZRY8tG7XAU2+6B17ze3vUk75hux
5DpYDoa2lTzOrvS+0syDRmmO3l0wOcWbIwYbGG3hxAPmhsRhWByJTmx1zJwJeeVkdY+DZQ+oWPko
bpfK9HEDpPCZvYlosHgb/KmJyTda71rgEPvMGMpd6qlpZ3iGmQh+rv00uNq+dDD27XuvLt44zao3
rrj5HYiS/kSLmx700iuOukOsANp399S3knF9oY24PldX1a+ZWZTrjdTgtQZbPpwC7RonmeuqAmVW
ByezHyTJCcS2h6RIiNiVmZ5s+jg8TAwZ33R/m78coSTCri64gTs73bHRH146y8Hu7Y0EiMZW78ZV
c81jpbraXslGQyVK+zCqZ2i0ZoCQ1p6DeAuE5bL6FatMipL34Sbw7YacVsI4X1Tqb+57VmnFFkt/
4Wb1ZzvgRRyWKVwHl5xTu7IRwVlV/gGw0dUoVuanmqBgIx7zVrvU7VJ8pI3T7obUR27abEt9nGfi
/Eoidf3QtivND8eGZHUdw+QD/X57WBqO16EJnmDWXkNe+vln2xCmpeVeuXOnLbsZWkpSODVA+kne
bZ4NyJ0hAg9zT/RldcaBTrJBM+Vxl/XIhrStJjx0EM5OGa16qG1nGGJnS5uwlGjuZWnM56YFkGyD
xjjM3pLdm4IspUffK4fubsnyxYmDbNGJf2Dl4GI4/SLEMFhHP5xn0wTQR7lZ+CTPgZpQ9lM3Zawu
OMbWzveG8VAGeROE+I3ldlMvtha5Y2kk9SbaIbbGnHMUYw+u4tG1DlPuOm+mXzSApJD2eYeh4l38
CUAmjXWtTLNzQVAIaXSrPpSJ6WeK+fwskS9rHpToHLfxWU6aQJobGI9LP9ELGL22RxeVx3JatVOv
BnEceCbjebKKM7FORZSas/fdMHn9pbeVvRHiNUzlfmnE81gFafFhGFemqx2oC6NL3Ax4nxz25r7/
u/NFdnBnVlKhgYMl6ovBe91KpScEl2z4jMa62o3muH3qFNY3agW/W9MfY33S9x1/7Wkz++lBEPzz
ni928wgN1DltolAReSsidnLDEqGRN3CUK/benZ5SHQAQ3eOHMKKB4f+tzfI4Rmphv4xUkcm0LAFp
1UZJOJlxLc77lWjJYUrm2jtqopVxR+P+OGVFsBsq3fx0GCUfGqwsYVpxMtWd8Fk1dfm+yEjYHDrn
Ol1vXL5eXIU/iYuT+9q076wlD75YMN5JfpJwmHQzEuheD71R95RSM24kWtolJENHJTw3/U4Ei5P0
a0V/w0Oph0ZZoCDDWJIENdd4umjVj5GaHn+f1xw07JMxBhzwyMptmUqjjYw0XVsjG5ffrkttgjMC
T7ubgDU8CpUfwAHVl6Wa2wjgCSb2DA9KUiOe+i1wh17StCg4aPvskHYa7+7IwT8TAgd/AQHPANSR
jF/JpaPWh3zSg1u5ZBVBe4V7wKHvJCbLB3QyXXcqdOPe9xv2feO4dIR7Zp+jh8Gm7dbpunDq/duK
6XoEzblKjDq1Q4IsrI+MjXNoqWvoV1PkzYcmxo8eEgpJn/7edhZDDzshv/SFixVu93bEO1nz+c0z
aiBnmsOlzUgMrSymD9B2YpS+nw6SsETybYVmu7wLnyYi82PI7l9tWb+Ppbw+b7PeJQCAqy5cLCtB
lGWGdRGkp7IgP7wa8Wo3+P0iamZDj7R2KetkuCJUWTL0584tW56W0dsbkFwj9AvFuc6y6p75g67H
s73MfiIFMohxot4udWnG/XX8s/ijOAZ9XyebIjo3K339t2pp0cqplAfShOZYaT0hn5PHREAMv6Z8
mU4ANctQ9yvMNh0rqXwVR1+4PRewVp1Mr5EPW4XXFoDfT/o1SrG1LZDYbmVzbGesS1EGdvkNl+iI
GUZdLMCur5RSz6Qm9thfJu8mdy0VYSimcOww7qutH8N81oa4lfOPwOgvCnJvSCroK/JD8PKShQxo
Az9SjuW/sclpQgt9DBtjX0bmnDrPWwes2Nkq86Zdc7QoZPoIiKegBJ8Gl004J+lOrVRHbQZVOe/M
Dys36qMlW/trJNYk1rOBXZ3WvC6eb30L0WjbLmt99i5MPSi+FzEzLHabR7zaLHG6rDQgI/npD6nP
FZxdKQcGFKt67A1jwxPkpyljp0kpnCj2WlD8NwY9zuLsq9kKHlsOLBDultO5/Hop62J/yCeNN6FJ
XL0aTiaxj2qDqEGrk8Z8VcK7AJ0Vd9K1KayNSutCE0OMEbrmVreJ9GtjTGY9x2qG6O/If+B/qlr/
28zMR0R0HB5+kZ8CoVcnDHgvyrDUr7TCLrOvALQmizvboedBIXbq5bSBg+ZVN14HrqSoNiYRzuZ1
FijaLFqDGVa54crrO0GVd92amw6VMLBjjgR87FId2IkeQHH9yPzthPBAj+pC6Mcq0y4peCsEek6f
EHV1EtjPd8qqvAQAdX0SDuO/PgDYSsJlH1GZIkm0+/OQyYeghETbgO+e09VJyEZ+6G3RxgxmvCPi
bRPj3ZTv6V0YIG6NdqdM+439NLnIkIBiRRpzlNVWu8+xbiRF1xgHTOBaPDjzeGynTGdyQRCzXjlf
Aq31w6yBDAZ9jU2sW39UmcHkbFqtnVeRxglF/WfqSONJ+c41MHZVQwRtSv12Rk8+cfaZoes6Q+Tp
PUTunmEUOgJibPHx1YOvMWcpCjMZdHTogdteYL6zvt4sm8CQQgVz4mVGc0U9ov7ruR+NYOt2VbGK
z9Houg8HRVcTV9q2/SIQgywrY620z6sD8M7DnXEoufCG0PK85UCS5XBG9GFGXuCX5EAVcPM1dCJW
s64/qbN4tTJBfkJp+HedslK2g/n8Syvc72wwVhEGuTaeesbQDxu+ZBIIPUW+cKGrFxxv871p5vZ2
Oyx+J0K89d2eKeiVNz9ZIt42SMRGVxgeJPRiQfhRtCRpIK7fFQKqis3S59YoBkdGDpfBoUjl85o5
L1QIzlOfZmx4+3U68B6siTuMeCkD/1X5Lid83ppPmV7jw8ytO98Y089mwZNUNqkfoSoyi7imSddu
FEtX61wTjhb2k8xvqCGmZZeRbhENRJvNJ7vl/MF4iDN9n6UY5xkSsWdXzMKuOEDXgP254c2ECgDj
3yMD4HUQdn/T9z64YxzUgR4ScRDsV1GmhEeVxgd798C6VYWjPyO/MKCt9/P2NlcTZBrhYXO0GFCD
jAHlfLFmMZ89np4+Qt0z7fF2FWfsDMDcubDYyg5zRsW0KnhT5tRg9ZiulRCnzEdTud4Pe8iB51dz
OYEXQO3Ta0tP0erbfhtmuKpwoVrLk4OdhuGTXgmXiAbIisLUSGI3x+wLfW+ZxS1EkQVo2ro+rpVc
KnJHmiLZoCoVFPRXapjJFU0J2ohYWuJbUV4nrAgeVo2yfmOxfRK4GGNHzGqfEaP6ACHWfCtLKvAY
Zm1Dv+4Y92MPDOeK9/cfR2fgPuUs6+7rTZNvGinAJwvtEknZW+BfhlWb3iqh6bc6aJy9KaCg07yO
1sOIbvQx0BAEAuRJgxtNy00QTkV1wrIsn0zTYhi6mDNvaddyrIaN47cmNWOex2gUWGF7MKHWeFZM
BQE8BVl5y4T/KhgKBqu+KQ2TTObJVQ7fdEMO9jRkZYz94x5PvA22bRUm6qVuedY3LzuRH11FbZ2v
3zWb8o/UGCnUNhd3CpOO4TYPSPAKs7Lo32bXAUelcetmWEK57FHd0uwUZJqP5V5oCkEXo9Gbgeiz
o1T6lMAAqc6CEPWRyt7Qz5jF1ctUIk7nlC2aONeUHbmDnXKcTNqDqHpxi2nKPzS5kSXkFoi9GnU7
srAHZqE2qOni1431zvRW4xJT4lmnvjsPXa9280T1zzjTY0qj5Y9rXsrIx2fD0L4r8cWPzWWegl+a
NIyEwyk9uLkDe3HdjEsgeTUsXLpJ0VvHLjf8+3ZxF3yRjjy5moe5Dk5DbE90HTMVY8S8eSAMOJgv
2uBVZ4jLP1t/MRIJqht19PqJmxy9hI1oLfVLxopG2jArG9ZXrbDSnYf4LREm2gyNB32fSzFGclgJ
DBk7ZjZd1ZKhE6DWzq3FiK9YKZBQqMJRPQ8fRW2vEa3CdkDI5eLFMsb5Hv4Cc2AwaXUMsFHWj4uT
F0iRuGxKcjNQbm+yOmteHyuH9Q0zVkK81y7fGRVa76Dbbp1q47/XSWK2lvVOoVAn1K16DUbz3SLG
PHa0Nilsa7sGo3wGLRKvAFpirFSexSN27bj1tG5nGpV9UHazR53yuMFrjDvbcaJg1rcwy7Y72CcW
SIT+TYzYet2MzbVmoiPpp73cbPlDW1iDmJb2bgGrRtlKhbz0WrEXkot68efPJij7BzX3D3Nn1muo
dyQnh8a1Ecxr7Q7cEpZC3cR0hc7kbEvty9a8+fKHWGrg/A/xwONVZIX/PikSa7KGTHlBDOJQ/xnD
9Z+19b9YW2Pp8dkZ/99qj8vnsNaf7ddfN9d//qE/N9eeg9rDQ67t6mxFrIBF8983117AeloHiutA
IGJ5jUT27zGowd+4F9HVBmhBriYj678X15b3N/QZFtYcaNV/aGv/ncX1/9DO8s/jd2EDroPkDq5b
8n9Wv7f6XA6IDrcDNY7D8kfa+JhR5b00iIoQVvK8/+Xjuf+vhfhf5brXv/Ava/LrP+gR7Yq+HVWw
/7+CsyfofZO2uethWcrhAd+m5ABS/you+5+9S6hW+JVYxSMTQE1jQOL7519rctCh906+HLA6FHtl
Lv1D1TFIKzxbsApQ9JHjoGK7L7XHUXn/iiaOd+d//ZqGi34fy7kPMwzlwj//APMMUVau3nToakbH
u0Wx1IKMph/wnvtnLvDhtJQLquQ1RQkWCtabYziIQiuiEa/OUwfgjUsh9dcLI3QslJkB6sDfVEVM
KHAV5hIA5sG9a9dgEVEyh3FSIPIRkWXrdz+t1aNV+lW84Sw/5DZFXcrM4dS4Tv+eFv26p1mEDysy
g5sbegeeI0wa20EHzoGp2RS3A5u/Z5Mj7H6y5vSk3FF8kkNd6Mg15fqdEx+/k20tX+u5XfdQW9pz
amCyGdLCR7TJKXXGztP9wKslPoxM5w+qpQjOY7+YieG66WMggU/GchSkl/BRMQfI8BoY3DK2be3N
DPpJqHsja2N0u8+E1Pixt3Q5W5GtPeMtYhpQZ2YdCq8YHlBlWlnI4BHC5+QxR3Tz7bJZS3GAy6Zi
2F3DCSZD/zA2U3raGOztXWYzx37a+HFwFb+ibJKvpOq4T3w7ZkI7byat6dSoCpb+14q3MMJ4zDOk
2hWaftoxht/4Zljh6AdXBbxD4BpwWrcoYw2tOPQ9dQiY7PVFJ2PnhRnd+OZ2vn+G2G8f+2wynkmV
G98QFbTnpeuCc9P4fCLcClQ2dqMAPLqgUMIKNUIyCvbpCh53QjpA9SjcnBLMyGhZzW74RTBFAOgS
oVMEoWPLDggb0AzYc/9rAcHz4mvTuneLuT52Pl/uSiONDrKEBzRa7dAmujvWR8EML5w2eijP1til
GWn1mCnSOFzmxrdEojsRGxD5u9JXCthpqnZNrescGkb3o1h6+Zpy+V6CXvJXWfm6FzQAobHwGweE
B96m1fVl13rnjsAvimFiSxMwZdTVjEQjWVU8iuiZ5W88uysoA6Zqmc03kcqA6XAr1hiMu01kkJj5
XKtMfHp14IAgTkvMYouGP6LL0/TR1dP+lxPo26VV+fqCwL3Ytx0vQz301U6r2onsWtd4Lmwkz3lW
s27W+GyJGdQPV8ARCngeUYpl+Xsd+O23aiUyq2cRF9put+5tg+efWGPxUWdeeqrH6kORTH/Ki6G5
y/xvfQ50yYy/Qc5DRpZ5zEfnh26u/TvYq5mJP89myPym2Jtc+bFt1z9gTMnfkw2bhgksDyUkPNZI
fFEubTSbXlvcgQaxWW0o524G4fHcFqP4mMmq/oEDnKfVq7bdYKbdDwuZ3E1pac7T4q/o17TSJ50K
pe9nBnyAGGjrmt1EyAkRPfxyxPnUx7EbtccFSfZES1puF+WvI1WNVj2u3WT4yFb4fAwixU5LXTaR
q/TiMHWYumBrLcXeWYrhl0C+zdfUVLNHmJ/fv0PaDM6lDmcrcXH9306umfnmm18FRuV+IEVBaFCw
L/wojLapsoO0tpa2c9oozixdV/Nl7VXqnFDaz/ajVbEZ7e1lfTGY+qDtm3PgF1cAVt9v7o7n0NHD
CeNgCypn4mia21uWwmY48YSdbK26n/RRe4Cd8ag5862Nkpbf3XMe6IU4O73Fuh2c7Cl10ttGI3dL
93iJAKDkR4DgL2gTqJbrdE5me/1Z+M2c2HL+qnKzOWpt9mud7fyYbzQbrTGLc9dIldRA7iJwAtMX
FrM+yYrxZpn6dFerwTgtGxgQg5AkEnicLM5EVtzam71etEBIsj229OSWPotl0cdF3bd4GIO0P9qm
XiNoX+yo14n7aopKdmFT19+orydQPE7r7WdmXFj520cAvUVCimBwA45PXEa3VDs354XtMVHcFGu6
JHPgZ8dt5Ys0DakfUcYzikS4hb3a8pNOaUyxLZ/XkgE6oxpPRIgl9RsFb+wwZ8YT48Rgh8lnPBtt
YNUJO7npF0wZhYW7D0gYaza+wzAjSumAmALSgKF+tJgHzgAwQIGZ+nzMFDYI6gImCU7q9kQEjb+s
Ts37zMm487jA/Z3MueZyc5kYQLv9I34ggw1DNWJPmfOFxCyWaoG//PAdWbK0rZablp73mpdSfdCd
dnQ5i7vuA4CAirkBYv7A8eH/SNuiQrT6B6ozf2fPyGuPgvMV5wOHCAqKSphjSCJ6d7HrUdyoLd2g
1+nm0VzEGENM560a0QpV4PgRtLHhZWHBeHR52ZRVMtZoaNzG9qBquNca8pDB3T4FESNH0v+2Z1GK
LouMMQAN7QTgbdL1vqhoTGQ696eqAVLvwr/hcWeuCbIHYy72jQePvQDFwWpQ9A+qQfPi73qYHokW
1FvIYJYRMFaod8/N2NPpq9rZ6SpDcFrars/ZL85Z81AbGnc5s6NjUViLFdpSxpmWMYrwM2NfFzzx
rsVI2JdLmgQqRQ9PfmgRVkp7BBrt3xr9tp5Wf5AQqJwgt5PeHZrfdtbfsvz1zsEyEaNlK8WItMa9
xeA0J1gF1+RR5A0B5EXuDjc1wTgfc+kh8/Ic5ZWhqerxJl+zykcjVeq/RdM0tKsewVixzjj9iD86
AJSkDfvZ+H/sndly3EiWbX/l/gDSALgDDpi13YdAICYGR5EUxRcYKYmY5xlffxciVW2SqjrzVpv1
Wz9Umqk0RBCDu59z9l47s76MWR/HW7qvyVnSl/+ai8TWr41WDqsYiI6b9cWM2JyRASDZ0suiRQ05
QdVXkTW8l4lRkpw4rueCikbJ1GFaqAdQ9s6Qx1caWg5SH2aVKB6/PDpiB27Obt2W0msmgq4AN1nx
YSKVrvUSJI23M1yaw4Ir550uiYa1pJrT9d7om8sRCWIn+1BmLAfEf8UZAr3F4lx135w4GAGYjwg8
dnrasuFAZpo/iiyjQYQe+YG0mfUdSDkmqECvgm1o9RyIojj3yPu2bpc41h60sqq+uEMsEKakcQqU
A20jMz8q+K20p+qd1vlS+ZHFTTIWdmcwHvXpz8NXHZvEcRlz+61KVAJd1CJjYENzAaHMNM+mzzHU
/jSlpG1t1gNj4ZuDTCE7m/TulV2cs2ZZDrhfCNUqRxbjhhi/TV6ZdbCNrHYdcOel9lCQEfccmyK8
RZKXUuHb1U24XL6FW78IzeZYGtT1uigv+fyBQ97ZxK7ieMLwxLhjGSy+iQoiG2xIe2DXHlgqKerX
EDG+ztxW8z4ytP6ZfgH3zqg1B98YoKh9iMH3CoQ8Pz/Ci20YspeXHLa+kDBMBNO8Hn/R135RHYNp
s+VHEKE0Hp18mj+cGV451FVUPEnsksg6tvMGQQ2zI2B/2TE13fr+ryul35zJaxGzorUVbH2s+SuN
49cagjFyWhJ40h1CzaxPgctiyHFYFURc1819tp5oFlGvvJu4em3nhiDQseBi96h2n/7mu6yW3l/L
tj+/iQDAwNdx1zryJ3VzX4qSsMm6O8iYk7+HQdq6hQFn+mE3BqdZciCEF1D5dO6nO0WqgZ+0ljgs
XfkaEiD1oBWiPrVimK8gl9QvfS/l7RCb09PIiftPZ8ovDtGfS0yD4vifvqyDs2LFYK8O1N++LHLv
VA2aaBmaCp3c0cL+BDjVwsuVRLcaYMYtWxEPmDHwxKc0Krc6+9QpLSYkhRXnZiU5BP31FbyUnL9e
QRAL5hrFAGJf/lPhG/Y1zwjGuAMgJtSVKAaDbev09XkZGSEDwYq2LM2LPwvBxhP0nKCSiuJVRetr
Kof0IRllfRKZvRyYspXfkIfgZ7DDyne7eqH3ROeQvjpxv3/9zSFs/NP1VNhUaF5QVAvM+OvD8dPN
t3pNVBlt8cME596bUVImfp27866cJ1anuBi3biTUB3kMwyFGRL2D/PzmJNVnEi6JccRM5WvWGBL3
m5fXQ2PKL/Spiut4EekVSgDxSncxmq6ZfRTDVRNFDoBZI93qMl528cQLnbOUHEI3tm51I6r8Zso5
r2a5e+YAuSAmFvMVCZQj2p5+ROjBCmPKXnuAr21/Qmc3f+ROqFsMhaXUNgjAKGmkzbl3LFcJCgtY
hAePQtpBOS7DlD+0yPUJAfbISnw5q0/FUt8X4OJZU9z12I5P7sWFg8/kJLY/SZFWvjkF1U0qDOec
QKXaDQYthxBx1jO0JpzBrmVmr43oU/vUZYsazmAxQy5STFNam9pu8q0wjXQm6CJgcCRAnYrGs8xO
a+WWH6gwn5nzG5u2pod8VAy8w2PKkWbLsIr/I+BAjy4E3hdorRj2A/IvTtxXmCnbbyoTU8VuzJke
O2dSbINgDZUPC7f0EZxRkWQTR3m1jt01xKAo6UL9QPXNEuvI9rOeUGqahYFb09LKxsvBfF1PDYWb
E8nqfU76dNfEXbxHfsL7lI48kUtHQQEFun9GPPiqGurHZTKqL86YiXjbzPFAUcm1c9PRiU8LGake
m4720CSmOBpsHPfIU+N9kEYseg4REUeCbsq3iTnHm5wNzoZmZjJGnrifKJgRMQ5c+hkm2qYfKfrt
rGg/M5FsP0+TIY7kfZSv3VrbwTbJEFV1w+hJEtqGDTjEfocoOj82bULVUigByjJW97lo+mfdwEQN
Dqt8s9om3uuSCqsyqJ63TbGwA3SEKX82ExpKjPerm06BYsBWyWoCMtJBW9pRGQVSIr8pIaINh1bv
C/TyBr/Z6Uv9FQEwVyVfQAJSHW6sWC6HImJPBCZNV84c2XKA2LKFwmZcdtasaADlZv0yzso5GyNt
lhYN0jk0quYUz7AIbXzb+4YNdE/v2PJKpxieHTz8G8ZK8d5ZO0DEWlQ3OS3zA7l2dAjGYvlweEsX
P3aW6gsO5rthUtV713eU27oV3hqFJLxmjGzPAFPnFWRx3V++9SRdmlhAfnkwSrTD5IKM2dFYX9Vp
Xd+ZrI7bimbJq1VP/W5q8gTSOnI5H/QfnZG1eI0nnQIe1U99j4yGO4Npg8d23YuZcxPjQa9nvkph
CjCta0b6OsLmUq1NCcIO5qsltOfraaC7dnkMzYkWDI93rR+mXpuvZUjHQxDTd3/p+EBax/o1rtkV
ALbxcVAFZ9ikD5nkQJU5eGj7wLa8S3tACzUug6ypbGk4cunXRt4SO/MuZWIOySz6gDIzXy+8bsUa
octhhBRF6JMh3Su9mtIHJPNTvuEA7FKncCTrSzXd1T1CkAiTDfMEgJjHaeEn0m3XpImDgsMr3ZEW
HNnetP+AjnpVjyEDPiXtDBp3GMrRgTMHzK1bM7WtTxx49IbG19B+7pKGjuCCMfyFOTaNMqsb66+k
Kpt+q3fzUwGlfxMAAj+SDrLWjZJljYo+OF06NciQdWZ0igFxAVy+2OQmzZ56YYkTBh9/6d9cNskp
pXdblJE8okX6ruuQVjeB0rh9Wc5hqW51BF+XRxMM2w5iYnYkhjd40AmMPlclkvsaj9bZ6dr6pWSw
fjDICEHfsLYTx1xEt4Ok0vJCvWNx18z2W5m55esUctiB6uieR8U6W44RlzCy6gbFmuCGpGjX/Zby
yW9x5h7ADLrn9Xmum3UZboOyvcrajI6kGyvOvGnDX2cThUoM5+sxWrvenEvWXYAC7dVweCTk0rff
+joo30Dohreqr2gbEcsMHUJSALASbTKbHydYu1+X463j0iEN0yJ9yEcYwqRBsSKhHX287A0MvZpT
74TRrWLJp+9EE3XQLHlL6I7FVsF0/Vy7HENQiJmPI84Dz80J+LRLTsJYJBCF2gkualsQ99xzI10a
xMcZxsV5EX1xBtGQHfP1HkDLqr60LUK/Hdh/Ducj+lVThsPzPHJMZhrpnPUyMx+1vGCxZR17KVun
+hLZWXCif2F7l5bg0NG0dMwqOEGyGLdIs1O08kj4PMocOBGgmXZ1OXE46Sh2cl7sPWnqdEFLfGQe
jvDyNTM1GtQjPWPw+JQKHQdnAZdta9JcJu5rfXguy+ykuBp0juYrVIjhZ6p6tA+zma/1BPos/EFi
umto2jxVilO7BrR49gYS2VBcsLxFA+8RLBB2LYhB1HiCZ40E6YdppF9mZlMeo1Gx6tNYZTQR16WS
ER0KkFRgXXDMlFsZW3S9tNYXmO4pu2iZ8E42dKeLTs3XcHGMR1Gr/rsqgmnf8dU3BQc84cUuRUiF
avC9zRuOHHW7ZEd4zxQxVRzd4gh4HQaLq7YoTRwRHfOqgCYd6YDoVENYXl84lSQYgqaZxNdML13O
Lb0V34waaOjNWHOcKEt0j+48zNuh54bPDt6D1KSlfvnl5cWEAM4WA6y8+WqN7Kn4V+QRR/p0N5na
vMujJN6XyChIKuBUGapVHUxeXXgrK4U1a7Hi5Zp8WSqyUc27qcVTIJfS9qOWAvbSKFZt9SpNKtNx
PQXMU01Jxhy4xww28BPj08mS8dA78ssCfne7rJOYjoaK31uKD0vL3jnhdSn/l/Pzvejibv6bUSVF
Gefy/3pSCYy8+P61i7/23c/Dyj//2j9mlcYfqxV2LfUEQ55LyfnDZasEE0kLzT/DO2lQAP6E+sHP
ziINTgx01Q8D7g+XrdT/cB3XJozVsljaYBf+O8NK+Rusjg+ByufSXpOOoSwdIMtvlYg5k/mKWeRQ
FqFBCEmc+RGEWA/EzMtsp+8O5f2mKpfOL3p0v2nCQoBjLT05RlrhI3IencFJT8DY0+upz84DR1uU
avYNMntm+bpWEOgwuB79XMRHfbHs0Hbp25oUBTzntYtolwmda/fQ+FzzvsJsvtVJSIa94KBtrdXE
oI7PvGyQCWl/nq7XyBbS9mXI3EdeY1RBbHuebSXvtlbpxEysa9XqWC0H1RyroXkxnIjlwRoEwBpL
8/NAPWuj/pAI431o+Hg4sy9ZGX+QZic2U6liOprmPQiidi1wiKms6JPqTf1ik55DG0YV4Of58QpO
I4hwEdwPmjo2jQNZB9hq0HJpBjeglM9J9kzSD0BwaFowJ29A8rZbveYfzQYugUzDJ34ELoPuHPO4
bbdBw58adL7DUEnNjwKOrz0Q5kMi2W8wxqztNLR+QyrvR6dHRcPfTCQlbexiS15MDhfhzCWoMtH5
Vmcs92GZ3btzNvg0XLkn4WJdWbLm64+C82LNF6L9Q3G4hE9p604cN+iDuWXxMRd1eSBuAzMLCU1b
wgqo3SCNfaWYAjLSuI+MjTtfFKtSDWMwFQBnU9nRYKL4M2nWuu1j4AQpG68dYBVgMlQtOq1Dh6sn
kP8gOFFHx9AeLw8Jh2i0xbJut5XiOUAme58PTuw1uvs4OhwMzZT/5Lp1P8R8qTBJ5VFoDUSFpMdV
ilzjpFxaKNBHeIo6/qwOxSluqXzrch17QrgB7WlPXCYerD7LAf5Y1g3P8weQZLFZFQR0heN30rm4
9wu/SgIkm4OhFduxc0hdgo/t5TlXqTUoy0xF0abXres1bfNyud85R1ZSiHis2Jg5r0Q8MhCRufWM
L/FeOdlJN8IPXnKeangLWEh4Oh3Fo1Ku70LIrPkpQ5EPcCV5R7bA/Z/Y7YaKyBVW+iMihsd54c6P
Ne+JUrSLMGYs19R0wIxU+8L5p/JsxR12gJxsHN7Gy8UoKl4KZqDsQ2n+TkuRSaCu8BaZreVL1LJe
lrb0ngqsDXmbMJqoMGdfTkoCm/sOe/O6pZf69tIYrPWB7xBG7ZXTMtwMbZOchTqIvUs9kCpeynkU
53hMitVOyFNW8JvTWKTXnHr0LSI8fesMUeaTppL5Ou+Jng3x/RBZbM3rA0LexeFSKk6Spm1fovYv
+wQRK6xtmDduegojvdhPusBnYqyvIQZGAii5tyTYraBn6rYhWJcQHoGios0tRq7N5Sm/DPgg77j7
NpSpPwOV3wFRzxCN8zhfHoD1CecVv6d6LPZiZhnD2t9hOONYfbnNXT+u2SM8RtidutXrErwR3qYd
rIgfFa4yqa5YJA+ByyEaJ8h7PK+naSP9YL5BCK7g7dHJQvdy0blrMyA46Q1nTRz5042FnNoZk3fy
NoB9oEs9YylM/UzxRjDE1g6XfnW5WMZ5VpG7UzYPWZFzNNNal08nZYW1NyclhsXBWArUTXIP2JeK
iHY92gLm77IV9uo2E1sAWnShEdYeESbQBi8Gh9Flrh90csZ9LQtZFEODxW3k1l0SCYLevI8g7ILu
5nDJfAsTFycV5lT82IyYcXb2ABp4RcoDTBD+Q8vkz7XJdFfJwvrSQo0bPMpBfFOYtK2GR6Kx5L05
J0zXA+xLVleu2w625Lmeql1rx9w/yHPbqOagNtlyuulV+gEohUsz8wZcrrWNRRCH1ur7NrivsrBT
X07YgDXHYgnkqAriUQvuwITlW2DI2d4J6o8aSpfK+4TMJ4sKMWY9kVoWU5Y0Xx1SoH2qPNBDtXrO
S+yqqRbdaSOwsTXuVozg58C2caLWKIUQ5mFA94ktL5nsT5q9Jtcvr6mVIVqzORHYPlCyloII8MK7
mZTTds0Os7xYNx9pWmW0MscquYb20J/g9HMLhR6EwSZAt9L7iV4TXVLGHYQBCax4YxuMzndNS8QU
Do5O96fZbVp/kSjlPbuutVMV9G9aV5bfWnf4KmO9ZNQlpvTDqQXyIVaJBd4Dy/946Iqm3Ll5Crps
0zC69aqk4Z1PEMxtQ7airWk4wTUxDou2Q3E+tjfItB1U6q5s8wOu0U57IR+JgqoPh+yMkEKg7G0y
umjUXnV8Yw22OfuhWQRML3qOD5GyH386it392Qb+uWX9e3udcw1BovSG6a5CeP4dwouLyFxk2aDS
j2eM3kv0QawanSN8qEQikakFZseT8d/yt3+Xf10+VxJbZaICU0zVfz1PubM0icuo+oMxXhY73kER
p98K2oSoitKPv/4pf4XdXk5vkhhacK8kRuoAI3/9NCxsCIuXoj9kMw/IehJw00DzKbP0P3vW/6tX
/JsiwDRQu/10U7Zv3dv/+bN8uHnLwYRex1QBCG/ffq4BfvytH0WAgyrREQx6mEBBwIY19Z+CRVf9
YQKu4hG1dWGR1cFn/VAsSvcP5HyMOKRlckS3VnTVP4oAgczRBV1lMEDAgaWsf6cIAKzz23xHxxjG
E6sgEvMFddP47TkSdNHyThb6VaFrcJN72pG2tqWdGiAfMabKT6WgrmTzqprdpAnoTzYL/vdpyjie
5AvJAUiI2msqbEKLGGYmy2cygqR8RnRMeTu2xjuN8/Apn2j5xSEmTFxP3TWai45cEwQFu7hMLPR5
kaauw5Hf9Aab9WcPKDI94JYsrlRCK4T85fuswZ2CNDxg9oiwCImMbXbnIUGh8STSoFfndqkXmv6Z
Pfa0CHPRf0uWudkUcG+8AN7PhsHabpmZqy5pO29FowsvUqL/Qnj8iPqhR8p3nYL8g0cDJZFsM+7t
JyQ7OSkl4GtwEmdB/ET0RL0JI9q8XoO91z4iPaXBytToky1789gqDDvmlHzLancm4SlepYg19rNh
MM19YsaPeO3SOztRQXLgj4hrxuJBjvKKLk8HTYecXMnm2xnaGwBS6ic9IfKlaZXG7u4Kv8ZqPHkD
LY/tEqnaYrnX2gdDz6zrwYVlYXS9Mo6969blVbe4wfOSO+pTpazgselm04FhSI7SNmkrK6N/J7Ek
qSZIXgYaEL4mTOVhwlBcg2rY1Bj7T7ZbZlddpbiWfQ6DhDYTRBaEROSr9V3osJNXka9ie3kg8oJN
Zh+EMLhTAylK15CgA9gEIOW4FFvlzEPkSYBoO4fkuIMsc/OlAlGBmaLVlkc3U5ncrGEA8UFqukMA
c0P9+ITmCm0wQnvamJo/InNp2z1Apllvj/QZwRPkSQY88C1s6ZJw52CsWFbm+nkrPZOuMSl0wehP
elD4tlsYx3hYHpwoYD+OZOalaTkmXmwhsZBljf/ddtm7+g4zMkYOEW9aCzICGosBuQJisEJTjykG
5twyj2HfXFukCMCqQHgf45ytF4yFFjSfKQ9g0xY7ziHtE5aOe1DTatPwMTtitbpNPsxfDMK8dkrF
wS6ATalnSXusGd0R1lAnZ/jN+rGyZLqDIWdiaiflK20xxZFFRA9PTvFJ9hkGDKdEZAG28KjXawkD
wOjJnc3XonOQOBkhrqsIJx5mBcLhCtV1J9TSybGNx3eC6bJTE8vwqrahdS5LrvuILfal5nqtrPqd
XDh6YTzdxrlWUKdoroYZlZBwoKffLTpbzLpQDQV4pewaSb8rGzQnCMKZZpJocC6sCfMO6tU9I4xP
HZ59Uubx+A2mFXiySYw7vn1ylViz1myCqauO8FL677QU560TCS4OL9uhxjaQKgrZIlxQA9f1sRit
T7XIHrAAnhcj2LtNryPiXB5juwP62bonFY4PnIlp1+XmFvmODxObUSTUSmfA1lzXe2eerhN0YIwU
+2nXEJSCXWNpN2Egn22xxJuxAFxk5Nn3TDITMPEMbxF79p9wY147tWF4bkdBx7SYRTB2rmWVN5sk
nyCy0MPZmIia73UUdn5OxhStjmHk2arIq+J+2HsTYrpHlk5/cJrs66LwJSGZck/gfdSpJ8JgMxHT
iNumS+j/iWjLW2Hch1F9P0Ds1Bx+KBjvN5Mjk7dsXc3SPlDACZJWg0VlyofYBJVQVl3kccOaXTVV
7hdVRy+61iKDMqePqMMwGGKGuuD+OU46wJm0wIWhFgPtZVm/78TIoXix3WOaqIfAbu7hF2MrZF8B
k6CNyiPLrPvMuoLNb1DkrFWiS24S/POUhGm317lRO72s+xsrtKIH8LfudTPpD0ujEUKV5F+Y1cE6
cfvbecp3xVouT0mlNkvRPrRYtLlC6xxfJ2JApIKvV8o3ID3MhyN2hzqgCDNcKEzdYwa/amfmS/AJ
f/d1dfFKG13ypLTkyWLqTTzQ8NYu7gsJ4kd6wSS6ojJEfAsnIDLHHb39I77kvWsmAVcRmJFphDX8
g+ZrYeHOtJqlPei4fqtApTzAKePrPMqGK6se9Rs89Q+9W52hDT3bZCJsTFQIegnNnZXWtzX3Fat/
S4lpeem6llaac+e0Yt/GyfSAvxx0QjWEyLnsxXlNOfC/ZJZjbxuheNU0CMimGq4VTImhTk/KMbud
NdTmVYO+cVMPBChSA5WRl86Zs8+mfjlGZXfoquQ0xEG6py1Ok8HVqk2MeI3NDHN64CqcgcwcN6Xs
5Vepcb+YXmnOzbzo8j7K18mNauprpGHYeMeh9JHVRu8V9Zc3mv15imv2hDF7MuRwKBD3uQC1tiJx
XR80wKdhbm/qWOVfh6k4AL98SVSa+QM/jz3hP/KgXMZXROQcjQYatUSgQXfHspabiTkaQ/egrrb9
EhlXVmyRg6yJmVCgUHwJyr56YNJAgJbWdEXlOykr00ANfEeSb4ukr4mYtrCvQTwoDnNpJVvDIIAR
K3d/NhmCejGEiQMOJDRSQnvCcrZuzygrStsFHkQnAvDFMxTA4lYPq2HaSoi3aADnJekfCni+R7dN
8QAP4klOevWugX4AAJAXTO8tNQqO/5kxNrA4SsbU7LN0p/CZ5dpwZ0Q0+To5dg+tVdyNhQbeIdXu
8znqb9Mp/gw7ptn1k12e0ON+dlqZPU7YAE2NKnwNKt6aiCdeWV7xVBlz8AYisPFHK2iOYtJMPymH
aG8zd9k4TpXCFsLeGrcDIRUhQWW6o12HwwiYDgX0xh1a58Pu0c32VmVurEhkb8A1QI2P8NnS3vki
UvI1EdOrZ+ZD8VYLbNDeKkoemSRDKRz1du+qDOe6WFO+5PoSccMoiyfBFMthMpi4fL2waXM/T74B
PH6fdQ2no1sMn0ULTsrtoxsmNpB6ViyaSioDJUTcAG5YIM9Q3DTZFWAMGqFonTgjFOG1YWaHLoUs
iiKFKUjvlg/Ak2r0JU7U31O5OodF2fVnbXEPZTdPjwOtHvCrMb0JF4HjmW7ttzp1vrI6Zzt6lO62
b4L+CbfwFYg4d1+5zby1Ri32g4oEZoRqNjxiWjiRRRK8hzvUvCmYyXmladXnxGgJHuva+ZzL0T2M
ALOQE9ZfszA3vH7KYsR2FaZqFsh28kUvMgdr7hhle0kneSdzmbJ5tdj7a5J4rhi/WzsyKeJnfWzE
jOQgowFGJpb4lEe0rovMst9lXCCqXbrQ3QRRzXgq48DQc81NdyWRW3QwZT6cVL9oTDXx4QnzNqBQ
Eby3BRwmMJTZNufk4QE4H6AH5oGBIOGq6Ue1A1UYfnLhfDXkYmSul6N5aNzlaJvjtzKw7X1r1O+u
dIkt7yq0z4w2j0FRgjqaLJcui77nzp2sRHYbhMLVNiux08KVfh062XnmUvWbAqMOnvwSJnpQswem
JeaagtlkUEEQcMhXE50pNxGEvhNRAX7QiJskSsRTLO1mn1W2cwXqorxKSEnyUuV+mpdolw1189BE
g9zrxnufRRyaEua22KefDCyoGwieW7zqYosQoNri1d04QxKcGnsufFVnB+gmIDSQo25gCpM9qtFW
IvxmC0amZklhkkmeFHSOGkE0tIjX0e3ONof8HfAgbYOQ52kqEbwqnQaKFedXo40hFwd6vqVcSXhE
NJSHoarYF7PyWJbywR1zuUd0+TUr+qeSBM9bzV7uoQoRgtBZjAvHAn1sRVS1nKONqKwGb+k0MH/W
zGf07+2my/L8iQ5X7pkMnNFMaFBBDLANAghYEln0H+gylec0X57yupp2OBRI4iuD+FvaQMYm0e5+
wS3lTxn5xfqFdOAET8rIznXUy5sGa7nX18UHB2DmK1FL/24pvUiDTDDJ4ZYMgGi3ZH3+1Mhk9af3
4a6WcMql5MBj1o61mbUku8ZlAlNjTPMdRr76BvDOO+ylcOumk72PxnS6r2el7dzWJgI3g0KPvsm9
xb9+U0xzf4PBw8sx9HpLC40pkvp8Y2JH0OjIeKSaCRr0w0C/XY1nR6hvJTUHsuwvprO8hRWQQ+yw
Z0rdmYuR7ujPHwMnhWeqafss+tCwsm+YNulng/b3oU6buzoWKN8B+7lR7XjM4PVdVVHiDmYj9pic
9mZpGXSqkyv0k2yiiX7SU+eJgSz963h5m1T/NejD97JMeX5Kcd9316oMnsphIeYL4MqrpqEI65Ea
MPNevFCoMwbxF6ci29wlvTFlg9zg88Dtg5IAHq1unKWs7pORE5rWJrrX9Qs6bCzQ+k0aQClFGneH
CHlwNmk+LWwLCfQ2k92gpvFbRbvZcdpjwxP8OjfRd4H6nHROqHeRoPu7GSXWAqQf+ZeshOnnkxqR
37BtgS2aSpFxyCsbxaCwgYHYmd1hwJLv4f5J90kMbRBGD2o4TMpd9cUcjbXfDyKmsar6aSTo/riS
1Y6crNOjq6JiL90CQsMMdWrUe3vXFP3j3CAzr0v31nX65K6INePDitv+aoli+4R3ojlg7U1PPWr9
nTXK5lFiVSYWx3yjjk+u04I05yDUbyHvDkgYypCcTyUgFZrWNaBhRPVAeveC+OdtAipvN2DN2nWu
Qv+CajAQRbEfChIdyCilsKrp55IRE27pb4BBFToOqp509SoRPtCA4NY2OvtAAtQ7FhYXWY9C/pBx
xTjYXhd9VhyaZD5azQD1aRxujLzkaNFGYKNS95XpWbyFTywAqETDRqusgqNQszBp459v3dEj1N4L
bQA6JpX/biVo0R3AA47Xcwe+FyUXJxBFkJeX0VjerQh0nxV95tZbhZ/hiEqi6paCynnoE03uKYfp
uogpIUbWXRl2UmduKyN2opGK4WZu3Stih+klAi/eEgIMUzbNAYNTgpSGWV+pudUR8mXxoU3lCoiq
kg2CX/2qS+F+tqX4qBd8Rm7WbNb6AizojcHq7k9IAe+ShttYpijV3JT+f5ZBAByZJDKA7rZp7QC0
kMldbK4sxTK/Dm31XDpuu+eMXXtTxePfTtOuMPR9ONLzyDqLegYg3yrN559yenMDh/z7Ulb3dtld
z3AcN80cbBc0s3QaqLVMUXg5spzNCL/MDBD+IPfx9GhiVYaefIjKrPFRZVkcXObTyJvq9atcX+87
1kjLaDAWDe+DSt7ROx8dWd8hgZyOcTubW8rIK5boZ2bYBc6Xyafc4kk2ZuV1Q0t+kxHrgKt7c+9M
I60UyHmQb8SxqYyHOdGOTtL7ywARCFU+E3iNOfznWoII2ozj6OzMzHhk7Xww5xDEYcjsLbVHqi9n
9MKGkrDTdIYJKL3oCmwNsnxPEXKEjSWL94IZyn0SwgnkRLuvUbzAdBHLk2PIO7W4eNQqw0TLp++6
1lJgK5rE9jgsa5c4F7y0EKXzIPruGPVNu5hXqWO/EVC0q7K3zoCh3DkfzSoo0h1QJitQxGtzd1vD
1jGSKoHHOHxUXZN6GQAuyLORX0vwT22leSQPgxNaoAyoJXEhdRC5sokMmAisWq8kMtxBAElRzPaN
PXkVvvBbhFDmSeNcX22mEFD2OFCYD/Xc8IfYyUE04YuAWesX7bQa/ztQQzVIZhxayIc8O5lyDmNp
1u/o5IQntiwL/oEB/ACrRt2ftXJp9hIzFWNbaETHOKuDO4dVDTpaazQwLIn1jhzIA2AwHjVp5+0u
ZwI67xothZMjjIh2m02dMLN8mH28S8i7rFHVco2sgJFKiHxSP/cMgd7bdFJpxyzObela/M8Id/bf
y7WV3f7HOgz4yuGCdS7q/u+vvyRA6sesYO2A//IL/yKmue+/N/PD97bP+Kt/OgvWP/n/+5s/eup/
0403DH2d5PzXmpwdURHxt1968T/+zj968fof/BM6QTKIa9amOtL8H4IcR/1hC9O21ugHIh/Wrvo/
evGCrAgdkNzaHRc0yoX8z168SWAX2h5UOjqTGJPB4r/Ti/99bOXaKEORRFowDOxVIvfrQCeEcgkX
A7iUafZhxzzexZMusVudZS9c5rlWUyC8hGCMQYAJ7U/X6l8MzX4bJ1m6uYqO8HnoDimGiB1+/fS6
Dhfq9glOT28Ovppz2zdiM9tiUMgP/42PIn0VeIEksPD39NVGJINhQAnby1X+SmbNiB4EdTOunfq/
8VNxKVejhbEqqn4zryzGlMI8lx29EPT4rHv1tsFq7XWczf4mV/U3SsLlAhLjB5dC8FBQXP16AcHN
9ylI3w5fJDFcw2zeU2PZH9Ngb+k1JJ4qhbYmaqTrUlb+eyCIHx+OMGF9ig1ou79+eDdh1RZV1+3p
i9nADydSsg3gYv/ujaO0JacQYD4mY0f99ilt6FCt10G/b1wqMJ7NAmykBdZ58JMqBznw1x/3a5wr
GA+iaonRIogOsRunM168X5wy9WDCsuvwrs7Q6qK0+a6E+eHgh9oYWU4IFgEof/2J67/4k63o8om4
mk2mq8z+dPu3WVgQITZwRNnvEx3VckEsNTcLT8dff8p6mf7pUyQxAg5VIEOc9VX8yQEk+8AoyMfr
9wKqxUZo2pmh7e0MecMDQ2X9zc/0r66i+dOn/XbTGEmGdWhl/d4ZRmMTlOj4B2hbVZKuMMx1wpGm
73/9A5q/eZwu1xFjGLQVAEc8kL8tZXOUEuQ08toZkS1vZSlB8+or+LlcnENfhum2rx/UMDsUwdhp
YJQ58PHEAX5+uR9w1vr9ZJLrMKrq6zQJ4jts6W7MoKs/Lc28Wgbw+ab4tP76exv/4v4LzhFoNteE
1n964pwWIVPZ8RrFY48pWIKQUkgercHXNKFTDHAWrRxk34KrB7Rzkq/6gvegN6jRVLdgNahC99bA
tfU374L1L7/aWkfyhlv877eXIXEzO12srNuTCe2bAQnpcROt0QB2B2IhbJ+mGDuZPtr0dEpAwaep
AI8HMWFIt/lEWTesaWQSv24907UTBqZX/DQIVMxwvgp7syFqdNGOpD+W2xqpE3MG2n71/2PvTJbj
RrZs+y81xzV0jmZQk+gbksFOFKUJjJRI9L0DcMfXvwVl3fdSTJn0qsY1kWXeqwxEoHH4OWfvtdFB
PQ1TajzJMYjWoUOHuYOctIOzAznU6YLtUKuTzGlDIJ4a1jKi/aMKcU7c/NMwBQhE6FoxPp6xNDkD
XChDXoCwzgeawjNePHRBim32lZlo87PRteOe+BNjHQn9nmvnXga0o0M/zg/SS+SFT652v7/q/3xA
AtYaMm+ES77NP9LgIXqIQUzLRe+TGyMHCZcG5tFK1SOZjktrEaH4/+CIgsWauE3IROGHxyOkexPQ
g5T7LoqOmKuX6LdvVMNXnUOrJw+9598f75/vdlySrDaEXeHfBGvw84LTkzZBkPQg95kuGuBd7nSM
ASKSTk2L8/eH+udtGojA9myMNcRgO96H2zQeYAYwIuAtGIziXButdYQ+4P/hBP7yKLg+2aY4DjKJ
DyewhK5YyokTaHgdEzlapsZhaOPg9vc/5qNXk3WMXxNYVsBuEbai+HCcPDVmy2uoQrG81RuMaWCy
VRnDZyZuwo3g1iqHGx8xEOjJ4HNHEkMN2u1Py9IHicaPr8EWxhLkfDjAlj9cv7at3Tkd/Z5ZcuEj
/QyLXTRlcsf8gLxUB9TF0apUCHSzfivqyb8nFABYoSA2opxn5wTn7U+B0x9lI399J5/UWbBMIXvW
D6+V2DUMI0qcfl/FQ3U0O7Cl5jAxr5PtTdQTGJr4A0wXwaNctIa+DMDt1x4Kt00YgBz3K6aplhpv
8kAxbp6+0qIA5J/K5kFXMIkbmYqDYOZ7qnRxY5jyT5uLX/8AnCWIc5i2Ear780MRWV1Y6mDipCb6
Pu5QegyTG39KWMXWDemJm6iHWFziy+aN1ZUnncwvQeo/9h1T0IHQiLWC1rBN8JTc1bNfPwbu/Ia+
oDo5AYrMqaFUp5dj8K6QBW5OoJt/uDuXy/7zPgIB0N9+wYe7E/0DX7jWYK+MLD5FZGOeJGP2TWaY
G0kC68oZiIrLMpM8SxxPfUNj9/dfwfnlnYn2zBQ8jFDUPjzu6DhcUIhDv8+MZCHpFoF4ZVt167s9
AXChicNsVJ9920q+9R3dyjFeE5STbBjbIpRm8GEDvd50QE9WU2oB3/DtgYQaDrhXAlE5oZ3Wm64s
i6XSf/DR+gozqzfMUT83QdYdrFGYV4ZgVDCTYINw/MHTHCh2rWHdTGH/J+DaP7duiLVMy3XZIXgm
1dLPN42wAz+PULajYig+V9HeH/GtGjPwbrS4zh/2ib9Ytj32wFSers8Hf3SKg3f3UGNa/b6Jq3co
+KSyWmi6XUVWzO+v41KbfLiTOBIdwhAvPRi8Dw8zQNoBfKvgTurix9xy4s8ZMhc8nZpqQmiQWTgp
jeCEkTz5wy30i7evZ7rkhzgOLyY23j+fUVDxxKBljBAHwoMjGdwqv7033ei98OUrJa+3+f1P/bH3
/MdvFdDkLJuC2/u4pkNt6VWacstShlf3eMJvbMLhNrpKxrUzzm9mVD7WaaE2sW7Y3LgorhkddgvD
6A8//Zc3kwCph0HId//hv0kHOYqE8fge6YvcmI1PXkSCTc1IwdiIJHv//S//xUvTM9k5ojmh9qbI
//lMkx6bx+WguMi6Q7LfWNF6HoLkDzXiL8+vRSeDO4nTywT658NkvRUTPtD0e2rkDo2NIhyhIkjc
iwLjOPV48OMRGDTZQgWAflghdAOKrRqN8zx7f1oj/1mUB55FVUhR7vrIuz88r5MexJz0RBo4yFUI
nPbjXd/N15j94jWTWWMN/BVsti8hj+SD+YfHyvrVE8xuiJPNvj1AzPnzuZDgVOg6m4QxWS6KCb8z
BJ6KWF56yOIE4ni1563rgQ8AE4ABZDV6bSE2JHsyWSMLOsnxbOiJyBYH+bct5WCRP4DQ8Pd3xi++
JpYTz2ON8dnnWB/ujIRcaS1AQe2ZNiA7cOdx6/ZtSHiWSP9wSn5xKCxxLuxoqL4Bzu+fzwjT9b5p
O7/dS1JC3l1H+3dzlaCXMjzzf/Cz2IMKNLdLS+0fq1qD5wWQvdvuhQ3TMBSWB2PDj85Ztyh6/2+j
8fav1ePvivNfLGIcibYIW0SfptaHe96eoxgqPEcCkRJvItQoD2XcYgw2UQWYikRIt070H5aPX55K
6msXDTh5oB/BLHFsVrD+RLvX9uKMEmpapRkat85kSPv73xeKX7zo2WmANWV8GqBP/HAnB7lbD/Fs
cYu4WMV3ntYS3nniTvNGlFGFc7vr7Y3HnrxYt844gcYC8K22RC055V0ZCB6u1KHHeASsWTzZzQgt
sSPncsDfuwhVkDYmL/UkFvFtQNhknBSM33ooAgndc3pE+PLAPW7CUUwWWH0TSolANrdP4b6BEQMX
nmHsTwBuDjZxz2TUC3uXWaXytk7YJPYz/v+0fPMymiXwoKhgkrNK0Ncx+8u7hGzP2tILtiAU+4TB
p7s1zMY6EayjjH1PFEJ/I5D2IO8j4j6683pM92iJAmPalQzhc6TDbpgD7c9HN74O/Er4KGqcOtsN
oi0eRgMb3KmrjPpgdaSXkH7Q2R2j5fSp7IlAJS/ErbMjasUYR9jAzHinITfG27LRVXeVjZSTuBXD
Zir2+M8hDoJnIIUcfGhknksykEz6DgCiNg3hRGyuUsJdX/w+ol/iR1Kt5wBPxAPOZcPf17LP9C1T
P4D+qUt+izba0L83a8gu20GP8XBkE6sQ76gwxUETM3AhhZgZdd9n4b7COFlvi2hp/5kGZCWM2SL4
lCVkAgGSYRLfu6SfrbKmEdh/hjv6vLthFM3nqLGL58IIzHtZedMqKjN1AJBSLM7wy1BolH/9TuFm
u4/IcxvdJN7mM0Z6kDbTJg9RDsTDeIJ8RIZN079kOWGPYrDBNGXK2ZWO8911jGk7AqDnO3T+3oM8
tQ3d1GPcvKRXTMyyMZDHZ1St6tWXeMXdgVFh5Y8vc+uJw+ioeTUqjXijeIL3i2bPa29FWHZby6xS
Es/QyyAZs85BWSTXzsT1oFpAHJxGT2p2xF4Y1l2aYspOtIqOkKbytcrygU1FD6CQt8Sm7xFc5IWC
l4o8htQAwR/55cekk6n2KVfK3sxmTs6JBDeRJSiOcz9HTMKsD0RNcAvV9b40EmTeU4D0Yu7mNVT5
YRPZ2t7PbF3vo7hovmIDM6+qhPk26F5vo0zZvcMMRb0kkeQENKz3fl0LGNchUzjM90fHTBGvA0IB
CzSebEvtUtFYu1zo59Ic2ucqjQ6+cB/SQT8LhY56MkMadUP0XHpL4GCcl8FxHPxqNxrQs7DcPpJu
vaAPgNR4cR3g9UNQCCOOuMosBGRO3XCfdmjiWjgU9/0A2QPp3JWE5QtFB/WtNjBhtFNzCByZEihb
loeqDMZ3twezr9MJfvkmH0FdakAgwB0dSnPb7OJoW6ehfESfSbaszc3zuQQNjSyrpY7gZcoikcXD
9KXh3N+0E3dZpjFVBrl1NIdYbw0yM0AszihcsU4ROcPpjkDv6f4q0FM89V900vk9gVF25E7gw3q7
+2JYzg66z8Kkt/nOe9+w62/oa/Lm4OSk5WzKoCMTWNe4Mq4Mw8M9lvsBivNCj8I40Z41e5q0bXro
UDQggs+rYjOTB/SY0NW/tYvMfkRhmKfHKfO6rQhT2HMTuEV83CjP4QYo0Km9+Qq3lf0k/d0G4q9Z
nKEEkoLTB7GHVS6u1xnYSedKqR7a0phH7yHN/YFUEq+k+F6c2LMO1CfmTOV71yz8E1321tdK+d2G
Ek1cwspuvqQhGI4+6fVesmN5DLSLuKDnc7RRKGLhIK3NNfV0qiriY10YEnThGINkC+9YjgN3Ai7C
9plcofYb+vx8lysDLXlrp4cMgwJECwUrJUXg/1nULf4Av54Af0QCsu+ADAhOiA0GIzfhRMQeiJmM
DddxaBfqLi3kLVVp2O1y6qbyUDaI3FcyjcenBRU1bwOsAgGw+sWtVZsuDtGS0SCAnAQx48Q6corD
LHkgw71Y1X432Lue02k84XXjJ/pNTj4yUFO+KkDJp9FWw3QdR1Af0gCQXG1iD67xQ1+5icunOjDv
fgCaRkmkzIqdSHvymiS5ZBPsB1p39pbGmbjEHY/qtqrLeTczq95NNdlde4wP8QVy8egvqgdx4SEC
ARdxdWnCL3DLENgJZuLXDkzXnTt31mOfcr7TLNf7WWPSDBJOqtG5mlgJu71DRta8iqXCXFfevOjq
WyAWnNn0IBSsF88Y1K3VgbNANR5ezWMPtUc33fOYcF5n3we0hKCuXc1DwmltK1wOPyCAQyj772ic
xcWdW2NajXUYXxTJ9KSoeGWpv88ZnG/FG3hykMI5kxXpK4vXMkE2YRajfQharDXVgtUKyEVGWF+b
1mNjIYxLBfIpYM3xjSeG+qtHGNxGDgmSAduYI8TYAZtIMeBGjWUAirEzITsaAxi0kh/vhjBOAgMI
DaEg6eGH8Z1s5vgyhC1xCUkg2IGjjmVi4bTFscsj0EMypImzSXOc1jCu+As/AMpxPBVyk80NTsqZ
55w2FnQsrWlaB/6IEShG4B1FGm4TsSbc5UOC4LHJbPGQIvd5cmvsOXC9+ZJoT/L7QHbNi4Md4MEI
5xYKN7Dli/ZKqCO9W3XPBcKl28DrwWctAKR0udw2yX9XAtvxfbuQgAhO0rsQfwxqA4xcF7fnrJGL
o2+J9NXv5lyDGlIEiRIMEkT3Np7OY2smuKSdiU+sZ6LULVN9+gE4I1XLNU5zR0t8a5SJfvcb2nzr
aADttqLfglis8gzicjyjhogA4a801qkBNMVNKLlWzdC3+liOI3ypZOBOmtHhs/R6Lncaa1ZyKfKs
toBpzvWt4WQ0cUddcK3NHkfTEVQqmJuwl+91YFAzjWaZrdtyat+R3VpPP/BTI8ayN7AKw7Dm0Wvv
WC3m99rOmm7t2ZXOIRCI4Q29LQCWaMRJZDQNp4UMW0DxJEJa3cpjy/s424VxH0qT1cz3xjfVBO0d
pDEa/y3IaIm25YvKiH2xZBBfQOrCXQlhJGAfdY6sY2G31QHPd2XE8nObppV51xnQnkYKylIca0jr
7+yo/Wtq4mjXDBEaVLQEPn1T6QwMhJ3g69wH8iYqm3g/FsV4QFbCpeG1eeV0bj6shB+nt57bN7sG
IsUnHFkoZnG1yrjmf+obdKzR2DivIozFzm2KeY1SFKeuo0irGx1vb4HrWjHRdDe57HgOJQlJ9xYi
11s2IdOqcrPoyS5iF5FO/SBD9xoHB+q9RaFGREy3mYYwuwH9ecLFMp6yEiMgub/exZxK6yYhVW2/
2GTw4qfGtQLEcakQuzx4kV0fQ5US3ijTcl4hbJJIooR5FKk8jVoXm5Rn89qMp+6qiv0KR39FcIft
sAUMGf/RQn0JEdwcc79S93k9Ot/Hwj21qWmxpAX84YCCrjwLC750z+ji3M/st+EGE3P3Gk7LnKmW
u4TO8hHWlM+0LGFDOma1/owMK743YS/tfNUcvJpcQWBdiABTsBfBNL/Q/yu/5KU/EwhWc5JskqVY
6Klw1r7WKNOzPO+PuWGSJh4Z5iUvXRzqwyDOZTRgFSjs8o5/8GnKR8bj0KKld6Ywvh96DjKIyL8d
TPDaNKZBn/qR+4Iy3Xvyelkc0tR/UgD0of8tqB+s33TiUl2v6nRKrtOAxg16vGPkzNZrYkbTbgwM
cy/xs2+CdHA2qKIMur2JXE2EFW9jrb0zmwv3c+aKPUasesfjxAJcZ1SnsdeG+7AIw3fi0u3PqnGt
m7AMZ1QLpfvYoI4DSx66O8HaxU/riydL+P6dHrlKYuxVu/PZF646ooS2sVLN28yoCdB1LNObNuM2
SCv4AQskuGFZa1Awu2XWo+hDqMwAgZxWcm0G32NDTzLMS6YVZAf8GmgKC2JVXeNqmJVzm0XBC66x
csejuEudGa4EUz02ZP5wU7oi+kT8ONsMd8T155tgawKZ3gcmesq8dIJzr5dIejMB1gsWK3c6cSkb
UaNhhpfN0AIxsNb1eO0Jg9dOGUA491yvOjWxyi5F5iz5U9mMGLDrKsrSwsh4jJihjddhJLPn0na9
vbBowNNaq3ljzYsFDL+Mug0jp73SNLMXzseY5quhy3LAcKl5j/331GUkmUWjxMnZ59cFV/ncV5PP
ql8XDEcJx8JjL6/o++oV2aYHSxnhM77aFXXOS1dXJGaBa1u3DSiFzK/Qpo2jtJ6VRr0GU/7Vmr23
CFfqV3asxdeiL2sWrd745BfC2BHzHm+lP5R32mPHUoC8ZOgdSqTIKkrwfJjqMNrlmJ4MGOLuZvTN
nuRkghF4x0DvvxhAtKG0a7++0L5ZBOuEzwLELgoWIcKus68l5Kw7FODlHTp40rNTzQKaJZP8XvQ2
8cZ9lnxvIxN3oW3wgS0qgJMgefQBM30wPXfseLhuKUVOCUKNt4ThOceiCXijhGAeeVvSO5sLC00h
MAQimqLUfmR/TGWal4l7inPVfyf9W37vh54mQq+H8j13K7oK/SyjryZ5sa950vGmx6SlbjEVR1/t
vKMId6MUlXwzR/13QxCgCBNmDH0UoqJ6KMh45CIlaqpxJsqx3rnhREdjUAm3R2IPbHDqqqgfEm8g
vzGM6+irIBPGJ2dQEcroo4IVG1zX3EaVQ7LnZuz5lttMIJdajBr8qsXkSpBu6lb9OZ2FpG40q9Ei
WrKZ0njH5pVPno1A1Ud3ov24SdxQG3tDL1sAggH5SRRT8DcT06020MTZtBY/LNAGIYjeGnsYIY/d
iFckHtKF/ROL8t0eBo46tOR1bibXCb/+dTIF1ibi3RhPQhfpTZRpvjWrekU9Ue/J5InX5CL3WI1+
NAUcy60eBPqxCvR5RrsHZUFKgYmg/dBYdIEudiuUtQPWKM66k/WDmFBUcAmZt66nqOX34bumH9KR
6pide1QM477EE5DgLpPj++jRG10NtmiSa8+wksdcj/a+Gqrqc2mF/h1uEDyBTROYj0Bfen1QtOGj
CzZZhb5uNLk92JXzrdMq4uJ5WlUG8z/C1ddcE55dev+J3tCX4SyOhuTvz1jIv6dUL+mKLxte6X7s
31LS2QnTHrqWAUZIvOjezAExrwuT54dcYgHwqKL/d5rSHo0u9yE7OgHjNTuaXkcTpWO2AtWmxXXM
o+5ScPMS5v21LgeTVOsK2zOujhlD/SUZHRNaNVvIwq9sicfGTj5ZGcEqOEnMEzPp7jCVA9ykOFCQ
N/L0aZ6T6dNkg+P40Q/8XyLEHzSoAa3Pv3VO/wGE2LwVL9NL9/Z3HsRf/82/mXCC/CrKQ4oI2ux/
gd/+zYQT/wLCgPCIXScta5t27//LrwJmggSBQaDwmVTTfO3rQSb/+R9O8C9mkeyZqG3RQtC/+O8o
UNFF0n7/23AMSrrwkDu4psVcHzTFB6VBnkHJsuawPWhPJ88yo5O98RpnIh94Lus11X8pd02rb4va
nsGSMjND5RkilTMb4svTCgM82xJSkQaiMiusuDAczelNSZgS8J6ydRDRfClieVuxs6dxRFyLAX8U
ZRDOzJjJqqaFTvMpZHTNSYRMC6Xr4a9UH6JIbooM+uoqIC3o4Ld4k9dRVnYnkvDQlNXgngyfjEtw
oO0KlW13Vi1gJK90CnYgIttPfDmbAshrjlgZo2ONdfSediAv4j79mvmt8ZwWJUSitmIY16qKp9qO
t7C0HbYUfXOZFdiYUvV3Y0DCpJHzIwmZJkXbvoP+ku/CME82+kePAx7c3ozz96ZzUrbfoaw3lQlM
T9Bw2tmtbGDAcvRktO88R6Eu8+W1JD2KZQ3slBU8RuNwTQxktUpU9UDDzLpSE5aLIq9GXrTT8kd5
RXLVlRs0z1HJPmq2pDpB1PpKr/nowZBcFY5zl+v8a7tkedDreyAYdv6SFwCzSBViEB9g7h9M5AGU
LmtuwUflROyqQArnkbd8BbKsBB8dtsrZsxs2L05uYJrB9/wQ92HxVIP3e7IU6bM/WHBtHDl0zXj/
YbBsV4lZvvdzc2t6UJgjakr8V+1LjfL3EfcpZqOUhs0aIvp2CuzmtpjEIQrmgM2dbC9QIrpnNw8e
vT6t97VCLWz1wAS8iFDdGWzogcKdTmURfCLy3WjZFE2fYjeKT25Z02z14768s8OI0FeTVOW135rO
HXBZ56akBOX9ZicKXF3SztsiqR4cw8Ka2VUd9pDaue8LGe76IKo2joOTOOLJ4W0MIJw8QdxFpWLj
3LULK5xZqgUyih16hoZnJYPRq3GNq+G8JA4Mu6kzxCffndKzW3omDnA5bnotQX+lkEA2gnNZ76yg
i0i2Vdokyr0V8kglQ/KzyABGG5WYjX3QgSp91/jbrgsb2wdNEuBlhZ86HYLYmBiPzHr434X+/4f/
aYWsgb9b6a9f0uqnZf6//ov/Wuc9718ItgQ7TsSa8DpDJoL/XufxEwQo35k3MmoN/uY0cP1/kVe3
SD1CxBg/FvN/r/OuAxXU9xnbI2ZHLhH6/511/sPkEPAnrxJCCkGUswhCJfp5CKt5zzhSG/MBc5YO
t0JfB9nlb2fjFxPRfx4CML5AsMbE0MQc9eEQ0TQURmzDyhsjB4tNwHybis3jlP5u7vqnoyz//9+U
1F0UIs5d8mgAAffG11q9yT8pfv50iA+zcVAublWPHGKY73zzjsDzdn79/a/AR7J8yt/fuz9Ehi7a
Uzb2vM8/qnv7wmiyGOfygTDV7lvte9idCRMCW7lE4YkoL0Ad0GE1C2zbmLXAvpPGusXQZO21Gqd9
2nTdk53MjkUKdZ/hcvDvbFGOYpOMaroKiQjfkRQFeVFiHbbGiMLctEl+92HewSJivfYJqjkDPPfX
JF5/LYNmQ1pMv2UsOh4ItlyLsE2IMwiJfc4NNuIF1fwqb4d65aUdrqduyI6JWfhnnNDeF6P02eom
QicwMg3vDLxUryEX9tvEEONZLlKUVb4kBM1DPlyxeZ4/pZJ/TZjVUsq23zy79E9RWqJTNVoWTH8m
PNbur8hDl59UpWGgRoO1Nwa/2NZOlx3d0mRrMVjurs+DdkVjxyKcPCc9xQGgpGw13ju+5EPyQF7h
OdNb5Oi2pvPYW9f4J3ge8KGt43pI7qJsnL6FstR3IwTwHvWK4n0C5HFvpPPbVHnRc9JQym9KQqI+
eRNd+M00W29dt6DqRe/Kd6N1FfHSWSGfQnupYJUn3btxNPmg5QQL17quNYEUOOihSOL49zZlE8mr
woscxoJuXDJvqvxmzffL16GQPlyrzLjJYvdN9ni8Jy0XvJX65M72W1iF4ouyqWkI60ifZa6oMYhv
yFdd0lr7anLfCJDpwlXCVuKQtaZaZYT/KQgbs3waTD6vpPG/znClncpQ9E8ppSRVYuufmeEm1005
RVtHdNZ+IEXzbirsDOatQz+XAdGOGZS5r217JnjM8+J1GOloG/A2y9ZzAR5RUNAfFjXtQucBBthm
WI3KICe6KRsf8noeHmSDTWbuwp4bI0iBfcW8Uc0iAjgMLQ01fj1sx5DOd4AYDvKBQ0BH2THxRlfm
30imB9kxs70Sb2KbEpTdpnTKgDpY91gu4jsdp+ZDBpyD1hcR5hdMlcSwIaPYW24XveJ3JZVcweC+
sacQ82ee+D453lY1AIKN3AvTPnuDAdNbY2h1T8xC2qvW8C06qTMt67DxbiPDQSvQJM6tb5Xx1eSK
p6hs5zvpJ/20xkdgHoak9WhHdpJYDbgQap2nSfQq4SfTGphqiR9kMPY1oX/vbpYH70YcyXVv9NO5
Q9/9mqCu2cZDS3DJYkvbGr2E/lCHy/mIzNzbUJXDHOs5k/2oADrHjUkMgKWZw4f2VRHH7qOp8nkb
0UAdOZiw9mgVuj126uk5sKPxaxWJ5M4syXogU6jwmI+rlKzXdHRgTVnBN4vmyqkth/JmcBTVkONU
uJ2xPShrdh6LkLjUVd8HBmkVljhPdqxvnZFMirjpgtss7aoXnYjprtO0WxREqhvVt94VEALSWdtQ
nPOGvaTFhnXdaOk9NNoh2GPWGAYmIwAxarLPpo+8LF4FlpC7jhYQ8QyUyz5DCQ9jBBae3RhN5jtz
f0nMR1EnDy1s5e+CTAg0oyxCuVH2aEotsVHY+rChI1iT9RSXm75J+w1vFXc7MBM8F5M3L7jNNmFS
UELbBGvJZ4ooAQIV+hEklGo+8W3jR9uq55MmyeZMs1SvC0E27JowWdqRoszCI0We2NVZ5pEIGodH
0Yf1TnoKng4Tmn1HwV7yAxzuiQCI3o5dAoRY3XVHozOZSAIh0LsogfHoR4wREBeB5Rgj5l+482cF
l4quWEUs5+vUSskyNubkWi0p4uRGriWrwNc0DZHKjL5/kHY2vvkmTG74AuIMfrbaT8ge2XkzIHvp
89p6lX5FLleBn+29D4fiSfdquoRUWqcff92uPAGNhEajViT7ABzxp8tECPilJ1RyCxq81lvuYbjP
msx41wIHt/pxyHRucpd2Jn2JQdtYG51Cmq85XvLPPhiLDbJI/qrbOQYIAk9fE9CRrW0IUfdupaIv
mZvUT2NalsskptrDCoq26UwGB8Lncj21Zrg21ZCfvHp4AQ8qj5TdQU6TKxMbgNTkQ5BpweLZjTfM
fTh9VQIZvIMNc+3lary2jAWpoq1aHeCfEbgeNATedLBflgy8sTyhcVQ51ZSH4oLR1wywb+n3moSu
H8I09x4s1ZvPkpR68ME9l64pUZGKJqj2/uTRQIJ+wmF/DBXVDCbU6uBk1VSfj03qTRO1Kpc+oFa9
qn2nOw6Fk3wPoYqe8iLzHsrOE+fIqkO4y1DDgd6My9NvBHt2oxCAGiN/mhgn7Kuq9R4okYytcDty
S6Ws9nEOAKdbXnZ9CKHXoP98O3m+sWVGHhKS0sNmh5J963TafbFKRJpVww3uRW5+Qt0OCdh05bZ0
zeot4x1+tHuzf2QYND9xI8W3XsI8VWZD+FAtaY1MrVBodU1F8eJ4z5INKeiL1I6uCtKsNF7xKtzb
EX1yXJlASAxzfBtBw36CvIg8VcrM2iwM67+uUy4V9Y/Jl1VUejvTbawbZDqU61HOIkOq6SlDY0E8
lkq/VEMf3IX1qHaGOYjPzqDdzxDfmYKIRt/wpvJ2eLmNjSbqb2M0bnLwI+BVc2x093VSEsjXVWRA
5o66+XHWpSD2jyyPgHwYAugrTAwh+UZngUSbEXVSg3umJVJzI+6UqM0zDIRqW4WZPJZaOtuGWJy1
6kyXh9gP9WmwdXGJAis+WgxYsaQu9/IcwGwPDZceAxXKeQ5SdUPObLQtCx/LmyvHlpKwyi8wgMsj
bUvvOYyicS8jcpTIDOJlaM4ul39uCbHoCRC2FkB5PIVOuTZ1nrAEWtZ9YqSvXa7VDYuCPhJDUl18
8gY3ZC4yrdOk/j0xQhNiVc1TBlNI9zvfIoC2CJFKDbmf0QRIaJg6dg56sBTnbGI+bUGMAtLTqEvr
97y6gXzIvd/WBg6vufTzjW2RZ70KyAja8m4aj2EXz4jAmGxeY2aoiAPxq/oRP1m1G1hw2ANVfn8m
HklesCdDXRyYciAMRMA7Wc2pjX5AECyDLNu8Mh570yQyCa0MO2a0JqtiZNkw6QF0KylonIBKgQEW
jLRYAAlWe2lVSLwGbqeSLv/JCVPr1YyJjXVLMPTuNJmvOgxsel8p1GDDhY+e9DyYaHft06ym+a5j
2HTyJldvA6m7Y6DtsVkBC2+gIoXeqFZMBljpqt6Z70yAfmi7HbLGmWh46hEFRwwcKUrGq0Ea2Tri
r96SS1CBLpvb6NBbmbtPTWc+ZkHk7ScGJ8svQuYBBWRmMEroZGr36yEtH2yVd9s6yKrt3CTGXooa
gKgjgD8i/QA7ZFftgzM6uljhaTrH0Xg7NNpn5NEyTsiMt6CV/o6m/bMzAOAqEEJd8TMI1zQJRiT4
rO92QdBNWzII7H0UpSMExkie3Uh0DBVa09+yQ0xOzSzKtURyQDxtvc57r/zmV8a3fhYXZffOzlZY
PNi3tUfSgm24D+njVCcgVAPAaaxW4CRorVjLvCKOym4X5sEzYYc4RzIHWATJv9EmmOJ4meChmA+k
caxEg3/OhzEBTwpiHN0zNIEBgXiqia7R8sTrfIzhfaakPKxqRl77ec6SrzF6xEOuLCJe9aBG5F1z
/dDge57pTkL1B+eSnJPMa27pYjbPBtlDIEQ0oEKjGb6hw/EefOQxalMEdICGUc8nOw3BfQKGPBhJ
LpBmxq176wbdfEvcG9LLOAVVXw6+XivVgR6fPW9LRzVaR6A+90jwsh1UP0pys0hPcWZpgEQSyFY3
l2cLFNdhxmAeMo6vY2dqdgHqoJxp4Svbe+uLApJ4bYWDNNedLeq7sc0AQNn1MN1Gs66PUqOVxaXT
7yS6v41dliaxMaEBpqTruIobFYlXZiLglcgH1hcXZuJdBYF9N6Cw/eIxxoZiTZ/zRgehpIOY+CfC
mqrP5LmaEfqfwXkylzekZ5XQQJIgIci1Gs5JGrjXSdnLz5V0BNlO7YTkJR7PCNvzbxLpAQoRi4tL
wzu6Hf2m/F72vrkePct9QW1a2zwijX+ycht/pEzEinkPQ3c9VjBo0h4gOspH95NT+eU2jwQTzBTQ
0E1t6Ld89INnG4HK1gznYB0v6eSiLzIsB6VescebeRUmZTKsBkMhK9MdK1lWZIcMefKqwSnD5eVt
e9JUFcShO8QBW8TA9s286dPyET78s8LwtkInJlc0bhjdhSRr51bzGcqBs8k9AiVWOI7bAdBZCJE0
9HCX5GV9JefCJjYkYiu1jUsdxc7azZtgIKmwJ6fhQLnkGW9aFgNzpE4crcELniTazRV1Z7Cnilk0
CSmDb8eQV7wUi1u2itmLsv4Pe2fWEzm2dun/0vcueR5a3X0RcwQQQDBzY5EJ6dne27P96/sxVec7
ZBCCzq9vj0pVUpUqMba39/C+az3LKO5imchH0YjeWQvFGrRZREstWSMv8wGeEOXBYarOr01DQ8JT
FVH/nJS2TqZx2UGK1Ju3oHM7VAouJWfsemcGO9ufuVAhw/hOtbCVZD8WAJRmlaGk6zohf7jjVZ0T
497R0pei3tO+DfYxmyHSXMDZLslpkxdgV/15VcY61F3ntc7xTTWsad6scciJMvx63HlF1VwlOLQX
ZpCG931ZGSxcjrYk19y/roRR/DAU8WzGVfdMw/ZmbPTKXDk2TCAl77R1LMlrQKVnUKFt0huXamk9
D0NZHiyV9jcM6Gplh426GtsWaQ0jfqO4hbkOQ9s5J/ltYHIpG2cbZh5n01gPfgD9rGY5M+GMsn6w
coPeueWow3oSeNmznzmU0gPvwezN7gzFuL7mp+jQ3mR9Y0YmWZFueYkjdvgRQA5etUnnIhY2hvjC
88Zu3ZbEGxKB6a7BTfX4IDweiuE7DwSWmLdRW5SruIn4YEuQTYBoW/LgbW9lKda6NkL9ijPIPRNy
ctmL0d5JmrCzuqttKNW5/1J4yThPy87dAESM99g7iIIA7QolsWR321eWxI3T5Yd8rAJ2uBAos6ze
1u6AeAU515Uj8TPYsa3vNdqPv7Qgz4kS7AgNbSIshzm4SgQl4Tk+T+uGrqaXB/Nh9JXmKc4VqIQ4
b3CgxkvkSWJBXpZ67fuNvUk7DKJFnRRrdCTpTc2MS68azZXnteq6TJvbAO/1rIfvvzOwOK7rrnwO
vdzZxEHIisVGcMdEqmwyw2vP2co5u87Mgn0VyIT9L/E1DZBjSHS1+GHImMQ2tyYydhbIMPlRkFaj
nmlIsc7czo8XVEsQgQeVftvoSg9YDT6Et4/SMgC2BYm2p19UCGsl837kaBaW3j4fyvQ2z2jNZNbg
YReoJkiYl93aevXW9+iS1ZGtSimNcqeO3U/H4tQASI0UQsvikCTbYTZqSUzsj6cR7qttFMh9O75/
69HJ7PssYG9s+kWwYVeYIphzf1Z61KApHXyAa6yvQ0caWG+/OBxB+ng8t0r1mj2UTeWMMpHSuNpP
00u7M3NK8LAlmmg1ycvLwNc2Lcj1XyHmrSsL8f511Xu/ZG8q9wGf3p2uO7Q/rAoF8swr+ylVF1g1
/YdirXp9s9QjiZYAY9PMBQO+/7oQ+rkKqmPTsbC0TB41/diGaPepnrcKlLfOpH6HY4L+vCgYk1h4
QkSwX1/tU2XXna72ztFHzPUJ9uD0wFosdL2gYQML4SH/iDKnX6aBSBd/finI+3jwLR2Z3TFcR61s
QflR48ZCN7hFp8aSge3tQqWN9o1V58iKZOLqQCqMoxCYARyjY1cQmhB1SA0ulQPUO0/I5tqQDcOW
k8E7k+RbrouWwfXn96droP+pw2GtPL6oFfmaruBv2AwJTxEhF6t0ScmOM6n5zf0dOfre748PmhaG
Q5ccBsDvJf+EyX8UQik3sHIB06W+EjO5uTGh4VQ0U8ofV2LQqCCmY3iB3KP/5vpT4+L3Sj28Bjzj
oCLo7OvqUWODbBMRqklQbdxMoQCfc4OELt59/TyP/LjvN2noU8CDOvWKjt1WwAbqofb0ckMLVaNm
ELKLCBzD36c6fe9x0ImlajwU9iWb5K8vfWr8TCQsnUgRROfHrAHPMnst0I1yKpIMS2FYdUBdhUKw
o6gpTfWAHdgQ1v7y68ue+vQNPLAYRrld+z2F/EMnx6hIopsamTT143SnZe2d7VHyC2xGrecwfr++
3KlvH2yBq5oYVN1PPm5066pGLiuXq2rrVupyzeG/X0rfUb+ZZbQjl/7f75IwapMTOEQc9UhS4Y3j
P++SmPfuZ/U+Nge/ee1rxqZCWtAFJWV1bbuj+hL6UzGpoxT/9e2eGrSkMdnoqw04X58+GseoyYtR
y42BMP0a6TzVfCwX31zl1EPlFU7tq8lnfAzbMnvfbMyMqed9Fmhjn1aEN/QzzUT8+Oc3ZELPR1lN
Vd6bmqgfG39J3+ToxQlR7zqZLvQOL4BbPP//XWMash+GZITqAZIqY0TT64sR4rCJivHrS5wcHIw/
jZfD8HA+DQ4vdrtSr8sNgn8GQqPqO73IaZS1XfQYKswwMm/hjpa0WQQZ4lvkM9/NaJ8/PQN+Ay0U
vj9IHse9R9MSjaEUaH4CbfLHFDUKPC2R54hckV4LL/9mMfw8GLkeyZge+yiYEceebAImVHcQhtxk
ec8GxR6unVBzvtlKfB6LsPpcJJWUdnXAcfrvL88LtHpEWyfJsAkm3GSBxUe05wTJRN8MxRNX4iYA
7ODDtXCZHw0Tr4ow8A1usWFqw3apVGeYmm9FGd9/PVZOvCbNMeGv8a6Yucxp4v4wHG2RJYZXOgVZ
2WRzpC+KC9s5yeeR9HdfX0n/vMbi8P1wqaM1lhqV7Wc2l2rIs0alagYz0r3rmtj0tlnKNh/vBov9
mEX/o1xIk+q+Wkr/CUSisqxH0vBiur8kW1BGy0qDAnhmjsnOcmOxqwHUb0G4jhc+XraDKXMETwHd
Is5V9TLV0ZztnDbt913RUMEeGjudU2Yji9COxm9u1JwYL78v5pOS1mI8QoWcnOK/P1NUygoQiIZn
WoX1g0ea515r3cNg29FLNjbkb6TIxcvUfyr7JFg5yUDNpLe3tp0tI4vOrCbB6+vNHbLXfA6gao5v
6yA69wJ6xjjLCiycVUJOIChpZ+aXsaETTo4sq2x1Z6fESjPvoaNt6G2TWVy7xGb2uI0o4TnniYmW
IU48ODPM1wtsavPRCXAWcIceT0tXJvE8Tj/H7/JvFq0TYw0UiIaCgzWLLf/RWAMaRrxQOfBcYqU6
b9ERbnnr/SaIkWZPeSTd5ush93nDAy8M4zywEzSM3vGGB8ARwQsiKzaeW5tb6q3ZEjsoZHVD1Gvf
DerzkNLrrRnh3P36yic+X3Zz6CdBDZKXcfz5lsHQKmFj5xvKXMNja3fas6TfcwstIH77+lInbhKB
B7MRtQ7+Pt460hflvDk0+SZrSZ6MWo0mHp0gggnjvNyingbmVNFgH2adTtH+64ufuE/2VchIYazw
kI8ZYE4SAHMm1XhDYHsEBzi/DfoAqUdMONafXgn5KN8TcEOOV5/IUNSAKgggcbohUBVLHA5R3e0b
viLD+ONhynYDwRTCKE4fn9SqoiqAErQN8B+tIc/LpvBqxJddZ9krCk+vf35boETZ3wD/Qc5xtKIE
UYr7KpXclpUZmMkGEGDdQE+nIuXsO+DC5w/QVAGbsXCB1uKSRxeTaENwDmTcmWLehobyIEf3Ne6N
26Czv9mDTN/y73Mgl+JYikQW8oF6zCjJjDAacgUhxiTCNKiVeqjgSciEWj7mLYxkIhi+fpKnr4gK
Ghnb9NEdLy+mcFzyZZKN1Npd4omXYtBujTKRswaPB35B/Rsmzeexb6psvI33XQdXnJ72h6XTqjh3
1KT1bJSm2RGGvDHN5DKy1W8u83ljM12GoyFoVHYfxxQQzKeAhfjRcPF15VZx8DwTkqMsv356n2cR
rgKbFCXpRNk7zn0k3gWyY6yRjGdQ0aLSM0/j5peT29exrGmou+PcwEX09UWPiZ6cYrgqE4djWRa6
8GNhuJ+NtcexL9l41kAVPCVhZJ6LZLzoPbr073mzFeR3fQaANgnnzuhhbKlUZ133Mtim9JFXHdsi
UAfy4DUJbm0h2BxM2wJJgMoZsjj7ztM7exPUlfXNb3/yxUC4YcSha/+EZ0GSEKZ0NtIN1el8GQ9e
vFN66pxfP6OTowxdJSUlD0bu8TebmZJlhLztTV47GMaLdqMmOHCd+rtdy4kPFtoLe1vmIZTUR5sW
iyRd4oxzJqJeGAhZ/HDb22q/+vpuTs1AeGIowwEwotgxPdMP38yIr6QHVp4gHoIZ2josU71F8HRV
pT/a2PzzXTRnRmSiLBkgoT8xoXHr2S2Cq4Szo/86Pbsysq+z0n/4+q5OfTwAhaGN8QQnMtPvd9VX
CYj6go8njSz3Khk0Wmy+9UqzpViVgeX+7FKsOVQLq2+WqlNzHopYWF8svp8PPZRO1dAAtLAJAv2y
zpWXMQ5WIr4XpOExXX9ztVMDnmMPqC8cWsCaj2bYlHt0bCy6G4wLyTqzLee600ERfv0w37lQx0sH
DxEwpqkZyJyP5lWvAXlgUXLfuE2n3kegEFcKiuOZHxst0IfK6e5ijVTupqjbS7CzCWEijrEOXTSd
4yBAywWxWGgQpZdp56LHaMC4fLPYaCefvMMJmy/TgGx+9MpLv1KtLstYbXqTNkEtX7TaK+aoyqpt
5LgPDTlzwBxCmhg5eUtJ11ZAW4rnEEUHQLJ6Jzrs2FSRvJk9KAJiD/fx9YM88a3R02YL6jikvbI/
/H1UpqAq4qhnu02c6KvAxLFSBWJKP0W/Mrx8fa0Tj0N71xhbU6GWXffv19K1AYS5W7O197VXlYID
8ZXqC0ymfON4eQxOwq6/2WGc+Og0jY4dOxpWrE9b7LZMh74MCm4vth7DKFDmOqod+hjlODP0Qd7J
spML1Bjt5s/vlUg3XPzsbDTjeKY0FQ+5oVsVG85qe2kTxWaX6TXV+ACaeHA/uKTOfn3FU2+SLRtl
AF3j9HtMM+Rb6erKxEKuQN2eD1qLKoEw12uYrQBIbA7SX1/vxJrDDbKHMljY2CwefYGZX5phVPBo
+zagc2GW3UKVhVwYKGL/O5ciaBqkNxtG93h3IxwzqmG8g6/yivzKgkgxK53aPosaTftm+jo1RmGA
MDwh9k/14N/HaIskLh+pDGyqrLltwuLNsuRtSjDjLArkNZbI+o8PR0xgmC50C8g6xZWjD1Dr6bXp
1ZhvRp0AItXpDmVTLgR1gG8udGJipqSukqtK5Rkbx/Q+P6yqYuxQgPkcAdPAesAuv3ZHefvNkDD4
GUez8m/XOBoTnhKT32NyDQT92syMIrGrrMo66I1NhHzaVTxFtcPEWpJ/ZsfBXdGVDmIherWNS1JL
pzWoIXPsYAXZtWQBaxrmrAEugVGXu9E0w2vdC/p5PrT+ky/UfJ1ViLM43RIb2gb+NrRcmhRq319Z
WolWN6Z9fxi9DLFVrlXJqsiqcq0SJOBxgOqDyzhV2R0WEfCVJCovw94J11pZAWOzkGi2RphdtGQr
btzEu42KpJrzhBMCO6mbzkKEghvEiaRXdqNYAiixEAsn3XlhEs3XRXGz+vrxnhqbrOKOxjgByXw8
f9qykjVu+XyDTPhF9vWLS8gSZvyVQWCWr3TFf+OzY8/NZo/yPQ2ho2+BhKNcGsEAEEGGU81p3+nJ
tqvzbzavn0t+JrVSGlvsTSjTHSPJzT4JDUyX+QYR+bUQEZTOzv0pkzua0BcIUuaNpT8HBJB8/TSN
09elSssT5XB9vCHzRCYz0VnURIphfAx7IPVuaSrXGF3UdIlmhjOOhDC4rJNWLtIckaDS5EzkUm/h
iKCGjDtla6iNstJIMZ/7CEMZcGJNv5MOthf/sLSWg3qPFDBxRrLmas2m9uKMi0Dzb/TErObuaEmC
rGKI//UogiVoLKK2UvGG50O7it10XIu+kyscXfz3bLTmYVXHS0chHVQa1nev4tScjrFcc0hOYKLQ
pkf2YY4AAAZnMGnzjVq/kNc2Jeap60TDLPn1sz81F324zvHGqBVtlhYeqA3XStV5Tr0BlkS4/Poi
pxZEG/gpfQX6bTBQf78ZFYZOIUkB3NB0cudQRmccxh+KBFgj2LBvTGcnLzZB4dn44m473vbawALy
POVbUUI74yQ6rlugLChA0VLX0TeP79REYFP2Z7XAsvdp85sOg2HHqKgIeSuv9QqgAiCrBzLE3uoI
zUJof/Mkj2Gy0xGc0wNH/qlMSof/6FGOlUh5vuzT4j4lo2DUtZ07lt1Wpxa/IFwm3JhC1pBVPOMQ
wR/YDAGmhqCICKkOXKzJAC7uHCxB2DN8SAvfPI9Tw5b3bFBGon7rHU+MXe9X2KHZ5nRSvBlecB/q
7U1qoCP5ekSdvA75WBhdEG182hxUrTKEAj3ehpOooJpTv+SD0i2KpvxmIT21baU4hWiDSCTSE46+
Q2g9ODjQXm5qPCNhhcS1y6/LwtrFrnaZFvI2S71vChWnBvCHSx5vWOORxOPCUrON0kFoboo3z0wR
t9u7smi/OXMYp8YvJ9Ip4YCkFmpJv3+ZdeeaAjprxjSjD891KH51EIjmBPC6oFsmEJtQcCgzIy9h
IuE1ULRJmVki+iMy+MGkqPLgS7faNDqOBVxt+IzCuryB7kEkY56msEAqd9U7nXvvWsyaM5t0wRmk
UoD/yVTaLPRfaqdjZyFBuxcqkW/NHimOWNZs+SLiauCPG9GyyQb9RiC6ZrHX/zAd5/2j8ianLiUO
xu1xAxaiXgU3Q7DzE+N2hAk5q1XzwRLWGTXThzoaum+G76lXPDmzEMo4FFuPH7uItWCQbIY2kfQU
dHFNKYhO7SAgBFPYIKnw6f3XH8y7duJoQ4hiRucG+Vw4Zh69aehvKV3SNNvY2ejNw64B+RiCDAY8
Q0xLkab3Qs9IxDRRTr7bBdywTu+zBlZBjaRvrXQdyvWvf6kTo4/NxmSB9jAGfjryQndwARYY6SYB
vrAMy8G+AF40boa4qB7iUhs36CJ/fH1N7XO7z0SVQNVnmrUBzuu/D/mgt0bQlnzR1egjZTUIhEaQ
aqyA5E4R1jaxrbaFctJKl15QhvOBngzOC1NbfP2LvCc8Hb8RfOHIMTSOOeZxqVBFGmFnQNHwLcdA
4N59DZGRjtdoq3MwW7XubOsYNTIWq2oWpBSRNSWjj0rmT3vVGZ26GsD+PoaguueQTNVHtsVwzDuG
FI6pZIWoz1ojyX8bEGMzZQP0tuNwiVbYXJRKXm9CWzrLPmychRuc6UVi3CRG3l/y2WJCG/gQHkK3
8Xap6jypzZB8czA/MYezZLp40J2pQ39cOKLcFqcVFDrCU5P+JkSWBqCH2PNIU8LV18/61KUQXqM1
wI3OsnG0atJ0kjKbliWvAJ4rpDu5+XoBggvA9MPX13p/b8fvdar+kmVAlREZ4+8DLFfstOmyiMNB
a/mAIGgYY/YaTW3ti6Jd5E6qnWmF6l/VxFvtdV0JrvUayJRppGItAMVv33+h/3B6vuH0aDpFrA/v
7hOoh9zLMogonb290yC2r//7f/zzZ/6dFTlRcDzCwGj4ITPiVf4rK9L6yya3DeHANHKn/d+/ST2M
vn+RedS/CCYyMY8y7KZezZ8AG1z1+JwEd93mL0A/hI/QrJuG+YdDgYcqyPVJgd8YbvDUJSHWIjya
S46Mj4y6m7JVNjkcvkc30x7RBmsrbCbMAu2unljO0Df1rdFlw7aaSM+51llbujDpuhxUsXAmIjQq
/PLX4JNWWITwoouJHK1MDGmIQepBeedKwzJZGCn8a+FG0cpXcnLfA+eA0tq96sYImEydneUdebyw
fSe0q0T+gLJ5MUxUaxVivGyzy6FiFRcT+ToGgV1OLGyr8q1F4XTOXBu65nYy0syDiZ4dThxtE6B2
N5G1yWJ+sM0smrHjgFw98bfricQdT0xudaJza3YFFHkidoPcXJogvBtQ3viUcflI6N4ZmO+i0Who
wKhflBMDPJpo4MnEBTcmQrhIJSi/Cmp4acIP7yaSOLnYFNeAi9e0YFfmxBunv4y81Wle9BYWOTjt
XTzRyeHKdGBhYUmPdR4seauzbqKZYyhb1eDNoSFf+hPvvFFkvxEG7OzeKbSDJ+Ci1y2EdDg9q8zr
rqkCZ4cEHcE5plziYWPXSRIArOlFiRCsW+puCw0sl8ljA9n1OjFCc2tUSj3Hjo01RARteSMNhSMu
B/8zMxlgzymZVdJfsyV0MBHtyyLtHn0PrJmHJvu+zww8TrTUccIU0KnD1suWVZeYW0muz7XTdfDI
6HXDqtbxTtWGK56cKObgEyPYuc8TVi4rxWWk4qzfm/k7mY8A6GQVqKI8d6TuLkQ0mfYjT29gQzRS
zipd5LCXfB87RaHmO6mMjZxJN3fkLEqnfHKtyKK9CoH7bKAKutI7J352dDiAOJbwdZHt4N/HOqg9
1/CzZZ9FxY2Ge3lv4Kw+MydSG3W2+FkIH+Otpzmg5SIyf1dZjLquBgh+NVhttG/qJMhRIpn9sooq
3l+XIZesO1JwLGIaF6V0zRepGtigwVH/KBvH2CqG0cTzoEK/R3Ah/w+sjSseoDIHIB+NRBGr2i0b
esL4an6kozdDs1DxvV7pyAnurcZnZbWqlpuXgAUOTqryO2aFCu3UbiBBFhaR0MbAexBuyg/UCPqU
y7SM8uWAhWnRA454Cvn+1pFNZ42oQsi0fh9V9syZ9nBCy6P9IIlYjOTYrrXGEG9WD/fVbwqBKYXf
LCZF0121jcaPT5ECXQdjCMrXKi17bvihe232jEHsQtmvdAIq5hY57VVs4nS1p/oo6I9h8Q6UJWul
vnP6jP8x9WN9a7VMIgu8+AP2q4pYPwK+n99HGggvroZ9BgeONtD9jfoOSZPpFZedoLM8A6IIixwQ
8j1YRf2hy6e8gToznevSCsxtkfj9QYO9uChL0FR60DgmSy4vtWnMfKdkU3aR7uORS7usfoW+EO1z
tbAvOQ8NZxKx+sFXY/fQSSVbhozIZIaf0n9G8yRnHT5fKpF+zw9qXa7o0LhapUGo3GDLbNejDZ1S
BsCfCgBRy/e3lXVZcRMFQ4WAJ/EpT1Ot4RQFP+V8cEzrnF216c/Yg+NSsgN+fNMRQOOkPaN+5B9k
NTxR9hrmukSoWMXjvsrDfQtnrVGq21bC1Gyt4jmP3FmQ2cPccy/0uoG/G1yF7QQ9qcNNFpe/rM47
8wzIodOmItedA5QYKJ/hurbH+6Cs7IWl9u45fA4mOt9aJhUWQTEUc1fPi0PNOtbMdIP8Uy3S7AN+
njtMqNrebpnDE83FCuQIY66hbJhH2bCPem/R9fECSdEO/51/pdVKf6n1erxyiwCrME29cG0XSTxz
vdZcDoJ8bkeAuWnbVMxrNyGNXCm115xyciv1N8SuxZkMI3EWj021zPVM2xq69bPU6k3uWtfoE1Ls
nI0BPzLwnyAMPVaK+3NoiIQd8ypbpcAZODXmBHZmxrAAcIt+Ty91WBK2Xdw0uCawN8bjK2QcsIrk
ZEz5QCtR9/jVG7HznGRNXls4ByrAC45sbdXLxp/F3ZCQvazd2QNwTeCS26Qfsq1KE5amnUzwojZi
2ecJcfFeAzZ2FCulKJ6k2pDskRfq+ZCozq5k4JMyYKswv/wnFXv9XMmQvWjDL2MQBxG5zlukA70z
O6k+O8C1F1qS3NYED74Mg2Is+dYp3xvSnatNTlAAQPqd6fn4SdpxZD6g74pIDwrQzEJ/Nh+hQHv+
jcyq13BAs6/m7rAn9AQDlxG0UT3Pa10dcHmXU/y8np8Xmr2n0ZJcM6zKpWr72pUxDuay05u8gEmJ
2SLBDrswK6XlrKqLt8rSk+WY6dsBtePMEOKlgQ24oDDgEarePqo+RxS1YLX3YH4S2Nj8JEL5SYbG
mlKUf4eRmwxcI2lx18FWLkwSYErTuvOHXJ3bfIYw1/LgEZ1aNc8rgzah6p53LuBaNgnuq4m16uDA
Qr2DuzHtISBfkfxhD3R6/Q5yuO67PR63+C52GuC2lUkaOni7N7jW6c4rM5ghQeUvilYBHWyb3Sqp
+LMBHWpOQere8ePimjYVcWChZGcFMGXWATLZC6yOzzlem+eO1uMetE8xp888zCAtjYuUr4iZvI6g
vIc5LjufXAwayH0cnLd9nWi7SvdxqYTVaO91TzbYCmWm8kkE9yBBlEtbK915YgA25yUWKhbhgGpB
EjfnjlWajJgcE18hLYGVc+xYBhGJ7gu8Wjtzqpb71MyXPnbpe49MxQMc6AgffyXzfFZ7ubKvgX5s
2Skka00t5DLqU38Oe6+YjuL9rzzT9UsANvVdV0bdRoSOfLBlTXwKc+GCAg8WPKdDt2iKaE4u2jbJ
2IVBe1d2asEEhglSwhazqrkoa9y2oIDIp9Bcfq2UuCIz/eFUkEaq0u8uE1tRL0o/L1epUZRrqYOU
bLoEm5soL3rScwiaXAd6AK/WHZ/iEiveIs6RF1CRLwEeJphbwypdQaSo50WZmOsR6kEfhcO6JHpi
pjcc8K20aq/GhD1e0hYVK1frXg44B24kNtKNC9Hwyai9vZaL6q1z6CpIe6hXEH2CVZP6Ate+nGzS
UbRoSnyJU6N7yho4sIIWl7mDulF4zUBpu7PuDdGve/oNC0z/NwO18X0f6ZSVXDdek2S4tkHBzlMN
u35bBG+yH9ZGzZLXyiJdtvSrlj2dsx3qUJz9ceVvO+mf0/Y84LW3Fo6P02kY7f7Mj0mZJIIAq7m2
BL9+8BJmV+3MaRQ7mvK4w1QT6yTr4uCaQrUEdthUHV6eqjNxaXuKErAkBFKFSuupwQDQt6NPv+3Z
/2InZKuSzAF8JNZyqOJ20btCB2OD7TgGVNQ2TbHI7IiUsgr4yPAzRNra4oQy6KNuWA0fYN5eK6rX
rgB8TGjmprvxnXFcasNY7YPYKqCFWuYFAOBHOVLkG4V9iLxCmcdAPw5YPfVF6lkxJAlh/ah6mAmx
no8/tEqrL7rMUVaR1r4h3iU0w9LbC7dtjQV4VXNn9px+QOxWVwCZ9fPOseUhYKuy1H3Q6IPiPHN0
x68O9uylq3HCRWRiGKz3/i5TIhtfnqrOE1nl87aN+rkPB5ilUqRrEPPRmkLDrafUQLMS6Bzgj3Cc
xa+ODozTlFm5twF1wdz5GaZ6BTs/8nZDMNpozrRp0x+AOv6hmsCvncSKz7sur9jHV+bGsCNCeGLv
RsXWpU50ilEh06ZOtuPow4ehhDCcm6TkXIs0Gx9SeEAXVZj95AAKJKzQ5WQSr0frbMj9YhHl4U+Z
Zaz6isxendae5iy/rldNHrWrUlPLJ7Yv9hKpcn+ofW+cswc6GFFsXRrxGICjAZG5U01PLpxh5Etr
8u7ebrrmTIJmOh/T1hVziTX9MsmlY5EsZYQ/clmpAcqfqF9lWshSoGJWeI+hKtgHpJ776gYqE0cb
WNqBTAD3oS4d8TQaWf5jDAtgBJACTYUpHxnKvFERKOdT7I41BfD4UxRPxcS4hI+yjaaYHjEF9hRT
dE8UNN0Tdg9tQU0LuKyVh9j645hWrO4WDKGATUn8ngKUT4FAiFSmcKD6n6wgds9TdFD/d5CQUWHe
LWXV/gqnoCGMUyTxEPCx6UkhSqaeYjUFE7UkFGETh+wTlO7BztT2KghrcTCmSKMEwNpsJKEFfVMB
nnSKPoqnECR+sTsOfv7C8UKkUjFRSZT2SE36T9Xn/wXaSePPpm7yXwDJT1Wf/duPEnTVb2Wff/7Q
P2Ufz/oLNvm7D4GyhkX55r/KPii0JgbnpE1EPGh85HYC5yQ/HGEMuwtSJicVzj9VIBwl/+d//ez/
Z/BWXP1dKKyO/v1jrCCNS8o6HwqKU5dARRWJIwJmJE2KT9XLRsHyDSHGoHTfhhdjUlLqZ59lynjI
z4k1MQeRbaPWD9/CRsHSl0CVuiV5095W8O1v0sz1Kfjw61+UWmwTGlPZ533sIequgU5C1eJMwp6/
VFb5GDWPJqN+X7q4MBet7jUrr3ajvd67xjyxCK6cMTPpS0E7bA4WwWAfkZFz45AIqJIUdZUkan5V
0y44eLnNekF+XXJfUo/aTZBnQDoEST2qsvPhDYaKzjm/8A4pesADJrh7IF3jFr95v3Y0J7iypTUe
VC0tD31g+CvD49cfSbJbKp1R45Vn3uo7I5lDCumXcBwcdsaERtw2Udy/OE6G96sq2CWZLJdXUorq
Cn9k+CCzpBnYkaI8ZA+sr7zQ0W4cS4YHq7chFajT8qioeX9eBp1+7srqLktxkc1QmTlQyVpDn6uG
GJmemmSuav2PBJwLDLM2qTaq0kbnEgw2pRJhVc8RACXYXLxDAiribM8qGa6UOhx3JSw9nYg4I1gw
nzpzQu9dF9CgEl1BRMPTnAaXJA/FKyxrZIuFFkA/Mtc3ald0532ItztXtGgfaplNoTnrhhsi3hry
syid1XaiX7pljx9bl/mFI9XunEDmYcP513iJTaOgWqXVN3QFgc1liZJw1BL1RIrU3W0mzOZi1KS6
kpqjLHI/za8VCiU39WDWTwgY01+DXqm3etsQ6Zb0+WVWWcreiJwVkeP1I89KDHPY2d6VrNzs0ShZ
dTSIPIvptLHs8mRcdyrENQXFyavsqupSq0VxHuOInXtGy/YrZuBMexTP+2kYcUPdsNQk8KQRxDQJ
g2FCOyMPr/NqOvzaniTAEIX6LFOLduWSLcZx03xp9dY9yxuKI5hIxd4stWDe5BDiFH0knrwK+lWv
KbioAQ3E5wJhE6os4W7U1k7fYmI+rlTMj4ypYLxkuRZiRpyJ8tMtDDcjK6HSvJns7LSfwfhtzvLI
dqhaA0EiTZLaZwZZIlZS65EoSfWh7OP+3PYSMmjNqrmI2NUQECFke12yD3uSqaAmqqSiPyOgMbgl
M9C6dKU5K90pFKh18itkIfVBb0N9mVjAe2dNSxOVMZk7M5LRmnEW1r1FMD09h1lFwYQwUBcIuBHH
/hYpU7m1hrhKZ67U2AX7vWTPapd+ds80Iq4GAlA2OZvBZQvNaxkpQr3AlJl366YVqGNlxDIWDvIy
C7LgsgxNoj6lbTynUepxqFLK/qHyQyeY9W4z3Nh2YkCjzlOMAbEWbizchLtmbDl8ZIrT+XOiAa12
lYtBvYx95GVzBaRZtlcSTj+Olksxc+zCJ4FDSp+ZJAK3A33+NdVwy88aO+svjNHhqBUlFmSUGAfX
fdBWlcc2y8IvB3m4XxiRFiPgjXOpr/pejizVruiv9VTVHqg3EpwSCL0UcpXadNz7C0r4bh/x4iYw
rb4qWxFkEzhtsInE7NWmUm9ILtUH+y5wMlEfgK807aaQGV/7bhR6pYyc3uKs53Dc6kl3U8Z94P40
g8QP83lIaa+z7rI27ui7uQJy/AozSh2/Do4QWrLG8lmWLFwsbv/p/nzX/TGRe3+1D9i+voTFb72f
v//EP5sAFLWkNHCopzuLq4wm7b83AZrzF909DQEO/oGPewCPPQCGN7wF5A4hPaIp9K89gPaX52E3
ILgK7ww7iD/KaPjb6PtxTzD9BHYhWH/YqnxWNSeaLxvL8e09TBSstH7ey7OcTCrSDl1C8qavUMcr
TNFZ9ez0ZoyE5f1g7XoLyaj/v+ydyXLcSNplX+W3XjfSMDuw6A2AmINBMjiJ3LhRooR5nvH0fcBU
VSkzf6u02teiBjOJjFAE4HC/373nPpgiNSxfK41HsiXTSyqU+GQZYqJPRHcwIFSFzfJGsBQXh4L2
012pcwoB+YdE7Z/UAs6kVwxxZuQnSJIti1OWJBehRy7SaZ0527iNikMuZwp7k77281kLg4IheoCP
2drSrKvrm8Tt73mA499M1BEWJLLRue31bjfbQ33U3Wb8WDSaIfIOhcdt1ddsLMVOreLqrclT1Ufj
IIRrtO9gn7V11YkQG4XeRKdljqa9WpXmli9KuRSJIqmdE8M2Uh3og35DncPQ4PfvYUysMDC2+3o8
JrdKFOkvwzydzR5UkRZPld+SaLjO7aqM9lBvaBB/yazYfZqsab6dCvoQKt19mSbHZtcAYcUY8nsz
Ueq92Tf6pclzyJ0MJTC6x/E5H8qRYEkU37hK9u52NVIrDdUbq7LTE3sSd5eVyvC1TYU8zNIytiRV
su/sPMiIYjj6TiuIU/tO25CR1ePvfa83G1qkpi8YR8eC9oEk5NzohH6dZ86brvfpxhIJaFinfMnj
/KVWeGmWVvqoo3F4lZ1ibRCAyo2ZxsK3KpEXnhgL5MUMbVTzjNjNH8QymbZHb1Z1WK/Ip3po7S39
Y7QnMYlK90w08HdFQnS8+0EEhcI5HGuvYc/UOk/UhtipFl7NVEvv5rldbuUYqX6Et/scGbrChk2d
LF7FKBmVCXNnJhnp11wx4ofRbrOzRfnxOUJEuQHKksDtkuPd2NTNtmjb6Vu3uuE8YHCd36dK9cMl
qdSTr2bcnotkPCPVxPvJKtpzR6cEuWV7DD8i6v580OXWPtIY0QH/qwQwKA5kXtwJ9cLAT+XJ6C6Z
1xS6Wvi1DZ8sdNr+mW6GfgRfOOs0iqY1Z0ZVxIEeRlC9Ip0WUiVXEq/Mdfc05DmyfsdOCh2hhuHl
jtM5rnlTorbxYy9z+xRyPs69IdWjHyUzvI3jZO5eMFg8N5byYS+W6tHQkSQevC7K4xpl1OFohrlv
VEbFtlB1XxhMpd7QiBMEz/gud4CMYyxXv7IlzrY6Gv63tJbLcZnyIfLtIYIiSRWFh5w+fsEOaNwp
qRQBsUm57Tt6Ov0iHedTCYCk8x3mzUfHTscqyKUSbWZqte+o/i03S80J3bYnzLCToR9a6rKuGfWC
Oycb+2faSUv6jwv6zhOZKojlYXxSKmruLJimue+A6fZsuMS0hWVu6+dipES0GeaNtgwJMoucN/Ho
LE8DmxRvGGttG1mQ9SIXeiVlmvImcormzrbrQJNO8xinin11jX7fFMZyO6Ic+OUkjlbPbc2EWZ8O
scwR+Ua7vEty7GbaqEEYdypnfkixEN7k7aA/6nqdvMWqVgeKjYjfjxgrnRk096HAxEJrSk0FCtKh
gVHtBv0JKb0c70Ozbs5zUiU+i6d6aXu+boZqRCPz2GBRqN0gxKxzWGrtg5m7falINRx0bdAPedvb
XqxBpIN7BvyOL3nX6DIKZFyRHa1mGsJ1o3tAbJ2/w2qs/EURM/4ohDUx1wzBG5BsVJPoka/FVroT
PVuPWLKQq/rSneKon56g1pnbugLKZtNJcqNOQNlIi4wHN4zGQFIx+WqUKk5RWsV9ZYIr0JgUQzA3
sexXHoLLHsiU8l1LasWbxsjAEWX2PziklBfTissr4G7NrzDfI6ao7+GSh5taywCylMOwc4ZWafyK
XvdXUhXducmz65rYPkauXfhG01QnSie7uwW42HaEv3mnarF720ZrErjr5bIxQ6gruYmijFLlBFD9
h6AXkfkdP/ywGcX0ref06qesmZkn0zHyISMr50hhHgKxbXypqC/3Ta1arrYzuowpS/u1dyLuDcOG
R2c51KbG6YT1rFdYsEI6J63YfEuzARs6u96LBtdht6il9j7mocm8dXlCRgT6Pc763hqAclCALq2H
ONamoFIXTk9udl1U7cDuQYWgZmj2JlVnvuACqlwARf1+rNLwhTai3E/6vPVmTjJ32KHoxwAIOz6r
oV0fXaMWx5BogcMKKt096yaVjp16boViXJelv+vDmDZNkhOnng+MxoG+f0xmPV8rpD1uiXhXuBrl
rksYHVxHuaZMkTkvN6XDtGUl8xShs48nu9+GTpdtKG0GEOzIc4KMvCvttj+sI1JGQ5SAQmYwD9xQ
0bbPgQeEXQ9RFqEYaKrMzyEEZB5FcnyPYrXaKYNqn5ahFd80kWVfm7ZSLlbb3LdGbj1QQv+kzmZ7
gWtRI4Aa4tB0yoJVTQAWscTw1ILjPFp2/p4skJOjRITbOqX9Z1hdaP2Ck9GblLA9wpDuMXiE5rUN
i/JuWSufQf9ag5ck9xSe6q/U01J8wVMZnqImhxcN0PM+WwbrnFdxAq0VGLuR1L6q095pm8+TMprw
vfNsExeQxQSg90fXCatd3zn1LYWS4JvbinrvWn53MAv4THKjHXMutFcmEPu2zJZzZEKBrKw0/DJA
hvFEO5RBtdAuatrW8sNCngAtXfh6moiHVPIWOi3Fs4F13LMT42ZgVd1UkfYmW+TDvDSj24SjcQYs
lWbV6TxLzXzKoB0f68QwN5y8BvDakbuNp1S+Nf087cwpbt5QK5Gy3d5lykBQQozkYDK7fRs11hVX
zbVtiGSdrupx1kfvSm/hXpgN1RNOAoPTnT2AEdlp6k5Qzk1mTGU+XMysDP3IUWnNBDf6lCh28cCm
Kj0VtcOj3tIQRuMxpUumLDsNQ2VYXWiV3eZQPHbOpDY3ND6jAkyWApPezLdqpIcgeQqWHT3p9yHq
MRM7is3vGGxNh8jMGL86JLHmJLFw4YxvrcZaC7PPqnbI/MtthRtkVaa0Y7k0xdZyxum9d6STeW1N
K7RMWxvgaRaCTbXxQQQWoPxvRRpVbzaVV1Bh2/c8dGXAG/lBo0G9TZhXEA4tFKj2rer4eZIq+xCU
kM0pOM0TTzPT4gaaH76M1LQ345CDUKYb9oOmXB1WzjLySLMp8yNGj40jTW7Z9/pdvEacdHvZqjgB
N8soNQ6Naci8k91m5DjqXhqK+gMHo+V1IAq8vsPeAGE+3GhrHyFbj2bTZum9RZe84bXqzAiIaCsW
IGo4VL7qt1Jrw70+SbkRRV9hG53bFGsN5SV4F9qgHjNm0bWQ4gs9Lo271XoB8XBR70XFA4koVphQ
Jd9p36ZKZBSdTSwIg57hAkn1rSwWAN0PziT7RFI37ETlNzreBlxQeZFBvhRTlKbmUVpOnJ66yXHL
x3Ee+NSo3pwUZfbcgp2ylzS2thhYiDSBAZlAaECFfSqCOQqLQOkkHF3whNP3imr0jxEcAf0DrfWF
nynfFJratyti+8BAEVSqNjhToLZOfOwHp76pK/522drlq8GdBwy+4eDvKDepyyCjZ1S0i4VVlV5Y
TcVHI1XtBvCtc7DpzeUO5jB3Eb39uEQ4zmrcLx8m3nDpLWKpTtJyxw2OgOba5NDDE5vKOSWv8nt1
pEONtmqosSXG6r2Zdc66GswBuz49gK9NL8PY5l4I/BkQY2ZuaF7VT2rRUjmnNmwBIEpsMIZMgWXP
ueEJhddT06p8muLBfKH5BaWojSsG1a22SqZqhurIJ3cdgVL5cdbNr6Mlb8PE4WOlEmJ6wEwTBkMS
xtLv+kW9mStIpklHVQAspgnPFZy6HgWrchAJG8Do7LR6amFJjXttVeTHKU+Sx9DJuteOrSdnpna4
zMUSPuTW0m6d9cOm9C7ZKYSpQs/S8+iiyIF4ZllA0rb7Sj0gNtUPUuZqB1Sev9pjsDmkbVNc6VZo
ALFq9XMTNdoXjb7tL0UZUpQi1LOpU82ClUMFg6xXVKYXLpOhfoCm7+bVA93zbRFIWRXihqpV876I
6nexNJg8yDKEKISRuvjOqPLYjylpoXaPxtPbNJuzl0TFzuIko9ytBE0wtT2oXo5C3RODnPFjUDTD
r0BXUjYaVgHvqNhCO+ImnJqCqKvdWcz2a9q7O8pl9EBG1vh1YdfHjl/BpA1Pd76rhUP9X+Fm8bUJ
abtWafjDmpH0+oZCFG2jw8U44KiLDxFU3LMVDfEBhK240MbLAXayuZhU5WvmlMtTRJEdmQnN5h+H
OaTcqFY6vyASY0DRhlFF2xLLrTKXuA36Su46fciuxbpPMhauq2bBcoGIC6VXTxnJs/Ol4s8t90Ui
NbhS2moBKtaNrGY1Z2tFw8eFunbSLvgW53oES9zGSV5/KYmK5LfQaltjk2H5Mm5qjaeAxyQ9cnyQ
LYy9ASnbywcdX+p4B6o82dsRlpwYmuv80hVTNT0uo4IBzFM6DrzdXa+2htA3PdxnQaQeIXg88ZE0
jrOFmh5hPWu1Er/G/83NoY1MbEWXJZx2UhEEgbN8+ruIxGrM/lVTcVY+jEWai10Z6o7FBOdXe21V
T2MCNXW8hEprBRCAqXSEh42b7aA4WOrCNz03dkOiH43U2ipms7UibeMICPP9smnLbsM/dQfBPUjB
9P+iTf2cCv06BfqTgx0AKO8NboFmMp8AmvenGVCuDXWhSvziVdVcRMVeUe7jv4sD/W8vsg6+BLYg
nIJ//gCspJs49A7jJdZpouQ/tpJtC1H+7sb/ryT5t5IkiZ9fvva/jCYPBCsKCLl/VCU/f+inKunQ
DkiwDiSUhUsV9ZHf99OR7mq/MSZkLgkDgKAD7Jl/OtJNnT/C+0l20AZHoK7YwJ+6pEFHIRNLh6Ep
KTCgPv+RRR0IwB/vITCWOvgKrlVM8yiGVBT+4R6K7Rj5Rmuj48TcKMYlVVJfidntVNUCqWeeNDMw
e0wOVVrXWBQl2GB2GA5NCVhoy3rfaLmUlM9l9nFZhCk3hOHoB+lUdbrHuZebOy0Rs3KfuknzUlNA
bvkDXugEKH1m4x/Q24Gdcs4QNJOcVrw+pwuFcqzePjM7FDzcxoaQl7Z0VHIkpbvhNGE0m0EjyuYb
YymPbSsrnByOQusCqfVvn4bNznGptl9UY0XvZ13rw43QrUBDaNLPrt5FQevm9s1oYsDNh57eUF3Z
ilbjccxGTjV4sGvxQ5Uk8/0Uqd0Frnh+Xd3HxUZMpRL5iTOFVK1YashpL6mumVXh1Q3HGkWknPcg
v9yjXjXxiWV3h5mIXoeojMutVeDR1duIWvWOVLgWTJast2Yn9BfGMjo+wSZ70PTJ3riR+RYOc3Vr
lbMbFIth3PV60hyGcjaDSNPvIntpA6uwxUaZMcFMlZLdGULJLkYxXi2VPa0FWplOBLL532ypVztT
lIaPgpWetDzPgtie6uvQsKgD8YqJjPeteYG2RPEue5D+TJ9hrZflRVZN/iMZINgPKU04rQXzDiGs
vZJJ/2ZRwIOoQ2ubrUT0zrb8F+32Ly4JAGATeeGTzToOY4lZKXaLh6RpjasxudPJqMR4F7dqfV+l
0ddEN6J3q7RhwoXTCWlqDiy6+jxbl4zU7Eq5H8opf8iaNEfxytqLTp2NTyVW40s3vW+ypLsoU9r7
MXfsE64PiXFQny5z3OZBNVn6RrN4p3RGhIE6yPBxcQSl6ZlTU0OfFCUnbRBd+CcZ7ZyMqFaPs9p/
ZPz927A3s3sxFHTFk29wryK2qntHNwckMJkgv4fLcjEVJM2k4omSUsOzW0i8X1WdK1rYfUdJgWme
ZlBbVWOYW7bu7U05GcsrOqAVb5Sui45mQrttZaYrsNkYzKBOU0Z5pM62St2fbMNtj2pk3wxDWwsP
f1JGgZFDN3Myse8qMqDkLddgMKkzVfCSUIG9dM8KTwT8ilcH/zsVRidzoDMeSyGuyD65i4zmVsFy
rs2NG7iZeWXvQXeUU31rKyEOeVI+zwZ+W4xRb7losi096d1MA65+skzUJyzAp2z+oO6u8krmwd7S
qy8mkGt/mF25r8ZBuRmJfYN4qMIgUc1XFsP2Vq9yCp5Qxf0M9Phhxmj9bNoKZXsJRRXwUWisxKxH
Uvso2LJ5MtZfByHrTS/yZpcRSmDje1y6+NzlHZP6jqAInvlCcoTAHeJhDsvpe07yzThW8TYdk4me
jqS9AuLN7isIMoch4WOeOZUdAKNP9/kEL6DoUj2oeGDvFnihN2YzHOfGGA+Uask0QIAc70eze8b4
q+yVerYuiNZRwQ1Wtuao4kVWzMwNao1z8d0sRyM/j6V1yRvna1mX1sa2F/cxYVe4NXXqgiInlncA
jeJbfG/vhVmh1jCY9JZYe7eJonVe1KjdWwstfKfmURU0VaafwqzgCA7NEOEqzKjLMDP2dxE9Iiy7
ZORY77KyKUtfFPPb0rsxDi3WZ7x/3Tmep/kNtnMMGTZW64e6wUCt2mDtnSK/LQkKuN7gsi+9Cy2J
hxvwWsu0xGSzl1mD6rVLUh6qdJCo7gWln2VVuNcuET+qEv02hJW/HSMnQ1RwNPwAis2xqrKhz0jf
jBnQcnDuLcR+6tIAPyzRsnX0Lt/OUQ2EGuvFmE39c5RRnGnuaYrpjqBdo55ni1J/S5WknL3ITHqV
BCSH8tu0cUoSNuXk7NMeAeQ8mY19P/HAfjAayS2Sjlx6KFWD9aXV4uYYLflMzwaZpK8dV3/sa30d
osMqUtDKaVfiWmeKwyEBr92x1FXnWM+S0mwXW8Fe1t1hjo3wNsrWghIlAQ3bDIrYRSn8EJ9SkOi1
csx2M+hmvtfiMHp32PW7Xu7gaiMX1Znn0Gg01CVIira3jL08DBUn3dEYBjodpwWfIEv7jyI12Zob
pj7edMzH7+ZJr9VAUBvWUD9Bqx6OBrJRnjkt/Ysqjfq9btT4lWcyUZgx72+wsOa3crDcHypZ0YXm
a2lclSEdXhT4+pdcFQdq7hlT5Yb9YVFAGmPGNWr6dKwBu6PLQccqh0POautj7NHnYM6adbwo+RQR
6iLnuR9mi8bTNvtQEnKx1HroeuvZVTzey9q0n3mOuJuKuce2Z8SpIP6szXDYfqPw0MTT9C3lVGOy
GIV4nWlGv5uwu3BVzpFyFyd2W2FuyptXGq3Si5FV2EqoTDSFr1M4SwauTj/Mrk6v2AkfemtxmE5x
WR4ZWOVY7yNu1qqkiXypjZrmmpFmQ09vGShs6C1Ub6osGl+tcR6/S4d6RdKnwzY2mF960kVX8qZ6
Vo74roa7wmK98Yy2Ub6Z6tzezg0FWp6hrPl5QZXoXihj9QZWp4CSscj+UGmdQZQsTmqkE5EnL7UT
mxRblUZ3TUymb5QEGjW+8yo7cM/FHLF1Fd/NbHLC5527G0M06qt0O2luilhNp0AbKI3pMzO+She+
GIMsQWddX5A+ckzMyUaE4AsuhQlTqovzDCvtSKTfDuzKVIN5AAGYQfeCDVphvSKvsqlVrO12AvDZ
igrX9LS2utf6tgtaJuEAxHGTeALzZjCJpDq0AhCIl2dF85o2SYdYGPat5vdTW36hk6gqNh28+Nqr
6PD5brOBupEq0ydDt7+aYeQ+0SeXv5dhW26NiKAHvSdCElamPV3xRxc4UMJgVgXqpoobdzHF22A1
MB+jiqyNHlpU38zGbHwVI3PiTmrGs4vxmj663JgQxhpGn0Wpl/vQmfi/KbXEzj4xovnqpLIe/EmP
tPfBHXScLVb1xum8u7dc3PQ05urqa7+wgdwAVuq5ltS2px9FaB9uzVxpA0w7VI54UeUXDKjFE8kC
WoiMIppOfdvPnCsVJQqWpmVcjoP1kITpnbr08Ze6EBcAxUQy6f0ZgGQTfGC4RDfEvdm56qXH/xuE
bs4Y0iJCeGtn7A2pFBS7Gkdx5VnNYH51xaLbKLhV+FyYs2Asl4+Iyxpgp9nX2ljdudTCXtpOXzaj
vmAXSjJiTqbVBUtlZNteVfszwWyEnSb/HiU6fqy4t8V3G7oaxnWiShRddc1TiCvhq22WcjuUKkZc
vs1ljQBgJ4soqDuEbLPIrEgLSSduwsT0wtRMPips4oXH4RNTrxJlLC3GeFMyNnrJ5JQ9IpBFOzW2
FM4Hsj83zHRQYVPbOaXN6tBR2SPmYwgLBbTEtmjqfu/ELm6xQg/TL60jNChREt+dF4H0l5uq0m2K
HpbllCqUCI7YP878C7OzDirrm1zijhRn1+3zqh62oWsUhzoLjUBPl5dqZqTta9QYvocMaO6IljMc
U+P/xrZ/5qz/5pS8+ln+7Sn5gRK46H+C97Ts/mDi/fmD/zDx2r9R6wG8nHLXf3hxfp6UP028tknV
gcUpVQdm+K+TsvUbtEwdV82KzPz09/48KHOGNjnSob6sCCP0MPs/MvUafzoo4xKChqSq0Po0V8fe
+6eDsqu2RSdlrZxMUxvuHUj6m8Wk4i3PlnSDM6Wlw3PQr1D4GaKWJqEJtsAHR3OiIEzL8XFO7fxk
tLRJaXXHliVWBza2SVJAn9cSXzBQ3KRdeA0rY2+mcKOk2WS+aRbPY5/ejTrCYDqGjq9gPfDAnJNy
4CHrgb9nbGKmPD1rM9MfuoKbiLtF+Aj2+cUEjPlYGLSQtaIzA+YR2Yeq9B6p3KekTH5Aaq9Z7Pv7
2cU0lJS2tatHyyw8DJz5NSbQdyzRek+ziAaaBLC87AaD0HiSYbWdR5szQghuLiEAcqSP2912bW8g
VJaLHYR8nJfGBn3sUbYpg2GamLyKqTYib1Yxti5qo27UypR+ZdXWWW2cfZbp10rVINt1rnaTp9qJ
MFkeJJOLR8Tp8FFGKcWhNd6HTq1y6u2xNjgFq0UdprgnR6rRUqon+bLyE5JBuhWWIo5I4zZVnTx4
enaz20nnkU3TIaIiM9gp3LAveqitgrzNHD27s6Y/jbllHyZTDK+FRpth1OIKUGejlJeqmTHE0k4d
086LQUdTT5TfEhsqGiNNe2wQpaN8S7NJE4tXZr2ybHu7TRqPMF5L4p281kAvaVd3XofScq2Nwrm4
oauuD4qajV0zD/W4y/W22evCwlfN7BFHq2aK2ykvsHaJTu28OVbyqPOcpTUGrwtj6yzSRvUTbaKw
UkkXhaWcLHjmJb2ZXhAIaBgOlHyawmVXVs3SNDdlksWs3V5KkR1TGH5RK1y/GqZiKTh4FZ3dvJa6
tK7NgsCfei6lg3AK8XOUaOz3skvzXcEZVIS3hqCZb9zSi6r2y85ciJBd3d+dl+OnDVMZ5tWTiWk3
Y/3Xf/drIu5+2jfT392cY1zMeDvrT6Ontno+Swf35/hpBJ0/TaHYYzCIpqtXFLYQtlGlXy2k8eom
pb5zrdz7NJl2q980/bSeFm5Nf25YL0FZ6/LKIR4HPSsJhlXG5tGz/N3Gyhhe83EuqbfLMNrDNvs0
vfZ1VOJW6oriOK+u2HL1x8aLwCrLU31+aD4NtMbqpU0/bbXW6rCtV69ttrpu69V/a69O3G715Nqf
9lzegHqzQIzb5Kt7d1p9vODcqzs4CMWzO602X/Fp+TWZyGR0VOIE1ldPcLS6g52KbadnfZqGw9U/
rCkEaTx1dRV3nwbj5NNsrK2+42h1IPerF7leXckCezIUIevWTeg+l5/e5U8bc706mj+10P/Kxn/z
QKQCbJVR/12iZfyf/XtetSwR33/Vjn/+5M8nolB/sxkzw59G5UX6//k0FIjDQB8ZUsHiEasE/OvT
EOsr170reLialoGk/K/HISAS/jq9GZ8Q+v/Iz7pOL36ZvKx1X/wiwHVQvznF/pnZZyr2FNaOWMgV
W6iwC4xS3Q6ff/lQ/n6E8vuLuAjdFsI0//Mn8FNHurdyXfBSfarXEDdajrJiED419N3m37/Un0Et
678HogarHHqv+peaiDLHW5+E1KtP5MpAWDAN13XsJFrJEyvDtLOnIUvZTYtleq4zl3/z8n/5ODlF
WzClBCZmvrQ/z3H0bHGs0SZ+mxTjo56LFydug3//L+Si+OM3tr6EBeLeJZPk/IWh3jTK3KtSq/eW
Nj5OlvHcuhqMb51HrbrUXKX/vJz/l2+O6oS/vpyJQsIAkeEUsykuxF9Hc0aICjBh7SQTb9THkIxr
RU29kh9Ti1hBNphPphzr3DPDulM9yygTKqah3DRezgGhCcgAoZToIXENzrdUNY+Mkv2hHNyaKEnG
GJRlPyk8vdYqiHOR6xHE1Fkkc+Ornow7kgXdj4KZAI67TtWfZww/vjK7fR6kdFNforp3AyNKjaDH
lPE8J7I5x3Y4hrCtBV2aJujnR9sCNhXPzCBcCpHuZVhat1ZXpFf8aszfTcbKfdiFl34oNBAPOFJK
Bw4KU596O/QLCWsnvOkTMuoGfA1TZNcyNr/Zi3PfNajhI9Vkx0qdEPmZebt5Ym8Ui9+Zk+cM0mqp
d2ltEYosNKo9k/E7jqH6gDv4FsSxAo6lbDamnvcbskX2ZZoIVbmKLY96aDwLRZPHJIIVULeod3Qr
fzdsxX2cijYOZg3v9+LW4WNnm5nfO1gT3CEMRIm4MY1yoKwqk5sE9eimaC2GxYSnpTOPJytU7XSD
GxUNOMR64lI6m/TTNi6F+1iLAb+nY2m+7sTiXH0WthYVk4FtMTWN/WQyuH6J0qG5ZcfL73GmSX8E
6z+cYKP0e9VgIB/DBsn5Vq3oJPOaLQpzgA096JCDR5dLJK+Tu7pcg8UjFcwD9tYttnb12SxTB7Gj
nnwc03r/2qNvYhdQZ+2sUMD0GEf1gqBSap60c6YnNZA4b4w197AojTxLGTX31YJDNW/as3Rn45Xu
lu4RWzkIevZ4N9pk2HSfcS3Uix1jvC2mXZEbr1HaYDFIycZuE2FMe7ON3XvVDvFZGFVzs4RKeddn
c6AjGdyEE+kh360ydUtnc/3KdhtpK7bR9LTJineNa/anWILskUtk38Wi3UppMJOXUD7A4IRvSZ9G
B37sBXT40cxlDYNxvK/mFGZ/SwIOUWJn5sVw6loCh3GEJjL04XivSFqWdSMG96hW2X7OKWyyqpaN
PWCzzFNDIvH5DBCLK1onm4axVb03ZD2/twogg4yb5kyNvXLqQlvfMb3B85ARAAqwXqVbpBYR1CpG
c8SBtfOdoLrhl9iatrKK5uOkOPLVSTtIv04IlFLK8TQlyKICbpFv02e+IxQmufdz0CYmZxm0MjJu
Vup6Bm3cxwUZh1Jrw9nKBOgRbtiEBFxMqa2I3g1pvLjaMm/CrlOvIPnVvT4Yb3S0n6lbCx/SUkXk
EnzSBmVkIB96f5ApYqqpdAEaQwr3QsNpvSQ3SltXNLLILCjq5SPGQO54FIfOniPD4SCVsAfpp97j
69p2E0W/dIHhJHGrkYkBvxboZ/3UaIrIWZ5GJQCaQhO7Xhrv7YAhpIwqe9NOeHtD49GyKmgvWtoU
h0IMLcyYynhn3XYOcT5ix9ciQnOfO7io5xuy4H5eZJZ2Oj3T1fxUak52ZkFaDtoEj6rSrdemhBLO
UVmB4CIZrVRSD1o1OqPu7yIeAMw5VQ5xYZjTwJprxaVdo8yD/pTmEbZuqRV+6DQc4xwlWBYFw1iq
ODehTEEqu4m/1O1G9Lr53qtm9TXpjeG2InjqelbGvceSYN/GM4E5Fxv7wc7pQWW2kQYQvscvJZlP
lJyGV1aZ0c5+ZnMD0VA8JT9cAncv2lirj7AGzHtjSWx4Za7ma1metB69RsZOZFG3sdecg4ah8iPP
Z+U2pU2Fj7nw00Ykq4G92M9uXGbEDjP0HnMy/YR6nA0DvgwnkzBJrHA+hHayDIQfHWVPS4vt17X4
RjKJlOzg8r3X0koODtwu0PWTtiusOMfnCORHDHO8Z4rHGNF2I4rHYFuVU2/trc6ybu2YepJICcM3
Z93Vx/OOoQwfP96nJ42VK9BN1yFDOmePsOA031K1CjGYgdODWdsbm66Ll25OzbdpsKOL3djLS1sY
QZnGOKuSqmkuvVZ1W7yMXHmzSJAIssbLbC4yHp7MDFrdk3WTbu1QtgeejyMTLoAybj1RKnLqNHCs
OLyztv99X/HfTf7fbPI1ILRsSP+5K/qrN6T4iN+LPwheP3/mH9YQ8zeK1tjCU4dGbE38a4fvOL+B
pGDuyF790+LBHxVl00X/7/+Y2m+CigqqOIWFtQjG4T93+Ib4TfAH64/9NJT8J4IXJqI/b+E0Q+Nd
sP1Gq3c4b/xxC9fjUYiXiN5HtA2SmXWWvVuJJJrNs1WvvAi1a/Dmdl78tleG0U9DXTvbUZNTuyrN
ySflmm6kGg8fgtgWIfCpeHOpQcfL6aYhSIZeyYOplCi36A1vuSWNA4cb/baJRxvMIL4EAs3wY3wy
2FieWzeDAW87D4KK0Gsz9cP/Z++8liM3smj7RVAg4fFajuXo2TT9gqBINbxNuMTX35XVmhl1S1e6
c58nQiE9tJrFgsk8ec7ea9+a43tZd3SKkVM898CP3nhhRoMg1qJaGMM38ztesXJepdJQCzPlGAjg
HKK3o7/kx/m28dr814TeNXtDV8YZ7o0uAs2hUlBR7UzfuwgHon4JT6SjHi1okTsrcOj+QKpdd7jb
BYy/zL5qwwTl8pxEydnOKIS2jGlSHcFeeJjwjbz+aGTTvNW9udwMUpnrwS7kKQ7l9IH+vXpz+tRl
mhvE6oQYu71XTRa/W4mFHiSz6lWJSZyxDA2EwTKhXgTTzeLO9R0KwBpYYTC33UqR9nlV0P25Cexy
vncKe9k1qt8oWR98fxpoECKOGKsBDr+jriYr9e9EK0Nrldnlx0ymMUPIMrgj8AmtLomej7YCF5RK
KbfOpOx9tDSiWFUGOnbypX0svMtwCuYpjQ6LFO1xXPB461IipKZxW/8cmKVVrTl5FM922QyPNKKY
Hw5iWlZDPorX1M+j195ANN5MbrutqtA4TwsEgh5f9qoGYbUGUL6cl1gMLwUxni39vrI7T1HXnpBf
j99CLF8ZmuneyDeyQHc/OlWxbbA6ZZtqChGQC+GP14g4OtZCb8jf2wvSRc5QreK0pLTitCC/ZlkB
+nqKAA6s8taO76ogrMSeI3H6wGjRfqFhld6Hi8un2abfPQrAOjuaQ85JWBmj8WSoE3IMezgsCtaR
1Y/tflJifIiTslh7ZTa/GVXcHW2zDH/DpuR3O8/EnLIS9hSk26ltwwfkTsuEXySujVcOo95d4qTo
BMYAZie9tyX/IEWUoKYhAd4Vm0u5CV3sDS1b+RP3Mf+CQiG58+dMXkuhkqMPQS3cinrCtxdVDh4p
FdNKDbL6KbBbnU/c1+CgWv5c1LFz3Y7OUG+RgDY3GYVuKpkm85a/zpXInIxjcBg6OkmVzgTMtTE1
+U9dCaquFRGzKvMwCoWzWZwrE89Sz8jV6Be4Qtjv4Deb0YOaRlsdEzfJ9njw70SQMah1fKLvbCQJ
yunCx7ng7aFGGoq3iDJ8JYqImaE/4Cdd541V49GS7uMwuLBzVCr6de+oFlhXat44iErOPWbNKzAb
dDNrCXUuV+hio5HDho3Lq+N9eYgkDkB9JCq+zBeRBvIcM7vzU7BzIUGtSFgenUVOJcIOuvLujSVa
Yz8N3bPD4Pgev3uYIy9GF2IjEBnjyruutWak1OqRQutIGuDn9/RFrcOgVSa11psEShb3U2djuvtd
jQKL1Q4LRgfcSBvRCuD1FO1vclNmvB9a12IicBmzI71XfpJttFeD1sCEiGE8rYpxkcdkGRV7W5sr
+kiSH6M1NFpNk+CTPkRaYSO01gZSvrxNkd+EWocDlhWLidbmZIuIcHCwWtMdeKm0gifSWp5cfXaS
Q8TCNYx685RdZD8CFMLOlMmX+aIJQhwU+IoJAHIhSGbFFpXbg6mVRBGSIsQOt96UZXc9YiNE0Ujq
1cnXKiSAD49janPQnf1+PZnIlcwpHzfWRcOEIS7YgzHIsa1R4A3f1U7onlp8d8fOlqdeS6JUGIwc
aJBJCamwnjmWj0gizJNjF/tOytdrljeE5/I6nCdn54GXsniMTp4WY5lxZ2EB0wKtua2vOMdwamK+
u+4RZt+oi6ZL1mJcBcxj71ulwgfk2YjE6QQV97mWhHlh9+nXiXnM01icljJst4ZEcs0oYxZ6mW3R
lgU8fk8+4KINUTH1ptUitEXL0WIvVjeFlqipUXRfFnJewSngsLLC9N7tjJZXAnFbh9YL/RCCN2x4
5eNYRNG9q+VweJXhetWm2tjcppCJ+ybX8rlijt6J3G3vLS2ts7TILtVyO08L7wYtwett7yi1KG8e
eHQyw3xxtWDP1dK9JJujNRmG8Adz/2NioP4QGCGTpGFWO1st4Y42TPHNoz9/s0xbqSWCU++gFuy0
cJA1xjhnfYqasE3K9gGsLPW0FhvaWnboagFiOMvkw7moEsNayrWfDw88hMVNWJvFHagOHTiAoDHV
0kYhzDsf+N9Gi/wOpRZAFoEdboxBiyLJ/HXHjqmwMPLHUksnXS2i7LFv7ORFWclyqFWWWNs4DvjV
Tl1UmK7tXQktzDQQNB5dOSkolel88Hq2yDlfvINRMAT8X538ncL9D3Wy7dEl/rs6+SWVHzVtp+qP
jfDf/9a/KmXvF05iFu+IRYv2e8f792Z4aP0S0CEnFA/Yt+P/MBr2qaJti5kyf6JD+v5TKuvZMDAo
E26t7lIyOf5vSuUfW6u0bemru7ZpOTY/DRaP/vM/UL4tYSb54CbeKYzrbt+VQkdoVd1+USoHL9JJ
l1PCvw8Sf9Fe/asPZAyOZFvgoYYt/uMH5nzrBgnlJe0i2GArAXwcDvOdx1F3j4FM/EPqCMeNP/SO
v39BoOhcL8LdOPb8FEWh6xLKRN/BVph471nIB0CoEU8SBPPV3381faj4z2Dh8lHcau41bg468T+j
s7pkSoi8Fs4JBqL7nvpZx/kaGAYq4Fjc9MsSPvs5cNuODeXh7z/6L77ld/kBAw1BK/6n2zi1+ahM
lKMnaWXOAQ0spCd2hmBTsseX/xAp91OqxeWL8gQiJUBHTpCLfkf++NDMdSFLf06d01Rz5ln5TWeO
qykzi3Q99j5YiMqGBnlkXgueWMGolq+OqBEgz8xs16ZVhf8Q6vXnr+8xyyFnJBA+poOfj3sMN5Gn
UQqcgsnh64Ygcq5MI+df/3+fReHNqEPHaHAA/vHLx5ltFolSDnqISdwMjiE/fY5pD2xJzfch5A90
tj/6cPR1/PGBQvvBMZmRGdNkslt+/Ki0bzrDq9n4ga19kxaz4sEqjX+4m3917ViEBKdlBCLuz2Yf
k2hdv7cK4JK5rE9ZMOJGDFCsr8WSM4H4++dU/KhE0Y+OZzKFEJaHIIYz+k8HczTMAtKksE+ZlSJ4
ZGpfn0RkgA8v8G2/BW3uvjue4iVNw/mB/Gf7EINpPPzDr6FHOD9fWYdlD0aEZzp/6g9ElrCiyIOo
OaPLwGFVCWNFOmBwbgzJE8oApdzmudV5yKwHJQj44+Wl5wxLOUTa8Pe/zV/dAQfinhPqO00b5Mfb
nBeIuMu84eUdoYybJgraqQLG7jRduP3vPwq/HIMMLDtwrH96oihPu7rzW/uUulzeMIx5ZY2CwmEd
eNyJv/+wH5d6l16Cg/KI4SQ7Cy6vnz+sSfq64FBqHCNlciwwjK55w54BgpND/91IzkHwD8+y1m79
4b7qj/RpSjElxGFkAln7aR0kHtyxPLxMRzPqoLAFFTxe2cn5gWbj/JDKiPtqu8t8lwSZ9ZTGvFLl
3Ncn30DBvQlSr90vLdvfZQVBgYOpWS0W6PgoMcB9poLG6d9fJCq0H39nNn7m0aSc45liLP2n6WYV
zBmpl7ZzlIWJPF5Ly8GAG7tYyHxY1WapEJ8Dfe2QosMQVB5eENe7pyleIArO8AyvojLiRkZu3H+C
N8X+DCDFIzd44b2yWoOV1wRbBPBaTIQpCGTS720SzA+FBxndzPhrnenZBx9qBONLzCyHyWLE049+
fQpixz52GRdwpfJM3ZEjYHTwf63wuQfcn60TwApiLyQIAoRaoL43ZZiQIsBgLLJX8ZBSsxZVy2cQ
AnzCYoNrtWU2D9jQQQ42pI24kUnNE9I4onlTtd8vV0a0hN5xamwyCUA+YsjvRJUcc3rpnzkH0ze/
qazmWIpUPXB8nO8MqwcQrh3u6VdBL31ZAfnxcgZlAfDHtqh59vrce8cEwtPuZJb7rkQoP6WA8bTy
xtF9L1VufTRLZO3H1m8fMOCWV+7kt1h/YmRPrL+o3qbQZYcRSognGM28pDPIfSwWxhpNL1c0IhyC
tKH0KrJtyUG0Z7xQW+KpXyyuD9AK/0FKQMjW6MrPJkT2vyq9KXwWEB0/8zKma+ahH9suEr3wOuBE
+jw0iv/LAHB1CKOKn1JmSjwtPdfNwdaqeRLsqBU79a6RXmHTTUu6bE+wRF+sFOr1aeMktM3wzavF
Pya6MDEyf76L2zI8m5kFNaBWoG4JgyDkwq0I08BxzFOTk+r77ns5VxMgQtMzxA4UfCEz8r1jo9dL
Y/RbeSWdkTmFNVv8MmTU5IwdevZFr054/2pYz/G2XAJxkxApxa10oWyhaAtILvGVw37T5xFjIlHZ
PMtMAcNnaUb82KAnXGI2CMxohJ6G96AG550iHsuizeZa2KfteLle/GKJQdKU7vtYt+67lww0BmXV
hcXGVaJ7RBxh7Zdlou8H1tv5Wo1j9RQsqbouWjo0LbRnWqGcnIKdSPFPpKClDnGBlG4li3leE5Jd
E6MhIw8r8ALkB1EJzS0fBdwNShfzVDpJ3TABDENyLKS9hjfhgHRY1BOka3dLf61pjrlJNFPFM5ms
0E9V930jgwpi0VD+Vrtd/y1wlvrgctC/4RhLw0fNWTTDmWJlWi8FC9dkcvJb9YZqXrFodxIvm/I+
5sUXG4nI61xLTus7os98JvJDk26Qm1VXYw2nHcWUmNbVIpOvsQbKw0horpUHnqmtVHQSqvdbwCKT
99akZb9Dz7V8RVFAyIJTxorBurN8raCAbF3XomcuRm5jELmahDNVX8ER+f2mGhO5yU0ibHQxKrVY
UlqbriuNbUsNyCzXIq4G14xemCKU73TVBvIgDlXeNoesIxVBuYP6DanCtE2M1EDXWZevaT46ayI2
IcFW6PiyVkNO8u4dSSjvRwq2OgIHsB7GjoSVpuYHQWFz8D2y/AMHr1d5Z+NN83xo7z2cbeRH8Kg8
P4hpakgm0Gcq3WBv2ZDsNuCqJ+a3ER+EHSraOAMwm6Bu4Kf3EsF8rYytVdbDlyb32oZOidwNmOTJ
MjU/Ch9XAUZ82t6hmHfSiBBoFPweYdSX9+xKC6EfLO9nz2l1XI7JHfVjKzsjQKjuzB7rEhFlPNQG
uhSCWKNe3BhWxiuBSdSdt3VDK+HkzREFtmXPfbtmte0/485kQaqXUDwpc+GRNfsxfO58LEvbYJhd
c5unyQyFH2DSuCoBFy1ryzXqN8Au8x10BmPt45EhczJkPw4GF/FKYTkMCLtC/zQxN/IqT3uWIFZj
CrOmZrWdOUcBP6OE88ZFPI1MU1vEFi4outnJZpQ6efPWwA7nV/Px7YNEqYo3q25j6rmErqqwcT7w
zieyKb+6+HKab6oZnZUcfSTzhd8TxkHmy29lMLXx2s0N9yX0IixRSSj3BfgL5PZznA5wPbLkVzn2
71nj2lsXQE+8htbRytcCG6PxmC40nveBlQQ3Y5elaw+B1DaZJgRLBnQUFVTNlyWMoV2EvjN9wcFR
Pnhx8w1h0+tMlNEtY+t+z7pKEAg+GxBAQ2N9xn0Sfy5pOj3Gg8+d443Ptu2YY8FxYp8hwZikWuxb
SP/ouakE6jAVaH6lxzq+zgcZT/uehvOJ6HZ13cqePtcyp8aqAxYsVh53IVtT7ITPRoWmdTuLvrhG
ieLcLulS3CKwHB7KFD5fVwv54YxGsa1xh/1ahx6tT69Z6ChFFpMIGZBKnSfYJiYMI3Rq24LlIiT9
Chi4c6St/WvUGNMjZPocJ81gXndp7H7NJw9WTEe4EntlhfOrhRt8Ezoqve5QYB2NcAq9VTLG8t1K
p+aEiyREowKWFj27gXu1l1j/BEveDirSgLMTCmO0Sp3In3dJUQGDzJtmP0JQI2kzic6mGpb7PjHR
X4zx9DYUsIW3ppROepwxXbk46UzDQ8swBfmNN2PTuQqTQe51//MMl6L+givCCpGYD3AFLcM3gTfx
8NxM7PDfIBrI66HB5TyzEZ6qTOIgBsEXMaMXHC8SFrer3MEktm6oLAzyO/zxPrZGRv/gKzC2IILA
RDT3NhLnwj3TLmYZtU0VIlNqxmraWGU3QILF0HPdA7F3VypsCaAICiiDDIym32rLG6JdaLTLLm7I
FHKc1toiuV/2cvDTB1mK9gv2TPkcFOSfjPOSA9yYQWv5Hk1TM0kEML7M32Bt9PH/obL5NEsUXdjV
IQtFcKCLjcOluhsXzinocv1u7SJFuyVXbv5idpNx7aY908LUbu1dAAuZJBKcRWiWfReEnZWG5LHz
7H6LgMO8NCQYf8B58T+ZaKIaMhsPsA+TNmZ9WV0Apo5IWvpGcGObkkO1qGHv9803N5njO4mUjV0u
lf3RnmZAh3WNPj2ZU6xljt91a7IjMe8yTdhaRL70mzCmZo8XNc/AImtAIO7g9PhtELghN/fH18RT
aFT8eMluTYBC5goiS3EL94T0ncqajfvEsLlr3/2X5Xc3JslV2pt5qdf/pxn4h16oQOPxt8LgQz39
JBi4/IV/OWTMXwRnW93N4Kzzbz1w6P1C3xGkDC0BUBM/tEBtzZEgNZXmaKjFAn9ogZq/EIOI/oA6
6/fG6U+M+79j3nPS/vEEZiIHdmmAomQITYgStv3jARxBWT9WfhoczbacT0Ymm82UW/nDbLv5J4K0
5UCYBQ5OQEoIsfKLsdPWFs9Muz0jXxp3OOBQfmH8G+8cu4+e84VRx6nldfxIekiph/ri54QCzWPa
XsylIsJaPhf+s3L76X7oGhumjyqL6IhqtPgcR2yqYzsEzwmhNCi+Lj7W/uJprbS9FbfmIdGG11Fb
X7OLC9a7OGLR9nmf9AuL3yr8sjE1600WziPhwq3zgOUXX+0wNtG3XpttY2O8zkGy4VWs0uxt0aZc
B8XYCyrpcm0pmXwjdQ6VXxi7xOd1s3/XeJgzNrOyJVOPeKYA7wQlZ+eob35pGPd1lcF688cyvhkN
Kzp4F9dwjB8XSEdtO2cryfIMSu2CRBaDW/K+NHG1L7xIbompSt4Em828hnoeXLE24VYGd1E8KpEk
t0xPcfgO6NfSqYiviAYKjjS1xiuznht7s5Sl91gm8UJbuUoKf6UUTkAWeUsDy+nzgAZ26vBTCRPe
rgo6H/9tMYIoCLt+bUV5exyiPNvCpvKWFfwIUoDaOTx1C4gCzRapEIE1wY2DdoEh6OgPD6MG/8cq
qfe5YUoUGVHQr8OUqPu1s3jNY1tM/ZEGCU5ivVDVlzXL0MuXuKxkgV7U0sv6hp9xfC30oudd1j9i
TVgLWVtZFyO9RKKgZ7WMydjZFnoJBSOJNfKyrsKXhPl3WW1NvfD2lzXY08txwLoMo54V2rys1oZe
uKc4L5wVOZbFxLa89B9YgDxjH4Gye0bAmB1Gu2q3S6gy+wCieXxvKJPvvKnDHKp3jfCygWR6LxF1
yLYyp2K6XXoZZ8+tSV7eeL8YAZo2mCIgIq58MaYPE16sO3C1ShSf3F1rctZJCa0/X81OBTPubC6d
qklf9Pwyuom1canUFibh9CPQscljFo3BKQ74jEi2WLmWR0eboKaLH6oXYqz2USV0FhqGKZgY5IvT
/j9iYSejGI0mrzcWK1XDCdWmK1/br2jM1VupLVltL6Jdpm1aGJUsUqqwbnWxXW4K3FyWtnXV2uA1
184DVKN9MZnuedEmMKXtYCSXqz1YEva+4eIXG7V1rAo6nkCnas0bAxqKt5HaZobNH4aitp5ROJTb
FPjLAWnqdB60RW3SZrXWBXywqsulpWvSDkdL29qUqHC4pdrs5mXaUBXK+yXhxcxxxC044wQOOYYp
+SetPmeTeV6yqtNMPhmDVdwU0+zjL8Nml86ueOwu3rtA2/BCbcgzL9Y8bdLLtF0PHADKQhx8QBSf
aVUU63jhxTaopzPcfp62/ZXaABgR87XOLq5AtDjBvls80J/aNAj5YHqi70UHSlsKfW0utC42Qyuz
HjxtPWR5yrdK2xFxOJRbD6L5vIodQgtcHV/QzugyFRy4F7twnFe/dLMNwuUCZAzRB/7Q+0/ozYZT
c0lGCGPJmsLIFs9/qsMTzAXdMm8+kQpmzttLtFt2t+jAhRwc3b7WIQyDjmOYLskMsQ5piCziGnod
3DBJN14D0mtvSh3r4HelNgFb76aHvgMg6ribdQyEqwMhoPqSDWHrmIhJB0ZEl+wILy642haWxG7N
QDr8SC9JE4GtUyfSmQCKBInMOYWjcZvJACycSVDFqCMrCOXGYqhjLGjRD7tOEm2BMiO4Sy55FzG3
/zWDcG65A8BTHYshdECGKmKiMnRohlRO/+aL2Hn0Cce4b9sk3iooKbuiwSE9Ln1wAGuCmByJNEf7
SzaHnaTDY+oQ2BEk0n63dYiHbbckgOhgj0A0kmAiV9xK+n1rDqEDbxVRIPElFaTUASEcP1EpIFw5
SxdwmJkQJDJmEjWtE7BkkjJC3y3bpzp4hGrdD4hII44kZs3fkIRIAyzScSVm0SS7UkeYpFYRfUku
uSaljjhhFM75fNHBJ9ZIBArBdi2JVeSilDogZdFRKfZIaEoTZZSpcLDIUqFN9QXYrXVesGafsc6T
uVJ4ZsbzpoNYvEE8wmm3yMslpkVNLS4BEtmSl0bHuGASomV8yXZhYWr37Ojze6KjX+xEp8AMHoEw
sGUxI1jOQjrt0B9p6dz3A1FmaJVs0fek0Hh60K+Qc+TmqyLquNrDje7SFwddBBGefe0N7ES5Cc90
qRMImRWM3O0gAE8re8SqiuFi+Qz60dtGOX048uGo4RPbobXbdVO0ihM1XE1m+TQRQHFFLk9MXDIS
N25lsRmqqri3tarOrfzjEBvNpvW69HsL/n/18T/Ux5aDAe4Prf8/aWpvk/SHBIjf/8K/ZALmL2hi
Q9IcQOEJZKtMrH6XCQTOL4w1Gc0x2vBCgaHuj4ra0McnHtrMPfmPS+X6u2fODn7RGU6CeltPPPSk
7b+okcWPMyrX8cNQBEy2UZNTYVKN/1giR5NB26Zy3cM4m020sbIlf0hQ6R9dCCRrW7nyJcT6s6ND
uewEyscjMM/mLZTm/IU5dPPmeJl8gWgmX+LZtP5hrPXT2Ef/dpwTQyQWrsXsR/w01gqHoItQqjuH
bHTqd1IqiF8yk+pcuTNt4zYt1BX8kXEtmzr//UD4fx3S2pY+HvxnmIj3jeNDgKBZT/0Dj+PKT9cG
wD9n47Q9ID97LdvIJk5ySEMwsF2tUSauf0bIUYGYVJ5/mp0w/SKyLv06L9Xy6Q+yHQE2K/sYF7Hc
5t5QXPVFR5pC19bevU9nDO4/5NxDNJX9WTSg+B2M5+C7dEzsXOI2AFlZ3iaWMknOEaNYm0HLSXsS
vr8ZBshBKyAeBu4B8uzor3vWG7YKLB2StIZFBoy/JNsy4dzDQ1LJagejrWKb7+2AJO02JEMPb3S2
tlPHfDGYO22D3H8aZiioVLgtAwnfa6qbzqEOMxKDCqGr7XGvjDJCPrxAr11YCFeLP43gmiIvWTcJ
xPrSmtVrlQUlOUQY+s7uBOfX61T/wsRGR2uZlFf0H5MZwhAAWZ2aqYA0oaSeCaQAgQznlpLFah/C
wcjuTQkTfZPhSn4rapNU+Qr12iZI5nA7DURC7UZ7BqaT8io9zHh5KKnb1iuw0iT9k6BHv616pMaw
y6GTbCqL4mpOhwDIkj2B5SWZF/mfyCMQ5bjHbVgnXiMMkPGLfcIkxtQW5K41rSDhgHaChspthaoF
tN2yjFXheB2sd/fVz1SwTVyvusurjjZx3FrY610ipByiS8nVMEFR4T/rdl0/uXdg14yrxQrizzax
CIw1UxLSxnHDmxoeOFaXD4ulRpv27pAdye3INgFSsveEXsx+AUe4DYum3ytCs5cdjcyYuVhGptAa
wezMPKet9JglE6fICOZjSNLGsw1vhfCCZIKc5bvJb85kjreixuRF8eSXv6GJyAk6BFC0wuJHoATe
LjI51Li49srzOy/b8O49JjGV9s2Au4zuWQaQZnoUXUnKCUToqqZhhUMrhmRDtU40Qp9/VlkSETfd
d9mVZdbTZ56PpSCtIiFKgt5/M5rXnAe69J1GV9Hsw4rxIWVIFx2XYbEPhWln46sHICw8K9eq3xck
zQN4vWEmfQUZLCccUNLFpiMKBccUWrt02w9dZWxrDILXI5W1WkvT78V2GI0lfYSYoMg/GFsYe0ZU
4f+pK4T2m25I4uYrOeEUoXjLXATOyq06XIW5yfg4TtgK+uqMHihlizXt+l3WZLcL3TiEoWTWB5XL
/AGNiV4ME74/YbnVLbwK/8Ya6pYmphXyaZ3+bioB9t9FiwBn6Er6lcnoSE7yHjAbDk789nOMl7mt
Z3z4CEffmBXUb9NohXIVuiNMvWTiReZ4M8zGajDn4Vcz6wbzGpSOa96EqIgHKMRN/d5J8k83cBiX
3WUpD/nmCd1fUMJ9psdvudGPOlp2eS6kTT76Op9sRCNXc2QxVNiwEwj1zpmlQ1sdfJdY0w/XumtG
aTEq7FpwfHiFu1egzzbo3L4Pqi95dLpFMm4gmLilWTtusMrWxm4aKLN01Fdz1VKa3qoqGWdyPFJo
XYSEQ+hMY+vW4YjerVJOrbedW9CxqGKvdjeBGscD9iEsZ/jGkvJcGjitWBKp/FYWgXOHCvs6hHk4
ckSi2240bCrZ+V8NerkAi9IuD9dFvOBfrQOPgJYhoVmwSlp/eqsFaRQ0JOmBBESz0wc1HVBDM4CP
Sda/StF/sWeOqmMYZu6V6EO6O4xli41BhxnASqJz1kSQlsyUazAQDtaUnRjM/Dqxxwj2HFTjc1JM
3ZOVDzP0q2RwP9yx8vDt2iLZ1VO+zaya+C+asfPZKbL6RGJjch4AUwOJawmZmCEmuLhUO3CQRtEf
QstayG2TkfEEZp9VABm12hC4WtTotkvfWnuuxDA41BYeBsaBlbqqJlux+o1e1mE8ZsTqxq7DgUfP
+Utbvvyvsfr/lCFK64eG5L81lH8qHK/rqv/JjKX1NPyd32vHC2KIugcSL+IhXTz+u3aE+EOwGGWl
jbjLRBlHZfQvN9bf5Ic59FfhFfkE0yIlgUf139SOjq5d/1ggAQqmkWvzD9s0Ep2fi8dmqXPkViq5
9ZuGaqW4pBZNOsAI4kiu9n5NeNhuyOMkA+dnN9fxJTIJDuGnvOQo+XFpNevApKEPx7xlwFNL3/tY
GPhsyyoNmI/o3Ka6pS/wki6EPUGrMT8zuojhSgw5TBJNRVKb8hIXlaKq++KjJiBKqA3H8TjbaTdd
d/Aet0nPQRorVYExWnn5NV0vZy2GiHgFZZxN1Nu48nXqlciqhdR51X1lsN1tLSspDg7VMUC8jPQs
zzUHZkA2aRQE8QIziSaNm3B0HheU4ekwFIO/N7pBM3HLrGExr+b7sTWuaPPA8Sfna9KBXygo+nJd
xrX+rdSSvcyuBAEzEOJA9sY5CeEa7mmkdkLQtBZ0B4e6yHB/+XYHhlPAJGOVQVxHmk+UL/ikPIer
DOxN3HGOdo9Otsg72ZCBcaJgdD+4IuqUAyiIuifal8uh7xxpoJ/t4pl1By9S40ze3FyRFJkUW5Y9
2GmZU6ROsfdZ6IVZ7cAElJShk5Mg4NuT0JzUuNtl3oyDf0KRjzRjWQspQAVvJwTIGfKAMO5mgkME
3KQQV/0UZilOuhnDKgiFODDQsWxwCjtvnOwFGhrF8LoNjfkzrPxGO3GF/KYi05rsGwvnf0nEaol9
30PTz/i5odX6ylhIB1KU4Xim+5kfvUtqBZa8KFmrYsgOqYO/bgvc/14ICAWmzsGIkny6lTogw0zT
jCSvOa83SidpGJYQR3xA9TbG0bRjGpxf5XVyK9Jmfujp4KabiCg7aAcdgYxF24OMC3rfWTs2V3tt
ZQHdkYrtaVtwgDqUs9ntFh0QUltN8WH1rbB34SVPpNPRIv0lZSTus46ZJAXzUdo9YgU7Lo4ZNEax
d6rhKyknY79ease9o6lFuEntNPHXuHPME/g79BcMqq9GHYri83HXOPyaK0Hr5L7SASrJJUvF0bEq
5SVhJbdMaCLUd0gSLTluAlpoh5Gu501KcgbpYH3hnD2d4FJFi0kENa6OnH4+v2O2w0InSLOPb7xE
DvlmcLwz1lD5mujkGCbS4Y7e5njV6FyZXCfMDMJvvmRyuaFB4d7rJ/s2EhJrDOfGrdeKa8afcFRT
hEiB3bi7IG2onR27Mb/VAvhRrVNw4iZdTl3rTOd6zMnI0aBuCNPxVZaN+VWEBpC6v5Gf1kTp0nj4
tmKHUS6iSaJ3c/95IZwH/TKqLyPyzrlO72lSTFRZJqcXt60nmqP5TD8sta230tWt+UEtdUzkuMkQ
33Kw2VfS/mb4QcKQhquxy3Ww0NAXH17ghGtkcRJR2KDakM6X5zw2eka6tpBJfDgBphs3c2JzVQNn
+LXX6UcVLBJ+RmMciqCwcNc0iFWHsThMplcf8XoScQaQYBuN2QzjkZSlmQBUcOjVyIbuzdmudxET
ruhKQfRmav7U6wAnRE75E2ZCotOy+iGw1DnUmU+uTn8yfB0EhdPOPwadkYJqc4rgc9bBUWERpHsw
utWnn5rhprhETTUlgQJbVTsmdDRxiLzsoYcdfNBtK1Rkyn2kZgJHIyZSrEKdZ0V4/BeiLARQajf2
V77OvoICyco+mPbXWidjkctkIJsQTgYX2nPfyNqBe6KztepLypbfTS95IisQLFl9zSEc1uNIRBec
83E7Wnb/jQ6/sc5d8BmozylU6eG8WhVDr0Xnfo06AUzpLDChU8GsjnwweLjmIwBHhu8SS3q7q2sZ
E7dA2FjQkAvkzEMNDdVASqR0PFmSDcbKEX38jZmeua+YI77ZVo8qaeHR2sIeK9ZJr0aUCzoArdJR
aAEQEmKPRu/aaqmqeCPtnRPrsUYbNkjY3eRYh11zR+jFuOlR7XBldSZbqrr+0R3jNlu3OrdNmgqH
XiJIdAMB5K0YflgH5idqWDtWCyKXRDgx47G1OQ5dz6i01kgWu/Oig+QKgjgIuApxTlpAdP1L8hwD
IIpQk0w6odPpCklOHRCv5trX2XXmJIixM7wkfHDCud+PQT8f6jlKnVUdOdMayYt5241N/lKGdftC
j6G7q4Yiem7InToNM8k0iY7ZEwwKYXvVAGA7QvgiBcbP9Cr0VYDlyHqa6Xv3BwQMY7OK/eELMmMm
Yil50hsjdUnB0pGA9HfMO5QLsb0lTLA+VpcIwVKnCTKmK/N12glrC8zQ5jr206szQ4lzdSChmnU2
IaCM5ShSAgstfj6zOZ1niKoHpIfOOUTAQba2s7DRB5UJ+1bGMt15OivRT5sG3MPYgSxxO0glcQQo
d0MQ1Bk3Y7f7P+yd2XbcxrmFnwheQGGs2567ySbZJEWJusEiJQvzPOPpz1eQk4iUIx3fJ1lLcWyT
aKALNfz/3t9uKK7n/6uq/r8cWPDDvF9WVa/4Nd2XZPrRgPXXD/2rskoYrisBSEnlsBL/0R548g+K
JJbFrlkScrWQq/7aG5vyD8MikwetPeVETFBstv9VVwX1SQWI2AnQoWyq/xmac7E7vakdCh3xg2cj
QYAtIsQ77b/pmGHtzX5w6tm6QSOj0HsZjGDemUPe7qOKnm+vv8bagM+8skAtxYUn7zkgt4fazfq9
WRnVHq+trn8fcf+1rGkL7vHHXbvlCW7ORr4qWLQM/b2pZkRdaifCc45uT4jVraQZd+vNDto9Im7t
hH118QDYUbO2Ue1DccTdrZU9WWQ0Tf2vXp4bl8awvarelpObuR9ZwIKbKayGdm2FjfGcsTl0aiI3
SvZOvaN5m9SOWXwxSXuNtrGcVvMOQ+LPG0tPckIvjHSwgEoXBArXH8KpD2ifaFkMwJyDP3j8BlQR
3RjMudj8JQtXZygcQrwda/lYUQJFvCcHz7ybDaf7IAsgJkNdcQqXKbGQqw6q0Ws2Zfq9BbdoYWQx
Y0YhTlXMsDhjd73PJv/UmkWa7KJ+ShWf0iQSqkL3OgQDKGD/afQDbU8RvD5VQWzsu85svkR6WN/K
jNgRiuBX5CCdysJpHt08Gu8MOU57t+lawtVCTiJaDx7LnWEipHjXbirLnK7zINxpEcBHrPpGca9Z
8pliFyUUdIXFZkYU/4nzVQkNrbOHs4YH/wJLmiADN5ya7RD14zU1oge9CyiSTF2EjoxN8wq5rxHs
vESzXuuGoDlZhs1qtAnhXHemHjn3upeU9z3ZhOvM97I7u58hqdK5NpIzmQ0NFNYAXeFoaNHtPFdb
mt1iV8kUXiwm+lUeQjIeKX/vyU/Kd6XbhsnaqJ1u3SBj2M7Qqg8jPKAtEVXaypx10h11BLxoEYa1
UQXOhadeXREIW4OnSvVTYJjyJA3HO8EtpUTr53r6qWyN5rFwaX5X6viCtFJDctFEM0EiYrw2e939
Grihs4OeXW1hUXB8E2yR06nn0BYVLWnDlNR2cwWqc1UC1XxJGPag1Opxjd4c4Q1azXvdJamIpKT+
yh6abgvSXGLV5/xDliRyw4Glds4RcYZse6BtIL8M6ihkSNcobndwmpoJCJHlfAJzZ621MdUoG8lu
S8yb8SKCmHI4aKE/RRX454owgw2AsfpglRZwkhYVw3MjppmwEMzlR7FUZIqlOjMvlZp+qdpQT6SC
I5ZqDh1pKju6KvKkS70H47P2aI/UNympqYKQKg3J0ibbYeQ5HvuldpQZaXgdsMm/IqeAp2cRikp3
QelhepJ+J2HHq9zzrS8AvQei5FSRamajeS1TMu+IRKuSs63KWaYqbMFSU2/XUu8KUlX7ou9OHQwh
xXBxcxDbezcpnGPS1h9kOMyvbj+PHJQb6yhVYQ1RDDU2iuzFDTPh8NwvNbhyqcdlS20uWep0Abmb
EyUByne578puYy9VvWKp8EHvsI7jUvcjDZgaoLHUA5XNRFC4pUxYLBVDmtVspGNVSLSXmmKvyouA
OYaLU/dsn9ETUX+c8ia9tXgxgJB4IRXFpVZZL3VLyLTOjcN0cAXUL40IMkmzJx+q8X3UmW2xHVMB
YV4xK7RK4StcE5JFpJgWbiG0dGN07CMofVfXDmOUjEpFwqCsXp8HEYYc14fkQ6mIGZT4DRrmAAGR
OtK5X9AadpMkX/DyANyIFvgGAh3nrommVPukfBKKrgCpQ5gK2uEuAI+grJ2abhJcj3qGdThlxkBv
CHoX1fD+3mghgSCf2MyaoxGhpzgh+oIMoYJuXYWyj3c0deoHME7ARXzDCS84DMXHos+ie5eNlnHA
fRXcEQNWEpc0tQkaajdsPhcwlAEokghh72tFNfEV3ySskMxiUhr7c0sBAdiOwWaYIoqHFT6hG3+r
jYqWYvekecD0aPtvzO/yHgbbsKtc0kbhBHIJeMTzNYVrcxdPZnysE8oM1QClhblhPMaK3EKihMEf
DDpYiLzkCcwCji4gclcdrqa1XPAvsV2518YChcEbpQAxDawYoAz01Hu0D1ctptTlaztoXniV6bWG
9MfkJnvD3Tah8wW36LAZPKvEeTCaT1A/sDqUrnsnMSVw1eyLqBTGRtqJeTtq5XUMCWs12/DRJs+H
bFMcpUumgWNr4xqRhbbxdDLcy9KKbyabiHqr0Ep+YB7Fbc6LThiIAuzYHagdISgkZeEEZQPs8yry
dO1zrAA9NfaBK8uGuU1HNATgY8v+S6+gPgnunU1NesZe7UteUwX/YZTa5hqOP0wga+ED0ZMIrxsS
lxGVe2Z9ZXoKN2SbIVwho5ldi5OFRs4TGBJp7iYOkMjfQZM8OXHb5ttKgYushWE0UW9RYh/FNoob
xTlqF+aRF7rDS954CkiyUJEIZKyfI4VKYgvH10WCrBX3t5puJfeT7jwko29zwlesJdOqwbJwnDDP
zUJjAoggbv0kByrShsXnSWGbWgVwgmjE90XqMFwnzYzzzyYhNvxOsE9CAaAQ20EXwdKWnb2qMa4b
pjPeIoWNChaCFPsuaFKpR2glJ1iRvCByfW40AxPVZJgQgGJZnijzaDDBB09DbgeNCa9KSjFwqxVV
dk86fXtTqKQuS2V2jUt8l0qiCFa1SvXqmuY+kAOLNVmCZ4LOMVEXvGLXEV1/ewOSAhDFYEVE59iZ
BS+GeOqNr5LEhnisXj2JOJ1kRk2egFEQV02JlmIl2UgSJdDc0kNSCWXeElYmC3LL2iXCrIxSwp9G
8JMV/cK4v66MmTYefjzCz+olCI3tSf1RUJDRLtSTiEojtYEsoiVATWcM+FupctX6uFYtDuLZqwPR
8NbIid4PyQklSgZvWGp6D+NITluxRLZZKr3NqxMm2lCqDN/CSeNzHU7JuGZqz4D7eOMTZd/qnq6s
+7nyvXhfONCAwFgmJJ3gJSb2wq3yfdXUiGS1INOh90FY1Ok7ht0+ykrjTlBazk5eSREg6Nzym8x1
K1qneqAfSy9OdbD2vbZqzM7RNyOkJLO9crxJIAb9X8/j/9PzoA9AT+EXPY+PLwDa8qAt3pI1vv/Y
v9oe9DakgcfX+St2AXn6X5IZFCp/uJydBFoVDnw/djw4zeOzhZ2h7Of/PtVZ9h+2ZbN/NA3a1xZH
u3/S8XgrliG5QToeXHOUOgbyAzTvbwUhczFXndZ0Dm9DmjEVRWNHxFvDVnMcqubzDw/m7vtZ8UdI
wFvty3IxtDkKqyeZIn6ydAf2aKX4wCwcEBMeV6sQjxMSvKfvli1H6OVzQGfohcX6d8b1v720ySGZ
REeiKt67rSMtMTBPG9ZlliOXlrUmwdoO7rh1UcQ9mt6oHJQ6y8268Wc6yL++87fGaXXnLiIqQzFQ
YHuok/gbDIUAvJWD5DcvaQbrAXUlS/JaJ/yvPEWFutyYed5vSBPibS/rr4syVCw0VeiqzHdSIwwz
fheUUsAyygXpFJ55FJkzVzsXzstT2dq4gSO646vO6OpmH7Zd+9VR4IBUw4Cwruhf70s3wCLXaHXg
b+d5tl5AGGKfw0+pG1cI8wEORHOhrOulkSlqRm6avzne8278cLj/fhuO6dLdE7ahm+8pFh7rdkey
orgYiF+fki5lj5zSKNt5kEMf02gqrsYEh/Kvv7G3JYW/rip5PVxPMXHku2/M0XQ3Hu3auGBGNx5z
RBZ7xCDhN5216sJ6NN7bFq5m28UhuprC7neElp9fTNc0PAyw8GcYN++JBDTk8Zomo3FxgMDfR+qF
AauNEbqvfsedMf5moJgG+AMKWFyQMIi3o9OfXBTEemdcOCqO9xr7rATcs4HP2VfO8DGxrBfoTurt
1HFJwrziZVls2XHCBvTXD/7vbtzULWZLzsDmT6NWULCWle7rl66teEksXKDFtWCt79H0JL/Dsfzd
S6KsPryX/BeB4ju1oFHGeqSZvbgs/veciD9OkQCkrzpXL66yGkbNQv6oqohRLtPZuMnIdiQiOzaI
hzDiubjSnH68DyobUVlCceq6TRQQEAXbXRj2OMfzKeYts718HE6S5I509+tHtjBz/lOaWwarixrT
AsFiI6VUdcgfKTcxQJnOm6Rx8f1Yr3aYXOrDMm7GNiufla95nXoIbnKq6Nc4DeU2wJoZrRuMf4eS
EjROu8TCFz/jsag3hq83aPL136F//mYWBA9FU123+LCE4b79mNooup59qnGxZ5cHsjxmowS1YYDM
f6zS+ncjW62gb+YOR7cZ1dRAqX5C3Hl/xazFtAxXurkseAa7xXfvy1H9YWJNpn0z3tWmA3oCFoJP
F7WPMRcNwyQfIuRg5cokTuyrWfTjXawzA2DrLJ8j02Li7GGQLI+oYdWgoRGF8hpDcHHFbhrWgBZZ
Rwj3xs08gUf59dfNHby/Le6E79lk5BILSSvu7YOcvUTShJqCS8EoWcuSessmdrX4tjLTqaW1E7L5
5/wTtxv806mzjvrMD3cyDJAppfxuHcs+XGyMDf0WZ6a76yGot4fQaToDWjYCdyAONvVM3cRwjNFx
0D6UWha0G90tCtSBmIjsNZHM+OjRCfNm0HKkm5iFtDCBXhTkBJf5paMWeuVRsLsWmVfc9LHvVhuv
qHXCKdFNfDImN0GvN6Vf9KQxNqjfKdJRPZrxOwHl/sqxcXJO7RTmm6hl/T6BGsvQ8sFsUqpZOHtj
iNWa/DZar7ZL9YaumquVT12exsPG9F33gWIP2G1iJxJy30VfYSy3g3oGUyqnGm2d8F7BjtSeQl62
yWEeZ4otVddZZMFUpP8cfQS11yLogD+UvX9C3Csf8CJDH3QJVqwv2mAaFmGRYB6IARDwBDF1leUd
SpC0Xo/SCv2NF8PNCMKOZTdhjLgTChL0YZPcUkFD+s7WQG5do535dIVtvzTSYpuQe8w2bAGZiPuS
VYACCT82uQ28C9/E+us1Psao0YhTKLAJkD9WZiM0vHI9553ulicz4MR4dsyCOs6IZHIXTOSPJkSD
jt7RCqLwpk9k+wWJrUMJQ0AA0CMkVNLED1cLktxrkk1JVS2fB12fPxmNF51E742oyTzxOrUEoNoR
+AtXCn8nZrP4nMnG/lQocEPllOFXBsr4Z9D5cbuawyDf6B1fDz6SNt/XQWljmXL7NQOLo0+w8vNx
9FYTojKiHNuvVgVREF5/UD5qtkdWSJ97TWKdMAfI7NGlsatLBkBKfWyTuZmnopgmjOj0uSgT+IL/
NcQgbAoaVqQZGIk46jso4ZBtlJ+0sCdCCKBhnMP5qKYMbji63H0K8fe+SBKedK71xRXB02yGmMEB
0XiDa26bdCgBlAQ+YFOt4Rtb8AfZNKFO7F3JvCIL5opoYlSSPsvpfIejit9Bcjky87rhm3WMmS+V
ZjYEJ732NgP97HKVBzDsmqRnyo6s4ILfBFbmPDnWi28PaHYj3NHbNoVIREqh/QKzVz4NQkCGmUPr
6HQOE4/FPORaGWKjOsRqwkESVAIRpPz6qbL5cJw4iiu2df5T55AkkUxZcZXkiXisdFv9S0UqrzGZ
Mj8znfkg7C3SOjeG0fJ3AhxKNK4VBofQMf7GTFE02XkwRF5qwUpNTcTk36hDI77p8oopBjagdx0o
eot0i/Fe2A6LeqQxoy5zJHs479q3WUTdGMAPpJXmK6oeHiUeTeOxaTql+VSfNus6wNFmhWC+YNtJ
pciOpjtqrfxlkjoWDkMyTQ5B0Bs33QyQAkcbs7EYjMfemCWqJ0LAuojjhpkCVIp9wfLcjhBnJrV7
nATP3gB4jwif9zembtM3X6OCwYDkp/na1xN4iyBm96knEHg8ZD9bWmWQcVJW20oG1TOMCXa/Y9RM
98tGYYadP53GOHVehGLvqP70MwIZuQXuG3+F6AmxJ8Lli+VW02+QImtrp/D1mwZdT3HNMOK7E+rT
5kXFwtPAPVR8jXs91tmEF+hvtwu9AqQcqzlMIHBHvgCZ5DQzqty+wKp5pLrAJ+/5mR5z+4ASq9Jq
OBzLBgdAtNwq0cfX74cfZGg8tFjG+AjtiaqbpSVVDDcPjdB5sCfvOsxsC8028el7lh0+YClGgEie
luP0pOTrU4oLuXi+vEIGnP9x14+12gax8rSberh41tB8TRXfkBOEx+aO/ysDgwU4t6CZbrDEmUfE
1NHeUPAipgHz6PBN3yBWcY/cTnFl9ppzH03E3q6IVuPTYierD8PAituq4bmQgXSSNKjG0hmotzFy
izvLi6fuXA6BFh4yzGzs0pycUduF2BG3Hv+5JoeNAfydp9UCbn8iqsh9jBPSDbZtpUd7U0jGCMxV
+yXM0Jtj7lMk4WUSSFITElxENZAoj0heO5NtHiG08cI56vLZAE0oVm992hrlc6wYXQvNku1+dcCO
wbeKZpheDAs5z2FgCypzME1aiIZsnALnZSFTJbqC7AD7goEU2Lzxdd3wSZaRaI3Iy66GiCnANkAn
bQ2qcxRFgypo7iQCaFQdRKbix6gspiZBmOghqw35FLUzEsSW42iznR2CTVbCg3hFxyjIHsCi2S8L
jVJoHmcAGXMMAShlPA4mdC96UFTh6SLEEo5TJMtnuCS86JUxjHfLHbISsUduHGYguG7RfjnwzoMG
Yg1A/iPsRyBnTN36auBI+9hV/E1oM3wtrdqlzRgt0u87xmXZnGadEVWmmnk0vZB7p+YHWEqQyoEm
MUP43nGSUU+tJmhPbuLBQPeN95uX3omNxyTyrZeya3lf8xAZfprkvFbzZPq0OmYo9NAjyPtFSvG1
ihJeLoxGzI5hA9sa77xAppljHL4PI98xtwNoKYwLNpQzW3apfT/WAyr7nCbwvNZqyFTWqGYW/m35
lI86x1bkfcekKrRiS/bWkJ4y+k3ZFnO7qB7ocCMGSv2EBz0rtk4UL3PfKIidKQKDSZ6tSKCO5FbL
eSXMoJUtD+D7XKQO7r1iPC4Tax24rDjL2PXRReJ+BtZ4GGFEv9YsQ5dlfFqi8/cxhYA9SGUrObud
xxDx9I7Onp30pzCYahp2y4DIhsz7Vrr0JdZZ3StAVy4JRy/tlwDD0+MyKpwx4aVAS2vcOFbOi1zl
xg15eTwEOEoI8h2a7pB+7JyZiHx4yD6VoAhR2zEEL8BOnKqGjNGH9D9d19bAP5vYCNXkwwvjxgA4
eGDIGY8AYYuBfnvAmwW2mxXGFaa5K0oGTUft+AnouXFru2K+fIfM6RoG+3U7MGkvMyAhoKCBCiq2
SOB8TS3fbcxTMt2B10YtQKhZAxj967KHg7Uqgrr3d5XmSaarTn3aGGPvuDXBzpjgUqbxPsMiDIKI
oxopgxMbPzvgvrup9xjdGJU1XLL1aKxq9kLzQ4++fjy0pFuhx2xiPBc50+hNrYPo4dDYcoUgKhjt
OiCV+rG1OzYhgZbIJ8gySO7KUd2vK4c7qxPuQ+eN2a0w7S+4+1GUybg50C7UV27NzA5TL/4WmE2x
ckVFxLbDkRpSGmhpc2R5jKOSFWmKBni6lDwlO5TJeQKlx3OOSr7Qwh7mcU8aj7nTc4wLq6AqWnwe
Y3ZEahSfTQul7JpVMztysh8P2NtxqqRlmZ/9Aie/HFP2C44A/QI5mBFWN6L1ttBXW/1Uqcn/BHWc
QqSEIYOR2So4wYBjOi5gupwqW7euaEloD0Es+HrqrOTPCv3ljHQMWCIVwAEx4EAqTq0m/6pnj5Op
Ld1CEUyClh2eAkl11cA7ow7KScosO5iSV1WGVU50Ts3H82eXYpMoFJEONxuJXcti4ofM27MdFQkk
NIJsVoks5TZWa7ihxf6T7ynm1XIwDPQgL0/QEAFS1C1zWuGMro+2lW65GxbyOpKgdYZSGjfBaMsn
Q2uRes6Tt3HMBJcGw8nc5Y5g/QQGxWjNAmYrUrHEo4rQWS/zpkTgeTdLFsztpGiQIlX7zYV3h6gx
yjZ+SflqGK3ymajUYVWQeP5SV7xCbcrgwdmcnLTCJs9GzczzXLACcbYLD8IOoz+t3tGbK7vseONa
TQfUBJTsGsuP2mFAFOw0VuYsyT2L6ItZd48c2FDbNZxv8PF19b5om26XovUH19W09ouOrPsR0jQl
Oxzz0Zo6D4/EjTWWDd+nv7jPEM/eOKSYPqKccDZzhR2pRNFyU8+Bmg6WLbOtZ98cbCwrqmSZviP3
zvW2eKDFjiuHj6hnxg9j6MzXIRSoD2UXEFvBG8LszGln3rEgdug4nUwXRMKX2p1i1xL0i9TE25q1
OR5IRNe+dKVpf41lN/9JBDj923Rs2G4P6G/YV4kr/OX6tcGmDNGIh2qPj1tvOuiA4aqq8rjaYnSq
TrY5RjcRosRNEDvRx6xsgwdC0XpweRkioKSx9f3k2dMNPSSs45qbfCmqid9kIzpo2CnnMribc40T
K02fwViTSguUnkRw53kpK/zPDv0bOzRwaM/8oQLzk6vluuii5qeQoe8/9S/lnofx+Uc8OrX2vxo8
0sLWQkkOTzS2EtXm+XeXxzT/oBwodHow2B+lUHGmf2n3BL9QUo9lRhPKEyP/UZfHVAWh/xQIbcOg
hQszyICgDoL/pyonctyhKyKjPtq0Jr1NHGvGPRaV+exxmNsVVexhGild/bXRXP/RDWV9nLLcP2ko
wE8NZROAQq5xjVc1hz0290o1kBK8gCLr0Ssz9CFhaZMGobdybYTxeGvkWvdnXBNVNIZB+oTIt+Vw
4EVrupk+ZBIrHPGtuv2mrmCcGIFeD/s20+YDnWbnocu78Tdw9be1R/UELMsRls1j4Jn+1ACKscQh
RSzL41iDYAXfQz7e1FECa1t1X3zuH4bI3/S63lYev1+PsiPlTshPLhX8tyU6oUHtwbhRHgetNlk8
0lcFJFnj/vsLY/Bf5Y9v+yPLlVhLDSjJtJkM8Z6LP9O/ApbpoLGHLYHdPZ6UyVPbg5SMHnpw2fsp
jP37f3x7LuU9FKEMJgi46vZ/gPHHuiC5BX3RsXPoeK+0jjmpgVhlb+A41tPqn1/NRsNKK9YDkP++
QRGwQ47yLE6Phj7YyRlr67wbHXbzt10qH399rXfc7+V5QirgIq6p0P/vW6LskNMww7x8rMIxhX4D
eQ/wapUVG4/98iqcwvG2Q7B5PTCNH2b4j+U2apzmH98zBXICcymVS/503zWgUoNVNOvQBFUdwYEb
pBzNhtQ5/1E6JUE0v77pn8cQSXhK7+TR/bEs8a4yXyOFNMFmxsfSmOdL4dXNptV4g0tSmcLj1ESQ
bNxcJt5vrvvzW2LrLunLSCEdRM/6u0I2u9EhCpwyPuZDhYS+59vE5EutK49IfPz1Pb67lkWlSbfo
P9N9Zhb8KfOAEuBAVLeMjhGKzU01UntelXo9XQXTYH749bXezbfLtWxDYcU90hXs9yEHcdaiQkOd
c5ynecCXy+nilEZm/1fcyX999992Ke3v11F2SuI/1HAVb19DvLpNzdYlOvq63eM9GVCMrawpB0zT
m/ZDGHGSWo11W1Cqq8vYp9gfhOdf3+u7saM+AzgtJjrDAYtHtf/tZ0B+l0SV3fIZ+iZAAokJnUKh
Fpx9c8pOReDZm8Yxp9/M5+96Xsuto3/gxtnbsoa+74H0gYN+x3ejYwip/2MdO9kJkP90U8Z5uK/N
MqeKoykrIhWvwF37A+ev4+Dk41doc1X9pQQMd0r8nGAmncBkGkD8Mcfa5ddP5+8+p80XQ1Y4/nGp
O+8eT2Kb/kC7Szvopuu84nix6jUIaoR0PrmSziHXENnBrMY1iM5qSM56LybOY7nvH7uksK5kK/0j
WXTmDbnDjbtzegjkmyKUbr//9Wf9edSqBrBJo4yirENGxdtvUpc5Us90iI6Z1KeEpEFvTFCnNb+L
Af/5TcRmzleGzgzmtPt+bYw0wUPRmghOY8GxnDIWtOmksK/SxrIffn1P76dzhqeHVQ+HgGfbqsf7
7qYmr7EbamJM50WdbALP7zfwmro1CWgJ+KwyWJcjThwDjcGzluXBHtFa+5sHa+hLv/6HHZj6GKZJ
1AqWZ75ovMVvn21alxrNJ+Ef3G6op6ObCiZTsLpmeQy6cr5o2KJfbbAS6yjq8HJOZRgH/HVC2YWD
in3VEC5xkl033SGZEd2qqeKy5jDcdhSnkmw+YxuDxxhV4n5OTf9bT1TYkzelQMfTmpOfrGpHwbUS
KG6efdVTXwAVmw3i3u4S58EJS/1AwdO4DnNrAiFeRtqjBmL1MgW+CbsYSfFtVuvtS0pGwusMMeXc
aHQeV3LM/W90X+zylGcViLGcqu6BqEKrQQwfdiGllFrtEQDa6Cs6IZSPpW98ybvM/DBgESR03u9p
UTcgUL+lfWuB5W9HM9w2XhyeA5M326IStzHqPnrtQiZvjG72N7wDnqBrx7YRwZ2O/WngRN3t9NCx
9oOlsxnK3ZFGNmm6AJor9xmKe+3dQ4FjvPH2ByQqEyqMFrystYsnGuZOvenc55kctc2YyODsqp9t
kDISTmnj/ayioRlWbpRqj7IwpzPrTPpUVdNwuzxe3xlaYrRD/VKaVZicCnjv4dE3Asc8CT0Lz0Am
SBLHIhvjJVhmq86Yrup2ZobyjFH7nBcJI7IArEIadGrMByqwPLuJ/lezrnU9pLwWWR8BV6TaWgR6
fmcmwlXYNX7PEEbh2WmJnmsqN3qtdTnkK7+up2AvZzoStMVYFMg8ND94eV+j4RA828wU0WuKbX1n
gOF7QUhM3YSXhuBbP8rmi00eBcSvpKa60lcj6cNWH25cy4g+Ey/M1ESu2BOeVivdmmocZkMBUqkD
y7eeQspXm3lU0iAjA+uS9yljyc3a+RwMU4q/laPXtGqbfr5ktoY1aM7Y53Sgtske5wYaEgSG2V+T
oaxt9SYsX2iX6rhpPEavndAMqn2go4cu5MRApJr26IBEVPGYFjngWhqfEi/dyhkp9gj15xapUrVr
Y/wcwTBjzaOdsp60or7gp4uOulfnV9hjrDVMzGjjiEY/G2Y+nzp6EAc0Sv5j0LrbwlIJl06eKC59
svZ9273NZmDyALzXVJBG1UU1nz1CO3GgZ3u9mFqMPp250bURpDlnvjWNh3onR1rYVp2neABJYniS
UX+LUmw6xYbchSG8SoijxYk2E6VnraO1nsHFrjJuizDoeh0mSUoce9utRGNhbMJyXuMqOpOieVuP
rbfqe3Pc9JMHll4Kc2dX0QeHZPbt1JTiKqWyqneJvS7bfNgnMtPXlGcUxJPCiywt6rAyvCcE41WW
gmI5fYFYy8wNDUl8JKiKj5rufapUTh20jzKlZ0+wuQ9z/LPKCJnBc616EcEficjNs5zHvvevQB0F
n9pSzFtqM+MpTDMmYEvtkTIx3TiRaZ6JQ6wuRpQ2J623EzKy8Ta71eSVoBNilwRONYkEzZ+gO8vD
ZBQxtXhf0Ugo08Yno7BU/LwWuNednfKBitQydRT9Yv5gz5a5G4fU77Yt2Jmr1jCqWzZKVrgZHGWN
cvX0Q11OwQdE6cPDRPdP8RtgKFBvn6dz4s7mFj6Qu6Nq7H3Fy14fx9SB9EARnYuyiz7XgX7v0a69
d4dp2ppz123V+mND4iwxc0Zlld01LbJvlzcNDgMWKbESCYkp9cReJPGwIyW506xBeEVMRTmNX8tn
RXAD6R7KmKNPx/jbZGzzdnLWUTMPPaL9uhTZbaO3T0RMYIrFSgUxZvZiSNMFqKWWCKF4h2sN0GXZ
JLs8Tuw7QDvNznG74GMbB8MVOrtNG/nDKR46nWBRhEKfTQAN/srORUNiFvPkEe1keIKySJSoGLzm
MPcZAzNm78ARIdUu6VS722yqP+UEcu4Ql/TPnZV731prhFXq5IZ4FJntfhwHAAJ73SZma+oGCFdF
x34sH6tDSYLRzahVBMekeJEIui/XWlu5B07Q8iBRahKwgGTxz1J43hYcxHSqWvPsZpZ+ln6NjdmC
0YUEgMzyIHf3nZvKS+pXPgJ6Quw5/MchoIywNh6JbqD60KbyxJcqH0Yb3jCLsCJ1a71FYIXeXFyi
c4HU5A3KlUqgfGAIwDOlVe4H9n5wtXTneG2/xatifUBrVODNbUxyRo346MeVOPMEo42Z9YCsfGPf
2zYDW+ZnUHn62s+kINwkJd+cSue1DAK65+VsP/h2ZWyQalFd1Odyl9IKfulabomJplr3DTauNSE1
pGwkvu3twz4XhAYPmH+Cxg+ecn2EaKV7xa0++2z7pVnQkWho1WynRCssCql9uqfr5T7biUMRh7iD
K2iZXrHxfSs9Tpqc/mw5jl+35tBdWktDmWGWEtMkjkXWdMWUUtpz+4YTe7mnAutyADCKU0pCB28X
oR1DnKV3pWO3t3T5x4NZNSD6IwIsMnhsx8HLtRVWUu8K4IZ/jrvc21tBn70mOf6YbVLK6qMFx3nn
OHHyDd1P5CMEwHRHnii1pDitn9ym/JzxqxV+jla1tGeBTcSf+xegczFxuBqRHUGJd5zFVYd+DxZw
A0QE8r8/UXwu8FvaXbRNMvFl0GS5ibrSh50sTRIdgmA6Y9AqXl0j70/zGONnkayBSOzn/WRDy8Va
1d4Zet+8xnXCnF2lrBpMAjVdhnVvuQSEfWj1LnebL5DFIb/oVj6G3xA/V+s2QsTDi93SGDFb7Vvl
hPl5tEtxEw1290EL/P7VqiPvOehkna9UZnMKWmD2sDbYkLfdbE1FJD8QwDGdkDZIYmuc/uPUQjXV
k6zaaF5P0nRcKW8asJU1uygsrWJyNy3N5bVJ+wc4dTqafKp2BMgR62drgMufJgNrBmalKVunXedA
/4AU0qF0rMaD4StANF2XbtNaomA6m+bgwYPDBvjPFvCu5cgyYlAdYlziu1gHzaw9RqnU4YMUfG8s
CntTL9tTOUfdl5KzkfK/pJsc0s63ipbFZx+1cqoqSvo5dEuR06qqxwNZbaQVwVR80USpfROYe69h
oYGgyOd4bRT82tEa5QeDXJSV6Oz6s19aEdtJNEJ4LD+wMfa3re/oAHare8d8CnDlkZjF9OqnPoMq
e9Ipua90T7t3+5H0Fjef17rr7Sy67Ks6h7IKgjhbjWxONq4bhgBr8NV7nLGBn1rFWo7Ra5IK+Cka
52Q0BS3wFSc4QNIWu84Z/iT0Qu45y1vrClvILgEov04y5ySazCYTqDdQpnU7L5DgqzyhbVyf4Yze
2Lia7GzfzQbscX5xWHTeXkxVssqyKd0TaT4+VI4Ay9F5wTnO+29aiZGkmmEPOX0vTjT19G1DNesU
wXU7SJ3ygBj7ife57vZkn+mvSQuKmDM+qw4boRMB1da2kVG1Q7EA6bod42sE9Pvk/9g7k/W4kavb
PhHqQwCIADDNnsmelEiKE3yULKLvAj2e/l9IlcsSWZe65bEnNstlEglkIJpz9l5bhezm2XCtOVSr
TTuM14MyxQqKpTpIDYPNzAF5NHW1ycARskCUwc0oGhNdUFLtvLb53mpa3pVRznuh4iVx3X/W4Bd3
yGvUeVtROwBOcUZY+G1nGy+xcnZlEE3sU/wrBHrH3Ki/DPl83aXBEQjt50oHl0y5FIwQD54rPb8m
dfhAguCdaxV7GJrVukiyF9+Mh/2cUqR0W/8rWlEYQzrsNr4h5Ocyi5F+ltbX0RdsrIyQST6yzjKl
SXuwzF3SVXhM3QGKsvqG+BdJRE5VewUMw9mGQ9c9zvb8bezjM4X2YFe7WTysJ38KH82qgV+mtZce
HV2hFEOuEpexDcdm29fx09iPzaFrowtZfza9vsP6jaQnauJ71w6jgzv46VrXffdkWJou6YCVHj2x
vqC1ZhygwS2v+WTSY4rdJ9U4BZahWnmbJhr0WVwryqMD3cc1ra9o3Jdgo+EEabCiuMrni7aXht5F
OUp2eK3/MhX+qKNRZRR06Go2nrm3ehBF5/gbic9Z1XR5bzJLL3/PqtPkZaLoPFC4gAZwFgKA9jFY
phj8qGo6yP3MJBM70YREaqTshw6ujfTvCo+BG28ao0yAx/kUTVUzcORM/XitOyv44oVp8Ep6FS8g
V6XFIHG5arYiHKQ2lldyLAoZ9t2mZHqhzrT0NKayC750cJe2wZJYQqyJJEl7Hq9q1rgHrw6mS8OR
nJJjQCLtVCvzKjFk3G9bf+LY0blMS0OToAQRy+lExGP/PZmt4TpRk7gwRQomNtTpEbpS8CXMDYrc
oeOKO9HIdqskGBHqXaAPEFcpedlG/XLk9dtyWkfkMD7WRc/WAU+Fua+Erc/Y2/OnDQUPMSKjbAn+
AqLgCgRCJvklz+hAADFptn8rAsdupJ7XKax4VAEY2maW/DML5tU6buzgaEeSokDDId8Du3p+6tSc
rtdXjgHkRmkANzY9mzQjdgBd4NPp/+J7ORHiimN/6Sb+Hu/FfLDstHpp8pYz2KgtqgR00a+HmW0P
Apal1zMX6t5PeZixJhXdjFqIM0uhuMpG2ihj6W26lH/MUG2Yqxg99N7w+YjoW8FXzQg+VS6bxxKN
75kVJ/xF5pEZ7gKmBhln4imH+MjWPjX5zMOoz7Qsxpt0ZL87GxG0yrSbL8dqmto1iB195uTUwivJ
sa8mBxQd6pTUe7Zqi9KiI/Nl06fBkK5i0umIBuPdoIvN6cQkN710elmfpQFmBsa/ORtI7cLqheIf
Eu80oaLozee+RpuwEpnfUpKpsWMiz5zLXZsOg3MBIcu8kmKQ54QB0iGbJcWrYE6Pp3FnxMW8I6zU
YPvfZg+ZzubbCEEVx6QR1SNLA4kWBvZAiiIcs26zbnkmWUeXTfCPfFfjFVFUPDaKlGsHjNClhVpm
Xy6luKYr5kt3CggwyAZvU5ZQjJXDCGidRZHp98sfzBJ1HyJU2/oR+ocqw8HdLj3oEdDsU27yK3hM
9ZkLdmlTlS1PS6iRAStsd7rs+UNbtH0gNuvBMJ8iIeEaIZPx93HDuI8MttfCpc5KgDkHfkFwxuuM
NeG8TxhN9swfTUajfKGUWNjkzVv959YaxYUvhuDYR0H5EkTmeDNBM6iQ7/EKOzZwOTm0wTGoRPmS
ug22/3o0CAhs+szEF5oF4o7DAXdYAAHpyJgIU3bAuFP3KOSsC84t+rH1l8ebm1l67EoeEyJ9625I
24SdFh/catLoX/mcVyh5Yy49dk1/zNopOGspuearzjOal3kCo29SkcN+AmhCoztm8v3ayaZfRyLm
6NFW3wqcXmufZt6+6SGfmi3fTtsGvOwjvdKgm3wqFoW/bzXItBC5wKVNCfyyyvvgi0ZGKdFxzOI8
Cy0BwUvBps4WadSS3UqyG9Ph3rQlxQ/aot5GLqNgqCjNyUpSUoBeSpqd13ImHPyOUYL04itC7+qF
VqRR4gKueKdLLYNNyekUxgPzo+/wpEIVGp9mDgSvbkDgGUqnZQzqJZTJlRCywQgsqi8y6MFqEWjo
ei7HPk9F/XdPcU5G0SbGp6aMx+exJ+Vq1bAh15RSqxBKEimXK6tK6gvR9MUVLNfuU2wO3r+q3gle
Y0BYx16i1l6FAyuTEw/1bpLuhN6KYAsIpHXwJVESRG2jbY0Mr6TAvUGkUk7bU0n4f0KH3wgdLJPo
oJ+q5++EDpcvTfPyjSiy723b/Iwp+vM3/xQ7KP8PxA907VgXsKDQJP1L7OCekpBs2ObeX77Vf1ta
LSLkqWl6/JqJJ2epgP8pdnDEHxbJSTjQ/sLG/wMA/NvuAvIhyuxEIzItcax72xPzQZcbaWVUBy/O
XqMyZB3ySqDYHsqwn57O73v83IRwLZPwXnqYdODfGiwz4k0ciptcyZphwJnVc0Xc0QrTePfP1ASn
K3ENKgIORlIMX792DyBlIP2D+HJohxRQdGdeNz0YHFXPD//4lpZ2moNcRXFbb+1wvZsJH7wxdbUm
fU2z9JXoi9eE//5vLrN4pPE+++++o1ZFSBbkWB2A2CGjhwG/WiQM63SM/4tHx1hFS0MKFxqJU3/u
J6VCWJm5U0bcUU8R7WKk4EmpCZOeLpLf3NTSkf+5xcNwQMdDXMnizV5iwH79ktyeGjW4mOoQDWw8
VDfdTeGIrG96qBYV4sdP8FcLGCN7uRjEL9QQ7M7pwf56Mc4tJe9mCVy8Ri/uNjloVba6q9KIX+iF
UB5w0J0IZOn/fCguyQESGY3r0LV/03JWuiSdJyqqQ1XH5X2HfoeCiZE+GAk/fXyPb/uRp3tEmsus
gGect/rXe5y7pJviMq8ORoc3hDLjtE0sM7j/+Cp/M1946qerLO7YnwYI7kGnNzow7QbOQNb68aHP
h+IIIeu/enQ/XenNoxvQcZR9wZWirJs20C5fFuv0+v/j9Trpb34diz70Yo+R4frIK9+qR0iUkl4O
xvJQ9Va5qcwec9RUtWhFnXza+oFZboRPDG3tS3kwkQaTT4UFzcYTcOxrQAbroUTU7I1hR25nMXxz
ozinZE0A5aIK2nVu+kpbgcj7WfSXlUuNmLLl4hnwy3pVVvxfQK/kWzMdrHWnbHkgYze/nbRvPaau
VZ7JIAme+7yfQK+M8hAskbPlxJZpSBjPqTuqEHsq6JMVNWFv09doZds2KrYd8azblp7XfWskztH0
5+FbHTDLY7jlsyvBVRIHRa/X9CR+gzYtiWzKINMtXuW44fOcBKx5wE2n1Cl3pR9W16E1lxsaKJIU
LhsbLcy4zB+xGrbUbAJd7fAkj9ukZldk0Mtd5yZ3N+dMXPQkWlSZhQXyiskFjyUEWIKd13Qfxa7l
bEI1EDrE0cnJZSJtoTynGImaKK/jvefTvYQYZj2GUS/Px1Akz6FXZg9qSHGcN3b1pVa59Rhw79UK
sxNRtbnTzXymHvUxBTJSPW17WjRmymELaZB99dAMdHjZzOa37Ifb54BHcx4ldXWtuuTVFHynHdEa
j+jxXsdmCO5bRZ7zsEyNUYOvlSAHVNo6MxcBug+n5QbAMT4oOo9nzOjtmnYtDoOQ/G62AXFECG9X
sHlEW7Aihji+CqkUc3oOi1coR2iHS44FhIXIYmMZg+etTsM+a0KaRCYGIBpEBdG/PISgI7yDlItp
nddVSPC1xS2Fbpw++zM73xzR9iaQ0eJOapF/kCWsVbaPC9ARl6LrK3+joqB/isiJxfEleow4dFQR
hyuz0BcGZ6VHjEry01ik+St4JxylaThti5aZk7oFkcCczh+IPxWfbIrbyVpqOhRr7Uhy39Ck9+Wu
G/Gy6bGyER8TJrBqA+gDqxEhAWSeECODmSj/oak1r53D2ZJKMEvcPPnevrWrvltJ/IPRQ1sQU7Pv
vCJ58QfoOWyC+0vllgIrtk9pvulxlwzIfJ9mCK97NNhttkNLaMW7pELqviVAIyXjEOIbIWpjKr7O
/oIKnnm3HIJ7cdMOsvlMRDG2/YSzmbskJ+djyYfVnWEfEUvFQAgH+i8i5ZuQUZg+16FVHOECFls9
Ntaagtkr6DD/Al6WfeSDUNEJ82ljTA1+hChX0VUIvI/kpszfJwbfUGez9FG5AyXr4WvEmxTcJz0R
MZuoGqPvReXLA2ZTSmEkekO+Et1T1UzAIfOS44zfMRBmOgNHOEGUgcgdIwzDXDci2/s6/E4GhruJ
mvGeBuChLXvUAFN8zBHJb7uA+iFLoXsbdbyUouBjmSLrL/sWuG2Y8p47wI84oLjpo8eR+tz0xx3N
lCUpbgTTnANZTkHzQBy324xBzayIWSirpg02D//aZlOJ7YO3HgTFtOkROazsJpm2s2Z2o07a78Wy
7lYO923lyUvcGN61N+CbQjju3do9Rp4SBfenBGjjcewYUSkT6nO3iPlNXKybvuD2ZYMXbZVTCLxu
i274BnuDAljYMOdETurdCqXrlWNmL/SRvFNm+VohG7+dY45ygIGnDSZrXAzS7rzbADTzhRg6ZrLT
TotmQk1DKe82CYojcm26cqMGLq1xdR/ihjhIS4jhWyQLkhQzIl6IRWIEE4Ok4+zartpyFw22x5eQ
V9dYANhXE459nomKwTTUEczCXDjr1OXpYHZCyaFAW55mXdQJX9oU3rw5MFv1yxiRpIBfpUELTxl4
wq5HqMocx06CYIlWXiWh3DX0a3CoaGstSRvcA6Mb1/0MFD8eeUKzGxS0RYgPdoxmWHd8w4vBHVdH
yGrwqa/CgONrUaDs6vLbpmPuMUJmj8HnpSe0hWcOSmpn04pdhUUfX9mBZX71Rdee9wbt8bTsrr20
gc2tzH6f4NrY535oXLY6vrbR8z0ZsLavpzFqL4NkfoxNe3j0UiwcHtGQe2cW8jCjb9oWEbSuytDB
TZZ+cWudb2I7ei3DIFxTv//M+/yge5NegVdSFQxzGkSmXV07U0MrpES/weT+lUhGGv0uix7SFOfM
iCO0JwUzry6YccwcM15sCkphM19p9WOSVU5T7Wa+gx1nL3oyWFCIEnUKqHnZ2B1yKPV6X0T+yhJR
NSDE8Mn1ARfKZJZwyKsZIomfLwLtdNFomnQJKndRa+kc13Rfz8A/KzvOV3ZISYxq7VDnqyq3Pje5
lR+H2kYBiGOhWpdeVx/htnWbDpetlW3wapWuOp8GixIfi0+mmf9ydwjuahiVuJ3SJDL2DuSC6Aic
zIazRXGi945OT21nBYUPeMiavbju1Gr2tfvaTGSzr7w+zb9XUoUUckP3bPTcCrz/hO+a3Q0R83Uz
Mq9PnpvSAmx1294UysWhkzidD+/TC5NtW0Xa2cx2J3pi0EXz7KVm2q4pptwPiT1mdJ8VDmE2104M
rn/qj+AG0g11z6+O19GjT5KVMQF3daQR7SxMuBsmjv4W3KSx6EkM2vFuDp/asaY976llr8oEGUwH
nu1g1V27HevgJY1kunUHK91aJsVVSGHUSKmjXQFaQ+EwhtrcFPj2IABm9nzF6xp+C1Hpd6tUNKQ4
uZRlk8wwzuJRmt4OHAHzm6OYvh1IBHRLXRi9g+NnJOlww4e0G7DAeZP8nazwlGn2y2YUBwNnf4S3
kkiyhVj1yw67mefQ6RozO9BDYL6xBqCJIXwCfFLsE1q2lleTbdBRs2b2FamvSyJ2KOK3YAjilfB/
d1B7q1j1ls9DhUAAIVkOu28PaqEFsZAp9KBz8dCZCLBS5tTBxQNCrlgwscx9fMR4dzL0iTThaIhG
dpGBvhU8NtSb83CoMro3bMLAMgUsUCzHRRHhc8Snfvbx9d5l4HGHwnTRO+IgwSb2VvRIWleB4CbN
mFAo4a6YJcpN3CDM2yQ6f0EXi+kbMdW1AlR/c1p2UGIKtY+wy+8igbYsSDE4Qwcjhr5hXf/489nv
zlx8PvTR2DBcF/TY20N5NcaI91CxHKI8d45d3+SvpQ2FeDXgBafJiuJl3GaUsZNVlIj2aoGxrkTK
J66ICQGYnr+wlSmOnlV7m8ni5NnEFU7SbOrkuWNhvS50oi9S1fhoEWqMY20XyEMYMCvbIwfXrUPk
xj2wKeeFlBEgDj7/sfcM4d5OAVymVTCN2cMSo/F8WhWLwvS99TCnBM5+/CzeCVSX74oOG7p08HDI
RN8oQ8NuCGgVNOmhXSx40sCcSb8VNaPtPNW0rA4G28YVUkhrJ6nJryEIHj/+CO/O2TDC4XVIPgj2
EUwAv76fLTmfqopFfPA5b+8lVOZzJFm/mwbeVSy4CoUKC5aXY7kgyX69Shd3faCKMj4oh82zCpm4
ikqhyrB8zhkqLSn2JxweqH73Tx/foLVUCn6dgdiiAARdWHdYod4eh5GoO73OhugAWTIMDhm52hdG
EPjPWExpm5WU5K99AxMm2teH1J9qeuhyoFnYE6oL+i+C0BZq0I01fW3ct23FdhIY64H9t3+RlAU2
8WBphBpBw8H19On/V6/+Xb0aXwiD5IO4qfhbFIcvv4AX2Z4uv/RvX571hyPw1f0Hqv9Xqdo3/3BQ
uvsnJwGVcYW34t+lau8PyA6mBQII1TWFZP7gf0rVypeLgpuDLi+NK/8JfVG8WYmobAnbdhD+46HC
KfbWu0WHa2zrrBHnBfhseAk9ys3xoCWFAlpkhcpXZQSg5SJJhTGw5QUMSws0osve+PjtXVL1LHJJ
zGTZHslEzZNeFU7mJOehtch4/aDg3UK7hn3+pyf9N7Xv5W396Y1CrsQH9ni0JhMHspvl3/9cNWs6
ZJR6hqi7gB1EBLqEVEzyDHvXvBqMiZPxxxdkYX53SQBny5pN9XNxC71Zto04I06mK8NzqpIXNC2N
ZJ31rC37xIFuYa7S2qgPQptAdgbwzDhsnd51Dr5i4tnJMBLlGX4RCgpz7/JUChVQR7FaNd54RYyn
vsR1eLNEFH/KLFBMeycoyvOkWbgk1HRYI0jU1GpVa0Tuazl2GK3BefOsT/w3VJec+2DPvrRFBUIk
qT0u5VOOCLfaDZZDhwzoQA/KoCqh+EbYXGOP7nYBNGGUxPi6tbAZBIPN0qtttkKTY0AZmFuAJtqj
jrF2w3giQT72YUadAHNm5MBEIC3b+iSA2yPZdRvurdFJ/eWEvwjVwMcYrdgDUSBhQlj9gNNdoeGI
rsco5xPhFrTP2PRE42ddk+4JAYe8qE9WEgESscgwsK7mFJ3jDoWIqp4suyuiY6vh5bgh0gPKaa7s
72YNwcOwM2t8pFWJlN22Wp5c3CzICUhRY3mmK48dZq9TfilQcBg4OyyQg6pD9bqF1s0KPs417V6D
VNHoBj0hFcUSWA15K0RWx+skLeQLynLgRRNnnr5Da7eCS8+Bqo7VbUSRCdFWU/OQfvCXlEOr6yka
2PocnJmG/5bnCFJIxku/FaQfdYxRtvV8TzASXysJM5Y4D1HLR8eT1d5dHo4PA4Tvr7LBsdTGwrzM
WsNdz30/XEYIyW8NAt/GFQUyZI4hqkn8gvCztw3Spox0BAosK63cwd2UGDK3TuCG4HVqkaCQGqdP
QMjaK1YfzmZ5Ejjw22VXvoRJKy8nmC8PRu+Kq6GvshvQ3+GLRXHkQOHY8daxVbgvRZj2j5WNUmwn
CMw5jwaa6z1iIY/Mn2VPn4MSQSU4KjluAXH7DwZi5/b2Bz9G9i7DptcLJARqjNLXyL2kvSNO3iiy
db6QWMDbgD+ZbaoGjoFWMkeDu6TfOcPrBFGn+sKPefKKkQZUZQ7eJFELkKgMF54V/f9uzclZfJqs
5ZsnwZ0EIAN2vlql8AYpo7oAxngyvFyoCngp06ocgl1jolR+OgGP2M3zIhizywOOrcpS+xO1QVoz
VdFgbDjv9wk1yxPVieZFfQDpA+nILhbQmlt2XIUiGQQLwdsGf2lMeC6uvyAoOsl5g567pT+l82wY
D0ZHqMVFa2lD30yjzyfJOJ4Mn2fS4/3PMQz69I4AKxgquaEhrvXAH2ZkF0BoppxnyZmSZzmaZKpS
Iwx5EPSgYFsRiTWyawh4e6oaj/L6NJDT0eCLKyEg6I3ql5ei1Q5/ZRxs5tATJDfuDIHWQXiRehoz
r7Ouk8BnovBCcYKeDwKNvbdwJxbxDU6DhdnqBqFOnrXQQ4hktAvhGAZemz5qZggRrYGHSX1d5kWh
PPY2RgB/LgvhR1mp4C+ZDKcjLhK+83bhMiaIF8dHrwvq9Lt0C8uiBjWRALHNsatZ1znrz1yvrC4J
1VkAhidHd18q0zyLLJsaAaxP6vtGHJrP8TgTmByH3lWBofFJ9l1AGVfcu304EqaRl93nqZyMbdqS
ssTAaNZ2F0ZnduYHGwrzMcKwuAe8aYtJbiI3lwcqP4oINSdBHUIZnaPmzqEAUJDiWk14EzJEw1Xl
mQ8N+tq1nZvPBqWeVYvtYkU2fbuKCZDwDiK1wq9ZE7jfx9CGXyV0cd1m6gK/Vj1tU0xUt6p0w2dp
98U2Z5Eitrmx72i6Fc/CifKdVZiUm9w5Rx2FpObGDxEeu1XK6cQi+eQyrsLss5U07so3mxZVU0sJ
oB/BhesQPWA+VNd9NucXkgrHthvc7JZpvXqGQBHd9052M7jmmOx13Ti7eiKhymTfue/RE96Hjco+
D7nThDvdFkvEBbuCLK1n1Iw+fDabOgXCQSyRmUv1Ju7t8hOLTvVUyLyKNsQqFiTUmeVjpJD0CZYe
6jxKkg2FOWC8qtRoI7Xr801I2vVrrNELwS9yDtachLshs6wrGTaus4mQ0E6rcWI7sFmEZhRk83Lv
ZfW0dLns8syNRmsXSqi6QVntzTHqNpp7fEpSTfUJ7Yw6Kzh/9dspd7urunWCe7+K1B7OXrqTCAbX
RmLM3m6alLoykKCdM2FPB7MoJoz2wj+b0WfhbtF63VoOrJhuSg4EhatPfdzP/zLNLDnHJEjqHrmO
2ebjHcq7zZzjguSk67qc8W3O3r9uieoytyGyI6MZW+hEKWCxtTksODzHoCQMfo3sW97yw8dXfXN4
YyPmosNAEKzY6WKIXXZNP23EnGCO3GiQ/pEUFRhxTszEULVAxP5Z3/d0ncXgi5PRImz1rVUb06nq
Gj8Mjg51cuZUUzNnF8C05bggbz6+qTf1gdPFlpYvjxNcKs37X29K8A4bIZvA4wmzV5bgDU/6ACPu
/O3Hl3q/kaVGQpghe3ETxfXbRnqNq6Yi6VodbdSeV0XH1lsOPj4C3BXnjUvl7R9fD3stvAaIy8rB
nPrm1ryS1zbLJZaCKHj4sQThGGTFkMXSVWlOkM+Pr7k8rl8369zcYrWFAcKX93azPuWh0/q6dY5a
EeK5co1FKciEygpcjIvky0HfYsPhBBO7Mqlpj/94kNIIlDxnrLiWBdjg15suC6c2xyxVx+4Hpg9s
2ygAMH18m+9fBa7iCmDdBEoQMPxm1GSw7QpSM9URDbuGxwZ3zPWm3xWv/u4qHCixEy+6i3f1GtXi
nZAG93JSXqiYDpI1oq38+F7+ZlhKH2WR7XHa4bj55omlNd1htG/yaAXQ8pDc8s79ANafSINtNfbz
b4507+cv5nRmE27LsfnpzePDOBFMAyRNgFCBehK4CWjP9mxFuox6IbgvAFA/wJIf3+r7l504aCQz
grv1rXdvhE+5H4uTtI5px9sdkFJ03ioEM3MCOvTjS/3NLTI4kDaxB0e98naydAmB4lK5dRw1iadT
DohqbuiQZs5SAF9OcOMyaj6+6N/dH+gST6CqosT3VibWm6hgIyL1jplCxlLkqCYy04v2HHT4Uj++
1qmK9uur7lOdQALqnKIC371pS9vVZD6hW9v43ioRuUQxiq/xDgejJr8F7Q7FTQuc5ALLpPc3NVdQ
kcdgRxHS4XBR0rAMgcqKqIE3huyb/j9hulX2m8fyfoT7SOfIGmBGUhRolvfsp4WriOUAkDdghENN
tSHjxBAxkQ3DKk2o5mEpZFv/m6fz/t1FZMhbtZQi0bm9rQOGpLZagIEZ4p7BXnf0Fi5uO44tuHPg
xmuE2ct4T2JxVXdZ/aXv5Sw29oLFB+0MIL0OOwIU2CXF+3Yigewfv/U0B1BOolOzmSVPdcyfngme
9Qj1NG99Pntsuk2ZPIuQZn2T2UW8ov/2uzLOu7GJqHB5GyjlMESBMvz6JdTY0Nj0T/MRja7z0pgJ
NfgTSI6VndP4x4//7y5G3YjIPJKwWQ7eXAw1h28SHAsSN6S1niw0f7PxOOVIs+KU9PHF3n3V3BnA
VrBr9rLivQ1QyFNDVE1gTkcVSA6WYQzbAqNWxCnx4wu9iRCgC4ocDrEkKwI3p6iL/foMMzuKR1W5
AzsIHTU3PwCTBry79HOA0ak5r5KeSogTwo2PhojGX1a5tqaWvCyDuB+hiKbUCQxy5iFOihnC4AIm
PNHmfapewBazpfox1Hgg9gPdq5u2KP0y/83k8f77gQ5GWiiwEigV77ZCcYHH2sV2c7QWCuFA0+g8
p2u/D01A5R8/tHcvv5JAY5RDK4CS3rsGVRuaVtuPkT5qE4SgZ51YjQvP2MBJco5P8rf1w2X1+mli
pOZPMILFq08TAAHy22+JKGVb1Fo6R1WPzneiVPujdsCxngoiym2o6tRzhhtsHK3fzHTW2yEC/422
B6garrw0vaT96xBxMjQOSG1wpwsqSWD1E1C3EE3V3NnWehgD76sSaeps+pJ+89WJmFvYOowPVjsh
5jjBq80up4o4p0u9ptbucrDoND9Dl7HPdK6aZN/x92/cdjIK/tIQy4OPJIlOderZ5a0kr/wBhBXL
HemnmFhbLapjj/OuWVmqwYYzjJTGmoD+8XlK4QgJR92H7sYL6UJfStNINRDSNL8dqDZcadUaeC5j
dVNOwpj3pVvQX+7bYl6Zbm2ZF5SlzWLduLLzcQjqilwMXBio3ap52JRTPXOAnuMjvmmxdvpMEl3c
iaj2i1VXx2Q1rEqzH8oXe04WVXUG5Z60z0pk4l8DjjqK4kbC++KD8KYYOoVpdNNPIz+7uMDKM1VS
okQ15AfRQfUpp6Kinvm3cw1R8rT5xCBE5cXPln1NXanqS1TAvH6lWo5/L8XyxcF90qOfnoWeMd5V
45xHNwiVyCNJw7pvbxv0P/kGRRFvdynyKr0rZxQtG921ot7RER7vUhOpMVjcMr1Dh0CWCm3wmQpv
IufvtiqAautaLKWoIeNrHk3YVDtuXb7IgY97XyFsplVrJc7FnwDvqqM2F2PGGXeqmrg8dRAqV+0c
UQj38gl3OvpF/iJgtgBR2ECyaT0mnXE/ljGXrtOZVQsPKEi+VZTZDWF8Qy/bOxEbGFtThkt0w3kV
WwfpDAPO+yXKou81dJRNBxd+PVcFUNQTw1XOISOowOCG8NMdYpdcjEAMZ9FowPZoR4GiptQZNS0S
yZt5P2acYVe0Z6kyIgAY9SdRSEDiXiwZYEWEvPrKiDVrw2kfQM2e0TeHilIDmF/qZiCo7Ok8oBBC
1MM8leMrPM/gxpvxJv4owcms48PY0Sg+OYklX+IgigJMUw267B+vlVpUe+byzkDzT7yXAvcZWGFi
8D6JUUR0QVkVa8CAaCvWWklGUe2pRe+WSZ6r1Sw1czJtu6+Ik4d+N6KNvPnRmoFeB6rfXjYSocPe
jng35yUXyVKJ1ZTnV9UCcoXtQgX+tPy5qqPIGFG7ci+kSz9iBXhuTDDWpYBXkRrxmuaVQachmxwe
LMGkECwS3wrj26ao+SDCpHayqzKruStmUY/PcIxso6fQI9P0ziv9sbuUYyY+qSQpnHWng3j6TlQC
Qxa9uOXcTqKCIh5N7I1t3r/BxcMuaQPg24woVzBWHLo5KEOd1nYf2ZinLV1qkGI0cTNcVAZpmgG6
jTVTuMQ+qxuq9VNmIySggjZ7lCQQvB1z0xwptVEhbz0KZHPXJ8OPFf9/fdLf9UkpJ7Cg/L/7pDff
i6KZsv6liF9+sfX8+MU/e6Wu8wcHIiwtdDXZOfHTX71Sz/yD5ZrOKtY62p8kz/2nV2r9wf+kQECi
7EFrImmj/tkrJZqcw7jFidwjro5NrfNPeqWg5N6s4JzYHHsxHJF5Q1vvrb8iy21SDSpzOlCATid0
ZBBNN6hp7SsLLTc2EiuhTJ4DZcl3Q6tqRG0UAs+cxTW8I6Z6QA6emcbCA2gRPUWYKkhOTLGBa/9b
1bcBZnY1neeTMDdO3I1iNUPKwpVvNJBvBCmhs8rwuBl2g5PandHTrywmWbSRSTTvKd2XD7qZ9BEn
anTFXGCyFM3z58AybNKOiL7bat+sEmy/eX0fpoh0DiaNSm8jkDBiP2VBYN0pEUGW7CaGlVn5cF66
MQCIVByI2o6/G0KE3waAaZcjv/MkJ+g3uNh9h1yGbFGtuw3hOq6NJ5jGRmhtS2OQN74XZue97SfX
cYlUsR8aYy8QLK4DE9gHUOgeqf8Q0D8h7q1fE88brscRYbGhsWiTNYB+1K8CKDqZhB1Fm3ItIBVz
CSJjjgVajm1Bv/ZAWyDcknjpr5zYEUcIL/lNC9lsh8A8vzXnrLxJOk9fR4HnWERSpMVRula1TsiV
X6dD5O44LQLq0F5+SeZ2aG4nVw3RSqcVkIdCmo/CddsL6ARPtKfae9E0UEM8zTyFsjyh0ZF3Xrov
dGc/UG6ysO7bHhMo/RBEo0Fw6dBE3Uy2ma7zxR8qZd/cuQo+zlZxTDjS5TFfG6zZWycXYCBucj+j
kj04NWgSE756B7keT6l9JQhN/CKmKvysc3u87ptErv1cbenttmvJ4WPlRm2+t4sxO1LzDS58uIS3
0mydy9SxHuPBUZu0NFMIEd20K+ik3CNdqrfKkPlhMHPgJKJdp2mS3AUd0cud0bibYHSGMxKg92li
e9vcGYZ11OHkCGhdLs7fMjgkfiCBTeQQU4bhmwh8Y1fScmIubzNBCYC5G2BKfdbMIl/NmW9vOdZA
Z7ItZ6MKeVsy2tYoH85LE1wOKmS1YVvwxPzOnD3SA45QMkEg8fiUOLjWYReiZetEfMz6yHiiuhSe
VVlU30mg75cTEJ6j6zX1JqEZTUj02K8zR0dXdl8zbhi2FP3VZO3RNNCIQ2ZDmdwJ0nWlOrllHz/e
TUMrV30YO2W4V3hXQvGZE+MY7xrcxGCxpJgdhZx5iMLIuxsUhlfCowzf6+4tK5XDvUS6Kx2WtDQS
D+QGoO/kWB3DijDd29YjH/hxdGYwmR0bTIDrPg6qVabiieuzffEJU3307QW5miUQ6NY6IG9464jS
kE+jbxfJ2VBaVBEycqW5G3LC8Jrr0tD9fR+z6b+nGdhBbQlDI7GvUpuMsS8pMeJzsZl7+DsQZSVS
e/AX/rzpG2tkZuviMPySo1+lbYLnmO/HKKkY2wNh1NuRVj0YDjAF3L43TEsvmaxZjygpu03Dw9R6
zhckskP7zU1pPasvPCO/Y0vQkaAVt4UtQUwFaUucMQ1f4wBwJAbFEZldG3wq0k6B26j/j70zW47b
SLfuq/wvAAXm4RaomWRxlkjdIChKwpxAJmY8/VkoW30s+bT9+94RfdEdarJIViHzG/Zem5kNJZAi
7BiU8fRb9/fvTf13N/Xa//3VTX2Tte36n6bJfrqof/u6H6Im5En6GvxKK7m6XF2+5Q/YuPGBYni9
oOntf1czWfzXHzey/oFnl81DYLLwcIl6/Cc3suv/0sUzK8D+QzQ94w8rYLrJD/LHEV7mAX4toIkd
SWkGSpBAytDMlrKZexrzR5eClJQOlhb0NKtgWs7AR4baFGxr6/l54WiTBGq0Jkj9wlXolYyZxqNY
s5mIwCo2IEkYhjSFWkhnzbN+uYozEP9bAb9uayHSuQk8cICrSSkmhRPE2HlIxfDNy306WZkBOlAp
l2GYM8J5QLrhRSqHz+ePBMEQXrXsGiud9x7TrxOwN558ALHimh8THzpsgebNCmA5sEEqcIHQMpA4
lBuhm9oaDkgyT5JePRLL0RPlPKWjQXgZW5ivQ2Il7m4MPM38qA9xkm2rPpmgz2BBc15TPcAdgGwl
IB2v7iya83DE7zTeSdODHeIl/picl0BL/V1dzEbyAPLQZQYE1wlwF1lp/s5sh07naEa9djTs9f+Z
GGngvUxclZA2pM7Ei6RZJ3TnVIEohCYNQHP0gfJh93GNJCvDyiV9AT2TSL5UUA9uB2+uQbgTDImv
f5ZNaCTSf1l6guy3guScLS0pNDV32XT8r7U7V+9OLoez5+d6GxV6Yh1KZiBYUfAcjjFGLFXes24t
95WqICkSko7hbdeoASzdwDT8SlXjTtqygapVmHxgIBWh1OWS1eYgvh/ceXouGqd40VfIuAeDNLKQ
xkDPKpxvmpjyB6ZsmPSCSW4gZMFMFEZ27MiDfM0pYsKRLmaTeUocM/h0JztGEG0Y5QOJUcX9MLEq
ZxcGehNnA+Xb6J7aWhynYH7yhBoUgJqg/eLURvxQFam3IWclOxYJ+ER97KorZurttkX4EiGZKp/r
Ab6HJGZuT4RW8O4mhSxDFav8bkBu80YsmWNEiPf0czD7Sxp2uaGdBAt3/Ba60O9V28z7UeLotszy
Kdca89UlRCkheah4XyPUP7o+DxU6KHsHsYqAkKIacIATvaKs8VscA4hb8IFtA+6qORzSpHtTC4Xr
QstppKMdFs14Ndipc1viaNlZw4JDAaJ4fVA0q0cEOi4hLZ7xSkynfzY8MTJ3GuFw5EV5RBcboKer
26cWBd6tNTr1obAqC+boPJ1RtiyHijy/e5wExK8NTf4iRZq/8o6W+2nqrau+XspDL0RzLha7fG/w
58RRTDbRKVPWcgdAeriuOmphFCzGEMaN7z3MeUczqmkWxwoxGjf+rKx7kIcuOnEeiUM5qVgLGz/L
1hrUuu39vr0elJV9YswyDSGhPfpNUwwZUJ5CPvU4HB6zzCUWES7gVpuy4LW25xzrjdtddU4NL2Xq
vfykL94CDbVKqzt2mvGxwXu47xY9YW4X+DuITM53Z8BJxdBx/jTlJlzhADJi0VTHzolvCJQRG6yM
pP0ESK4MkRzNoLmaHX2OSB4NGyLJvvZiZIxQiPKgMw0PhdNgyYWcsVeZoA5O9Qlwqiu/NLHTX+nw
FslRwbHiCnu8z2tHopP250NNqXvP2m5+Id9heUdhONzzB4lvoU3CpfJmY/UfknnYdh2IzSk/jKhD
9+DxXJyrfV08NxkDGN52nhYNJEfgFc1XS3O7/eJXUwuaV7e2kzvZYEdVd+cZbFCigTlTlJtDGkJX
Nr8vZhpooY6eko8yZpcA9WAzFcMNDuA7as7gbNZm8gKtkYRZJ5C7yZoZUehzpt+4WQG1EbbMmRLH
vCf2E/C7QTDtdV2vrr9yui1l35ShwYPK+jihCyORsALo3U3HjDHdqalzAdjZXRFSlrjpZRdi/uCo
wcB2pbkMJUxpG4/uXDlmpINSiFrpzu9o4yYIKpoPQ7Fv8/wAYV9+KVxvOzFTOXGXsIyUtfk5RxNw
LFuH7Y+dZU+GytuHxOu8M7NZFDw9Y2PCnQr53AooZZPjreCZRntr6l7nRjPGhzIDrxjy9HjXYhzn
rxBn8zliiIgZUjjjSUuqYR+3xnDGrQgquDRXPY6UH0dMfnfTChucbUZBVjal99xszau7kgn9Tnjf
Z4aBZeh2LULIIPk6FlO+RT8WhDGWxxHb1dU8tc6GtrqLtHplIQYrFtE3CspVvWVqQC6HUaJ8RHca
uYvGDCe15cd4xSzW8F2O/oW96KwYRmEzn2yDQX7yE+G6W6ry6ouVJP5erBDHfsU5Dr7AfTSBeExh
PQKowcI2m9xvREl25RlMEd5gmGI3xUqK7P22PpGDhoGuYw6V24VzHksPCegg+k8+fmwsmyt2sr0g
KNuVRtkkrX+9rIRK3erLfrWNcl0HK8KyHDvtKU0d9xWTB0fPhXVZX7iXHNoNTrEVh9npgDG9Qljn
TI8FxxI2dDjBM8DEFabpXbiajAxhbAJRQqdrpHWEXc1/K1YYp55ZbyhU6hstEc6jvzI7DX2yrscu
sDkGZ/OO4TagslgQmQjtU5aWsV864kFnkW2ClQmKUzE/JiaeB5WK+q5OTOvZWymi9FjlTsra2WsX
yCjbuy27AhM5VwaKq7YapLorldRJ7PcuVaBKja5ZNv04BI+GA2VPsKkEgq2MJzz2gE4rGFN3xQV/
ag4TJNSVicpap45G3br2L8BUd2WnSt0AIuVOp4BQ3C3zYPkNPyewVW2GuxqvBFY0103UrlRWEc/t
XbOUzV0xN/KAO8U8TJYjomUluo4XuGtsKO8TtYD5NDF7wN/mWN53v9L612plw8ZF8wICF+x9Htxb
pmpzfj+9o+7Au48PbkXM5l2O/W/lzroXBC1LfRVzacvlPWtUBTZk5dWagGsdorqu5sJP+GhCHq9W
vm28km5hNlVX/QV/O/rKyzfWBYtLqnl/tpJeAstW8FJVdYtmFpBuvDJ1ue/Eblg5uyh9552WGd7B
rEv/9sJpI9QCNO+K40ePBrBXQu7tiVcg3aaA5usZyiiOTpkYEZ9shHsX8q+yVwowqeKUr0OLolAr
xgdXkXg8LtZ4dPUZvWEhR54TFol8OALvK4VvusVoYu4LnWMFgQ/FNIB6sMSdqY+Pg14mz3pRl8+2
SQ1oQ9u0IyeW8rYpuuBqKVyqlcSJj4QB99iqMAqgk6+5wfBJxkcsOWrZIHfMT3lHBCXKQCPrKTGD
+lBdGMvW78Tlgm23Tx62JK11AMrMFFcBrUol+fStdWPbaj6DQDc2pHrhmEkkaGcxLtuEwv9lcf2r
3HafkhUE3UOEZvdv8Fvap6rwjM8ZS8IQMmUZydhl++NVqE+WwQRC64FMG1NrI5l/bBtreVPp/AVP
1L2/4qmBm7kbEtlTiJOZHtUrxlq3NOzHWHcnWoQruHKEKubJM28LoY64/qKgDfqNVVLcaGV2O9iZ
ddPCzTZWgPa0orRJ7Sk3xYrXblbQNlG7ASMwDLUA/puQib44JSuaW/T+jkjj+QRL7DadwXdbF5K3
PwH1JihJ7Qy0UNGyIr/jAvj3smLAa3jg3goGX1ZE+My6cw8zrokq+ADMbrzbaUWKNytcXPDxe2Pu
s0VfHz/hFXAPDc7+k2OCJWfcl22GFVW+rNByrQVfnjXgSue2WyI233DN7R7+eN0lZ7FSz0k6nm8d
nV8uB4meLYynXNmoLmJ3/XfhNb8uWxmdmg7OFgggjJPpD39uDNPYnsus97NjXpFlG2oE350U8FqB
EhnqoK0L+d5QSwmubIZgf2iZ/w9rCv3tT5ve9cXJITFX7ZQF+ueXF18yodx5abKjMdXqfcmVuG6y
MsXIHRQPf/1Sv4gMaIDpZ+DwsIbTnT+LBzOZ5S4mCl6qMSVoZQOeYyjmpP7216/zJwvt+kIsywOa
fkxLrvuLNquoZzIlC4ZrEIrnHSKfNe95MrelyLo7qQqkFEOQ6oQA29Ubecl01OOSpLdanK7NdUyw
4favf6Q/v8Ueoi1cUIz36Wm9X3p/AOF+2tFlsF1kkorAfd5b+eo1scuAXbqepOodyAHvswEh7/La
/86P/n5+tH4y/vumZ50f1Sz9fxkerV/0Y3gUfMCGHWDacddn9H8nR84Hb42gu1jafoyObP0D5lyD
hwk6AM/T+n1+jJLcD2iATQYEBuFmSG3+0XIH2/XPDy2yDO4uHiL0lIh+MaT/fGIow4WtIxNcN44+
yRACgTt0oY2hYw4b1x5e9aTyMMk49QOJGOK8jLQc0sdsEomgz7eGl+mPeVcsjJnNqbgleSIHwqXh
Agg8tZ+CzDrB02CbQ+Kd3Dg+2i+ei4Ao3RhzE7QiJ70ayrG+1hOC2sPaLK9xxRd3HmnU+0oP0n3s
xd7eLqhiYdBq8ablKNsvWaqOBdOlm76lTF/gmmk4FtBWhNXomytLx/2U9WbdRx4shYiTMImstIcm
oZngfEUdP9TSZhBOPtV07GExF0v9xnLFv1kKcPWhmvyOGgDpwji4047UYfd2jCcf0YMblHoET1M/
riyCQ6FM7X3kdv/uNRnEEqbCR0hQ6lsymbEkJrgx7rK06QHRWOrBbm1I/4Wno3LgaqgiKze/ET+r
R7mDUaaB6wCHA//ROdFFctU2i/ZOm40JFsYEe/pFiuOcyZeB6ctDPq6enNQfntOm6x6DoJuqsNQW
9WU1O70ojRMq6h2bBADQCX24iACdnS9QQqJnCU24xMeUSFAvQlyj3iRCjp7Jx/iJo97kLy3KLwCe
u0OwZN3OoA17X/S+vM50dastiXMqVNecVLwsV01cDqyKvHbnTX5rbhSjfGAuc28q3tSkeAmyQKa4
ymTPd2O3xyzNKq9mwyOBoa5cftEpIMzOiHvSPR3tkDt6ugfIUD4hY04/FV3GBc1o0DLDeapruOtO
bmwQMuqEdEDRxd3CB/Aold3f9HawtFFf6xb4LQMbYsrqLiyTmXnZ2AJQLReLig7r1/g9y82emmNa
lX6iRC3R5Km4yzBthbacvetE1YQTLESrmut+rAF/dc1m0aCRrEZbo7KYvTmkDE4+QtMyXdqixP4i
p9EmNwQ/zN4rFf8vvEiHpSFwZoM5kigdn2BmLCvBfRLPaTRCUW5SsgrSedi4yjmDbh/ehWcVR311
LI65pqWsKfp5b4t0ulqWziXmJ+jEc1Dn8YtWgRg9xdKU+TZghfdVjkTqsFsY+4dhAQe+HebCeO2Y
14ooEbK/N3ohPys0OFHQjMZbAfxzoFHq5ocWC4x/sK1iJBPBpyTNzLkNA/ZtNs1tiie7jw3rozXo
6ZXECPmlZ+4pQsahIFw9xbypSYT/Ofd076ZwpllntFcET2xdajInci8G0JGWQ7mhn6x3fiqqNxQn
wTOT5y+aPjYbt1EWWCl3/uY0aqbXMIxabIn4FS950rdGVKq883izhHrtPHJcwtnLm6Mfk1pcaQMF
d8cA/To1p27TdOqeAWjAHCXjeQYrRdAy1/jWRw4FZYVB7DL07Yak3mxjp0EPB6mTp6I2vJOjt5gN
rTT3+Tswvan7nmNNWUyzSS3Q90NpZw/moDn7OtOLaaMFpPxCOFD6q1mkwKdsTtTB1MnUCUSV5TS4
TbkGDMtzYcfIrsgy6h5g79v8Yb0q/wQFSc6hNDpr5ESL+yPB4YIIX21sPjMlxt1io288gINh+8dU
q721W6W9144HxKk18oEGGJg4VLYkCHPLDEA7Aa3daX4qPwOnGb/JMh1fZ1sYNxYdXLUF++ADpHdm
FUdBbEkK6iAuNr7ZVBt2rcMJSndAsIDesDhvmw213HilXJVhbiwkq0vvZDdzB0JJMHJOSWxkZxgf
84JjszbY30569US33u9bRemfUdgMuGSxMmGXm0UUdIO7lfq0fF2wslXbwXDlprZ6Zr11OmBU1f38
dtIBSvVXdild0ZHbQ/z2p0VLSnGY6QoK/cWfC1r1MFWsJrqXvp/b/DaemFGaQe7eGjlWQsKS1INb
lfqDa3jJHcfiRD9QLEdq+Y+OLcSDRJzx0BttbIbECMUfR0wbLxaSLGJuGMqeUqRuH/01GDpsRx4r
H/LFmuRS3WHWZjqTkCbAgNxGRVi1UT0s5jZ3VMKxzZUXTdWcnXsz6HfS9yTNcFtV5zzQ+XHdQgPY
Xqb8YRAI8qizRQoN1brXOFXd22XqTDbmIsbhuHTxo+0r95hnxfgEygE5VjrE6Tdr0eZb0GZ9te80
WaMBnONzUDfN48Jn/Jjwi783mQT4Mytnj/m9302xXD4TTjMBLpIkwCZGOe9yezbDyegIy+pI6yk6
h/Ooz4zlyuwW70jQVQ2xK7+Dx4C7UJrWbVyTHschW8QPBEYdazc3b9RUJ3UkFnuFHvUEs2Ag3a9/
zydVrzzqfGE0bmvePpdKuy0K4pK2pjk692WwpF/jDp9tNmkAVJSc8Nyzvp9PM0PVe7MgrzaYg+A4
GH37UcV1dceAfzjwPLlziHJWka5A4jRvUYLXcJlnfdNBzIZRZQXyfrT0ii1LbgUR1lZjmzqZfshl
aRNsQLAa2ePTseViRDFmjmcR+O96nQXvRmuZdei0jnzJ+jL9rKPZOLa11uwRNms+7TtHDR+/lEva
LuE1W7ru7bIhL+7ioB4/N57HLrkz3FezzvxbcxY8eel6aOJ4MrP9Mo6Q5ZQyzfpRzMEL9mIsnkPq
pw1WPtkbEanvJE3gVQxeMy0uHpENtfLOVWw1D5aHOTpcXJdIqSo3pH5tuqTX70k4FzrpTCRsNREX
P3/5GoXxoyLJjQ26P++slEilJnC9KMWPGkeEEd0vyGnyq44IoIqIBC19cRrLyd5Ml0c8wkmsO1s1
EuKAidid5OLeGMZE/76vE0iC/YmPrAmz3xsEA4o3GS+v1L7Tp6LQxHs+TGRtdb33RBJoc8Kr/SSF
N28rS5JbL9sm8nrIT149Pbjl8soB+N3O0re8c1+9fuy/4OmjgrCVg5jC6V+9QMsPrueXd9Iot6Nd
ade8OWgeIfayFOjkd2txBiY2jSyYskvLx4LZZ+CHGAjcW85YzFHf2ylBdIoAoCff7dW2Wkyg8UQk
YVQFT1Jp4b8tlOiybv67FgqTEV3Pf2+hzt+Gt68/y+R++5LfGyjDINCbwAALpwa2FRT//+mh6M3/
s3W3TfojzKDeGjqNxN34gy7O4Z9I2ARCBZoVBZn7T7bwbP1/aZ24KNaXoRtHZccs6Jd5R0qy1iBU
QwJW3Hof59F2jrNlaJxXS6lv5hRI6WZq6hOjEmmEtSGHrb4k7RYVd7nvzVZeO7Hemy+gHwpyB0pF
OTUNlh2ZjZwIdFYwcazBHl66Auhbl8xIVprZnKJg8AfoDV3ebZhaCXCW42w89FZbv4ohHm6JEIgn
qgaBkqxYFFIXybR5l1V2cfBUjkZZFQAxPS7uvYuOuw4JvSRyNEkQxG4gqE139owCbJdObMQPDEeW
nlzGHJZrzww6LOei+CoZBhOa5wwVS8Fquo1j0iFDBFX87lVTsTcGy1B4x3pWNlESRj81+xYAnc7V
hx/8hM1tZv3syPkI8ICcY+JFJtb5/IAYEeIFAm0tq8q6N/2mvg/sPHlY8mK4lSXDtdwruw2WDsIn
47ampxuVd1hFYzKCQbskXB8dUga/L8RGs4nka27Ia3wGH0QCXMOOXK87eYgNJ+v3VWwmlrdnSFYk
O0/hidM3YAqUIJaPrIizhbNcGBFMIu1ot0YNrbVJZMoiDumlEMU2I2SknD61TWnjS0dbBNqf+RiD
SyeLiZQo5GAHOPaJuwmYCybIJBtWyknYg6iBWgSsLo9vY2PWdkNcG/AUnRazI3/MHozoNTgGch8T
pAVefdDb0YiBJadlvJF2O6wfHG85EJPlsKydciigRBuN5XDqur5v9LMxV3lnKYCl7TAuUH1Hc2yN
l4T5lLm8Tlk5C/W1G2VXkfkCh6GM7/898P7/DjxOn78+8Mb/d/qm2m/zT1Mj/Jh82Q9tsPUh0BEM
UaWvEl8Mhv859DznA00MXjpmQeuEiH/5gVEyPvDx8vC+OAHAL87M/50e+UQIrFBv/gUpEzHy/+QI
RAT88xFIrjIrFweaE7plD2/nL84yU8KIsXpHHYJBY2knlNVtmcKq4gr+DlhlnY3HY+IQBVPrWdof
h0x092mjDRVaSoOdqFIDeRhsb2DsxD34tzXQ3mwmskASKI/3bCD1/boxhIgqQRRTFYK+NVhNMHmJ
nyZTOC+uGN5Iv4sSvtXTIGMH6V+93LcqeKIpB1YkWPwj7S3jdgVi0NRa+XLTc14L8G6+8dC67AO7
ptNfAiAcMFK0zHwQgvycVpEjUsNr/m1YP7okGdmON52h4LU0SIbxEMNK3lbATb63pkKt2NQWW4ah
Yg8LG4W+jIU2cqYBLM0ykh+02IQ6Xf5QF9+r8tIvvP8Zfo+Wrx6NgUAW1k/Ia/GL1VFe9celyO3I
s1iWU/eMzFZMgQUldKugCj4N+SKTSJS+/nLJd71k1zhmgDCEtorggpaQDw225WKgvgpFzlqtzTqS
TTL6LPSpgXKQDWcmJVJrLQeV+/1qrkm01763WLN2IFtCqJ/GtfLbQN+PDrmzc1F60MGT3nhR4PdJ
Q5zYCbOvSadbvym170s6BtFkyfhUpFP6VStbeBYMIfeXn69dfyo+2WoOIcuvITwdb4aoFgJRXJqt
na56saeRGwCYNssO2K22pVPttvCgVqlWl5nXic+MIA37rijGa9wlaQrrhdSog9uyzd+lDmgdUnHI
sWS9vGhES9bFabHr46DsDtxLPvS7juiVlwbxmLszmpnsLT4qhP92FZ8FvyFXCOjnhlfP2F+1TkZz
7ziPAIvKjwrm0mPKfOJFNml77QsreMoxke5SVqruBh+5daLvTa5iyfQqn1fbBsQnUkB5s32W+hTQ
HYzroeaXzBdH2xKj2Io9yhckQ47sxtANOhdla0MpLMZ579ttsC9L0/o+uhYOoVhVVQ01BKDBJjHp
CHdBrnfpuShrvlcAWn/n1lA/zcimjKCnGRSxU9uORv6B/Mv5JlvGgphPpNlLp8c3lQsEDRTa6O+N
LjAAkafWR7h7xb7y8QVR76fovacuq/x9YejtY1fbL05X9tcVCnGuyhm+6yDRjef9okFWgb1SJfHS
4a103V22is2ZjzcRqyd2eRctOssqdcutU9+1q1S9XUXr5LciAFqF7H0igtBYxe3VKnNfPJeYZ4iR
J4QSqOALpBPRuErjJ2bpoVPN7IRBhbXhuIro7VVOL0z89di8ENmLVW5v1h3Ke30V4ferHF82VntD
b8iUwbeKK7HK9rtVwD+kA/oO/aLrp31G4++vcv8Sl1K/GVcTwLDaAeLVGDCrPP9GiPtRzbz1y2of
EBcnQX5xFcwXh4HO17wtF9+Blq8ehGS1I8iLM2EcjHTbpwN+BWI+l2ekJzqkcewMg9UocABNDTzK
mfem9GBCI+Opu1AlDYFRAllyg0GgszdkIALb7QVL3pGDwgAgMOqbYTVXjDFFFLlf7aeA39/C0ETJ
cGyq2ms37pKoU49mAfWfu1qhRgI2w2r1Z4W67FGVpl6Nf1CQe64IWnyC26sv0VQicDRVlV8NjPxn
+GIrvDs3XUDebkNqdjBM+1RPBBTgCqSpLrcqm00m49I710QMPLHwXdOfzHTZBeNEEJwnyo5W1V8U
tVtBF7nmZF3C6mk/OZVal0Sly8kiiy7+TuZlcSJjq135byTUXZ6ihtCDx2nNxlZj5W9cjck6Q7ga
0RQKVsb6tSv2U8LxDLnXtHkcRvOBEQIvhKxj2iB34Ccph2K5GXXgX2FKRKk4c23P51axECT6a/k9
Dkwhlf+NpfHviu1v+kPiaMy/LJc+zZgpRPLHWun3r/nRIOo0iFAePFd3TZ0qiqXZ7/Jsdmn8E+4q
OrV1Nf6HWome0MBCdbFEu/AJ2H/9vmljCQc3FX0WazZaSq7bf1Ir/bKxhgLj6AbNqwNwwbaDtRf+
o2Q77keWGrEcz331FXofpsYvfyge/4/t+y+l2J9e4JduVE1WWTUTL+BTwaQ+z1XwRhZ1FrB/+vrX
L+Xwl/zjpp9NuM+Kn47YYhNv/wkoMBsEAzh4Sm9yBxdvjv1HwwHOAC7wzUI6n9t8Svz3tAZ8pu/1
xmw1IiPw+GbiBKVAJtXXWta+l2BGtVFle3sEqfp+9kX/LWPpnVXXNL+tZl/pbrMgAQzyWD0hdp6v
yNqo46dZdrvczJxTi5r3Lpc14QFzHkumw1Dv8H9aysEjNrgaK4wRA1aHX61C68xxayaDikhSHzzo
4LWPASXDCQOioDdP+LKzZwDEPaGCsl9Bg3M57thclha6444m1Znc5YyGzxk/o5niCkdCmIU+0LqI
Qtm2bplqknGAqifVHkdwP7bYWkOCH6iJuiLvpnhdB2W/4yT+PTX+7tSw9LXx+e9TpScsmN/a9tu3
n86N377qx2Ye74aDmuIimuGb/bB06B/ABiCjWa2ZQFFXW+YPZ4f7wfUNHSfkb03UOvn5sZ63P3DK
XOJ/wFL80/W87f0yYwIPEkCoQeViQMSFnfLLet5Dea1BGRNHbShao9kPrLHzgcDVERUzVapvhHiz
zRFs4kx4SyvnjdFO1t6DGHeQFfy52Inbams6oCxbiRhsgqm/dTMd6W7itk40KmtbJe70UuFPk5j0
HOstSIRxNBu9jPrAGcnvTuwtS3i00013HKw22Tsc1RvXL2RkxEUasY7s9/Og6yFgLbsmF4CAeyeV
kMGFT6WWz/WL3UhM39iUjz3XL2JOEhJbz9vo3UDURZ4ltwhW/IOYs/LJTC2m90Nr45vDEVWThdnL
Pau25UQuZbDWu677JSZjIA2nqinRVKskuanV3D3zlPnXU77oDxAEzY0ovfuhN4IbNHhy41dJ8rlM
2zQMrGKgouyHTUHMaBjnutrDixWHMUPIxpLvvm5q7whdVewItptX6zShkV5wSkSB6nEq7jSfFRNp
0QWRBKO/LVlnhj3n36PSLbEdpa1HuNJs9h1Te8SHrxG7thiA3FLtVLaiATAglyjV8mXTIgC4IYwc
ryr8WrzdbJiejKyxSdNx2EGTK7W3GwPYoWS9oC/tct8MZnsDVzcOi958cqdqep+L3t22Y462wiva
+wXQQjjObrlz+5r1ZDPND3aWe196xoONmD+zDGn3RmPlh35IzD0Lw/jj4Gf1Ls9j96ufucV8089m
fpNgrQxLnygZ/KkdMNeqHDYZea2HFiXlTrom9k4dRy70LtKBfSpnSuHgCxK58XsCvnO36MRJITSs
SFqBi3hvz2NbXs9585xiAHxGvDe/acDarVCgRLmhVRtIUoIQUZPvl4ZZkDbbJvEJLjZjYlCWwj/F
iP1uLWOob8rReIZ9gC+YaGh5YOVU3AN4YZoorOHWrFRwZcOpnRBX2LmKMkOrvEOv9dm8U22xUuh7
uygiLDfjycW7lBOdGuC7XLtIu/Ejk31FGqJJrw5zj4dGEBeKucru4WyQwQQMYkQ3uckl2/3W4EKY
SFS40zQ4IPgfw5RV+41yzbe6lF58La1ySq8Aanxy2YM+VGiOY803tGOb9XZs7svOQh4SDsEogvcF
3Ge2RSOw3C6kVt+1PZDP90BYMSk+gtWk3/XPDuqFddqZqn5bFt6THbfIABQJMCxJgxORYiaho3FL
fg5Ux+ahmbQKDEA2D8mhsb1CPZvlaLPBRqYoupTmxau9k2gdv9U2lUOLfstByd+9GmjGYwTSLuSN
JNYpxuXYRXqjJWe0EpX3CbkeU6FtC9bhXkxBH3/lXm7h/qKM54QLU/Z+9lbv60c+uU4REsSFWjJQ
tlFE01CCUdW7IP/iIbjUDr4YdCLL6pJVIIp6VMHDhTwcTykEjzGpgo8IRJ23gj0AnxQdz9bRSDt9
CIXEaCYQB3ydbdyZe5zqkIhxV3kQWrQsKMLOgEO/FU7BSy5lotywYs/8ZBE2XEUYdfDNoUXI9r8R
Jboihl5hBitkgXCMnCAdrE2I2bGp1m409zK1uquC7Ced/mDQwsSbvGSrp8K9nVb5kLMKieBgDggI
HP7GkWvE8xNJwibrdK1VF3WwjoEvGOFqI2sSgU1Wchbw3E8kyjoX/ZPZM6nuDTPdC2/w9/UqlBIo
ppaLdkoRTng9rYKquGm8XT12qKzAFXs8VBf1Vb8KsToiyNYxO4EDqBl4VtFrGUiEtyqpLW2HxFp/
hBWDNdvErRxhOdJWPZc4e2lfP/iD554x+Q+vzkUjZlrB1bwGkJWrCrmY7GRPuMsCS3npS50w8WV+
h5r6hTtKndFa0t57MXlwQ6b7yI+k/pgsRrzD+uE/O+io721StLgcRHksE6+9rTtf25UaaeuD0ON3
9DXOHaTSTeu5yZGjMz5Qnukv6JmJN0fM+zoA4yDJITYbFERyuvIwFd3YjumHiKOLTTPO+WfkQsbJ
kfVwtpNp12nCDqdOx+reWSnNdM4SZpvP8XLnBjnYAGKBW4aIz/CSu+NMJ7pfCRt7Vh+OhPSGHXxp
tYFJRJ3eoiWlTFST6V9lFkc8+mdyXpTFqpfXf5wC28GVSaecMLC6a+ZkxCGfFls7DzBa8wvs0M4P
2G5GO+VoXOwXy5I4ZQYnaN4G3+xuQPoa3waUbQBrFmtbGLHBxEtan7SJ12NmmGwg3iS7HLfrVgms
H4U+yo89z+FNrzp157A8vvY9A89AKvJr5nPkO1npcC5qB8C6WbqHchk+S9/Ormc7TT/FGGrOcUxC
W5+3LpUA8y9EZCjWQK/q5xYlbhdlPPl3Tu79D3tnshw3kmXRXynrvadhHtqsNwHEzJkURWoDoygJ
8zy54+v7gOrskpjZykrrbS3KqrJSoYhAAO7+3rv3XLmnA929eG4F78HJQ1Muw23X2+jSrNJzjiVC
8FtaSctZz/L689zHzF9lqW1zhZ6OfsHHiFylQK9KjcODi06EgdSW9mTnbTRdPMkq0rZzUreXsvLV
2RT9aqnsYmZtBHaElp5Y2apg+CCMcSAbvY97gE1kKvpirjf9JB1AFHS1gwWLOYqv2CAKo6S97Wy0
/LtBU/vu11Qj3d+wjlL7xZAeZworQZ/nahkrQdfliAwqnJKJe2/SM43Z8igF4uShd1ST/nuIQj/s
X5ka6yu28f8+3199nf9x+VWmr/WPB3we3/Vl/9sYMFfNLPQvnyIUUNwPk2MNWS5idWYhDEtcpLn/
POS7vIiJByXrOuf9aYrCgMXAlkmKBNIe5LN/y85tv28NEExk6Ta8UR48KC/WuyFKm5EiP8c8iZ3B
ieTFqi2bctRyB/ZJDH60QM0ZiIo6pAggSnFcsQd2twZJVQdgY9qe/UN96fDUlIHQGjuQmZqWs2QX
/9p2hRumkDm7pT1UQwz9jKK1mJV1j3Vh8UbopqNhkGBY4L2l36di5PZbBoFZ4l9rqRg4PdecfM1t
4wxdo+7Nt4BWZ8YH/QxtqEg5GQOnB9mU1FpVnlLUagHpX4ivWB8V+PF4sXOZXCAgaRvvPjHcpQYJ
s3ZdjK1eWgOc8qxqSiyuVFb61mP7K7SPaesOy7ivGhY90sC0stLOZOXkCPS09jVhy9y5baNuWK8q
HmY1Z7zUUWL51FTsYZdvd9W/C+y/KLB5khwK318/gM8M9N49fuuLfp9h6r+htTC8H6Jbfq+xXf83
unWGhXrCoTL4KQtmbczxUJDO5Oq059Zu3j8bcxagb5vsVqCdb0PR/09s+ZvDA9OMzVDUc97oRz+g
P/WJs4ymxUyFoHOljPxj+9pEYni1cDgLf7g0f9KjW3twP7IQQYyano9u30VwCr/hXTXPLBP1tqdX
RxdM1xXdJVijzB4eFVfgAgv6X9Ee17/v3fsBXDRAMmPlorf5bmVhRGW4jafxfuUahTFrDWzBjOb4
1SCh4VZDhMvRlAQYzmsMyq+/7LuGJGHpoEYZy9C0QIS1LpI/dTxbofUMSWEALAQzfCmLkpWn0Cfv
QumLvCMHwX8k9PGvvvKfXGKbq8VBElHOH+0xAx3BbvZczPmlLm/yIhm+EG8CrdFf+Xbx3yZqEokD
JITdhXeEAAyc+uevmWlC0uDs/EMiovrsrqwAxVB1W3omWSzR5Dz/+rKuaoCff1TX1kxnHe7D9gIc
tm4nP9ywqtdREVHOHKjpKS5HJ4IluCwtVY83W8BjFXrNK68gs8hF832Ha756rCgIoBY5+UK2qNu7
d4MyjHHTTfY4bYAH9Be69OWTMry/uAvopP3x8+o0vQkQ4tfkYX/3eSvOtER/DuPBdsloeRBkX0bn
Pi7QzMb1Ch5oY30+MShTBbq+wdYfeAbV3RrMcTA0QA2nlI3h+FboxWZPoUZiPfcSQl04qSuvV6YJ
YZWTZpA2AkBCvyoNdiKQiytEGKEVpZzoUiKAlEGGQWNL/Up0LhziEVfouRFK3ukDMMEoJRJ2s3RT
bX/2GLyRFd4tctrS5jKyc2fa8gY+Nm7plLBL/5Bpk/gI19knOrNjEHbsIrLY8VH2iig3sicSXf/K
XSrx0+ok2klcvv5k3cpKzReVloDexcKAVgD1B9jldSHoVMlzKiegoAKf/Y2ft51HZkjbPI+ZAZKF
ztLxO1VTTlPz7BEAcqPhTSoDv13e0k8yH2ZaZ794HflQ3yGQ5RQRFZMM8k4AyniwB8K004Vjre3b
RkXygy+fnXpgD3fgK/VcWQBQo9XxTRmHE/9c9GA8/SqNHo0sB0Y6ejOw6pHr+EaAjKjeH0ZiN+4W
r/Uf55YwJkdA4UxjcgBbKkhzB3kFGqMvBcimt4zl7/dqksUAYxIzncfLNJccQ7KVA0W9RmKSmpp+
38+EcwSiU3ly8t0oLY85eVO07R0D2NR2wID7MZlm/9FrWE/DIR8565e49pwNGlTrpe49CKNxw8Pf
kiDt05Z6bIqS6ASrSrkzUGeIgDKwPnfamp4FckreoDyAtTk5BpeUp7t5/h5cE9doNnbfexB+optH
YrNpH8zN+l1nyy82HuKXw9v1t+SADnj0LOpHupy+B88raCtfu3r7M0OEEaNkeMK6sSQHwXe9Tdxh
CufY93dj23MDU+QwwCRZozn0fRZFZzAVRLpO/TyGeSs9/w6asN6hXeEsNW4GNCDZ1dA6fWNvvDI3
5H3jYLCON1Eto2lXMEDZRCjaaQcUqa4dZ31wyS/DVAXis++HVOyVNmZz2MagJ++aprKJOq9tKFpV
AqTqwlh8BQLBmL9MSrRUvJBt05sZN+2M/G1Syb4HSrrvGURjtMUfvREe5FJ4a8y17cnmOvcPjRkl
W7magyIKuJ0P/aBNWnmczdZCGAesy/ZwbZHxdIh8Jc9DXMsHB2bGGyWcn12oK8vOHQi3if7Ua0ZL
U0s5G6AQ+rVwkuFuTlqkiAMKpE+DlfsW91ePUiD2U3meXDEdQBPGDMg0nOUbrWag043xl7Zn2UQC
QeMrTZyrRqt82Gj03y70ai6hPMg1IpLklZRD6TJ88VN6X2EvCF4Publ9MDeDrMB2Tj2iBdeNHs2q
HypUQtaHIYnpeXTtS6W72VVWQEY7tIjRyTZz17ih7g1Jr3K7/5Lo/APl/ijv2Oa4lw2CiwhvFBG7
9EImAUZjwj9QaND7SoB2gC0C7GlPk7x7i7ZYeUhXjaU3z6rPCc2d8vlF1l78mNkOC2Zt5FButOxj
hlNnCd5CyCKtJ+vAJU/Ja3yN3jj5dSHbaP3g2MREpXA+QC9a8Y6IGs/Gf75o/selb/RPZSfEclwS
a/SOZtlhqA/Af8ud2emowOFnmp+XeLIdGhGM6mEZXsyiiW+6PkuOsec/uEnSPhZD96JKua7+qf5I
FweuHDyYK/xgrPN2A+UOK4PxaRSMUQMcLNBl/Nm9B62eU91M85EwXzHRhW31gOfSRT9adx7Z7kZ1
LUdDjrsFm3iZeE1Yyx4H+1Qmc4jVoaW9UFj2tCnNqLqqXGF9LnSTP9+wY3UfiFE3os++N6dQw9sm
qneLB813g51tZEjQ5+ICVefIpSsjuojoRp6U62GYsiqIBYmphRlfae/qDVIJZUT9cy09ziLNYHsX
5hoBn+sTP2vrk7KV4qNgsbDoRZI61yvExJl3JaRiWyhriMOicPovJOn46IZXtHruLGwWCDTkXR9r
XhhLsd5KiGaYjyS1fkURy1pKc541PcM18TgZfBpnIFi+n/lpgqLwWQdLuPv0NdbEDgYO/B9JvqaV
SJOITadoUuKHjJz1vpsI90gmGDCkc/YwntFaw1csBBzJmnfO2ExwM+KyvyGxjWfJniH3u4p9vO54
Y1rW1suCGGYkQYtlkn4iNFxAUHwLiEHEHQxz5UGhbmbrYh5HhH+FTXO+G0T/pTJJoUXs1HFHGEtL
Bl7B/tinNut0+UYSVm0NNRchmcuJASE2+YRvH+s76rhNMk4SkVhZ2i7+lHNbgHqfFNGDw8TZt/Rm
f6svBVwBFFMOkU2jKi15qTsgQgKt8+vn2UDpdW3YK1Q+LRu+6zytUOcKWYt7Z7VN0bNbOIMFIL5I
4lWhNHva5LpBLC0iWPI+awPIbeoePL397CQ6C6vqsBMC2pBI6Araa2wZevwwUyMr1k1isCzQYT3r
oqvfF7XQTs2YiG9D1/r7ZJzhg/KZOeWkgng5Q+KxIYyMPkLQ+gPN7G6N4I0RG+W7zrWgH8cyXa9o
C7Row0CebX1sPFhJZcdSdR+tv2iWmfxMb8zzgsDrK6G3VA2DsWgEX9sAdtJt4aFcf9SFsiA8slW6
871jpmK8p9O9ciDT71TIIvd8GJF54y8rMjFuVbpTeSpgSWYep2Xi1Wcok8Bs5R3sJnubvkEoI9LU
woGYy83MZH5fvuEqXchMp/yNYVkOUwA0W235D10/y/ZPRbY0l/z87R1M0eSYr0xMKfz0JAacctNK
zLRWdiZjQ1hxEp5mMc423wPOJm1ldEugN0l9j2gFmrexx5IOBX7c6VoMVnxldnZMR4/1yvGk06ff
VW9wT44h9C4QPkF650QyrPxPRv72zluZoP4bHnRoyd7mCWTcYlXfKkzColDXvgQpyn3NwWAEM+oP
jXaNfm0KJxikTq/Kg1yxpJyNo3vpgCrNVmgpgrB5Ky3r2tIAmsILq275tdmXV9wpO1+5t94QqMIc
Ag8qauwXl2NOsCFDZHWtgc37AHR6fO5WlGo9QQ8MiBHlACnbfbEiV53pxoTAysmv2horlNV+w7N+
lw+WuOmwLFXubDGnZWr51W4doKLWyCO8s21zZjYyakXNQVtMEMzZgfuNGqd1BUk0Vgj2K1bDAYH/
2BqgZUxod5d9vk59yoTVJnU67shlgrNGuiBj2huVzxkaSY7d4a/LqLXq+Kk0JhidgoPcIgNtINyK
n6soxnWZz47XHBr77dA/SWaN3Xrw/fX7/KH6IQtjTdiBMofthMLt5/eBgj+MWT0ALcQQhXMWIcJD
i2mzQBdMCo5DgF1yelsOf/2+fyj9ed9V5+2QfoDeyHlXdVGSF2ZWy+Ygs8IhebzsDmUvCUKc3WTF
5peVunOcZKU1Tusp99fvjsnm/dUlW4iqmAecD4HM/F2NmtE90Z368D17FVSK8eCtq272FpM6xA1r
vtZ0lCXryduwcLpt3j7Cvzt2f9mxw/n0w68Vvgwv//jebL96Kb/+139csdkm/whf8np4+blr9/bC
/+na+c5v9G9A9OroJSndVx/V72q6VWi3/rRob9ZO1tpP/916QDudjh0NbZ4pFG8ut+XvXTv7N99k
fu/ysu9Qi78lp3N/vsUs7Jkr44YGFgII0mbepzvRdmp6R7rGxcJhOl72aR+rIQprg6Gj6i8Ftfa2
KTklbCYPWuYGXeDyLBhu6YGR6ocegv4F3qFxq1pR7mJODxgPl/6yjqsDRuLx5LWzGwJVcc71WIl7
4imaoK5icR5SVDfwJ537CUUEWxku/M1YZ7C9m7Zm5Mk27/T4pPj7dAQbbQokbYpM3K4+LmteA3o4
PuRpculwZj6haEZl2ka389Jey74OCefTGJY1+gFPpEkipEeeZeGcdCsCb5j7IYeLL6OtA3XKENqW
U5cFTBjVJTI6aBUASuWk0SJHiUvItdhGWabvlLYwslx5eIy89jiuqo++mrJt36z678LaQnW87nJl
bVnNQVgag7kr3NILGkz4B7Pk9KSXer/hSlnhUHn+QfVjeudy0gxLXV8OTW5gKqgV23bTTId4yK47
hXe8RWHBRpYiR8YKurG0xtwmDGXCOBU2ANZRgqYt+lOeupeJTs1FkXHnayUx8HA/kAcgUcDWFAHn
2ygfTK3FnhUakbYXaaYHdqIegViiPx7WLwF/KxxGMwoLNcZBZwuHXX78XPY+k0hZnhpIpeeGE1tg
GnJbL+6OfOtmZ0PVCOGKiE1Kh2vT2s7Bj/zTwEwy8HLg8+kSiUdlwmum1La3fd14G3OUcmdYeO0x
tKijAUH+ARDBcux1bwrx/OIKl7oN6EKosJeaBSwVrp7tcfAZHYgEpmNtfT371MjGOrfCO5I5Q9KF
jVBpxC+/MYt4zxJNcGkLO6UoSGfN2oe6dx49uVxkxuxu4smxdqJKtS1twWTvNuXLQnpV1g7WPquj
jhp9rraan4lTa/hfLTiD4TD5dsg98YApY+PM3BJeF9/Ckah3Y4yS28DEByVxCCZPXwKrZ46vD/aR
Jpj+SVloAvKuP0uRf16UJbeSsmqbpcyn7CoukYJVHkUV90JaZW3oxg0hIos1bi2IpQHlSxvmevck
+qEMcxfGPmftCbi7ave6xy9YQzzeORhndpGZfegMJ76kV1buTO9z7PcaGVZuG9iNIx4QoGK0xwJi
hW6RpnfllHsBmaPaJsuBC4Ni6R5W1VEImzm/W5hPhH2/XGIOKXYehAIq68TZLTn6HdvQ3G0lQYIM
htCAf3QLXs283IKOSOCnwAFMUOVAIcuco24AS0hjbzoYRgx4dDLOvdDGUDCX+wBrj6voRWZoEC4S
OLE/hzaU4Y1m12nQ25n2AWQMtF2hOzy57bIbksYN/HHRsffn1X0uTAVAb9RO+tDP9oZcvYQIKpEn
W6fxSM0eSicYC3yHJvX9jo86XrgCg5TviIuK6nQP0vlKWPnndHIS4k684ji1Lm5DWjGhu3A9m6W3
qb6KDB6D9k1GCfF7xM+dCCeiD+kM90hwj8AZnZOHcX+D4frOobW5nTWz3iZgZzYLeYWhRYtrY7T+
6zgUd6mif6qPN8VI2ohGkNtepeJraS1qV3Tkvg7uRTrz53u32nOsx6sPc2HnEoIWUHs0oVrPiglC
TDgi6UtbxzPSlOW+rw0ilde8PnRNgnpqHAIOWmprYMoJO+iXgRY73aUy3N1YGi9+u1Ya6HPwyvf2
fWQkcVC6/nZUgFJ51PbSar9OPR5SciSiK7vLzL1W6Pop8gpiGApjQodALpMacmyifukdqOKv68L4
5Dj9RRZb2REpw6M3kybsps4QEFHtQA9Kqwffnz4W+GxDWu1fnQRVyBSlQzDHyBn18exaQ3fVeMYp
rTuslnVdXBZoDujP3RQJ7ZbITLwAguC3rhu1MPXB4tnLWO8ta0zDyFbZFqUVijmiFFEEIYawzcg/
QKDf9GbyCbax/6AswLRFpZ8XJxt3k6Ha3eAh1JMe71gty0OLDeimz52LTGcTol0gMXv4PM96XOy6
0SZAubTvmxyRkzO06Vm1/THuWuwlk4mkaRgBciCvCrE2O89FLp/maBxRVblf6tGYNklcJLvRGOa9
rKTYxRUwPLecfOKc6VLHLhI6y1o/+HzZtNRaA13eoITDlC01ruh0J9uUdrhjFai4xMeR7AbIzvKL
mTYge4txPHrTQn5OmnZb3H/OgfU3PSWAdvexYJUDomPjbUb77uGS2qeLae9idzZ3BkylAMKLvo/d
7OM8pfZxEd6DGvpzT4d9g3ztmyka91RURbQTbrFsrMbRd3btAuS0Su3kNasU0WInX1hVdxBQIG17
ajGrz3RlquGDlQ4R5GsSqwjSOkiAbCAt4Wx49fxIHVS6PIp0ZrNi03L3ld41LRwf5qSbGPn6kNHg
sXvz0AKImPDaNMgcP5jjXJkOBCPV9WCn7L5m9c437dLMab4hUdG+My2cUd1zPQGDq06dOfWuH2T1
Wvxg9Ssok+HiNd3Sdf8eiP9ripR1kPqr4/V1XrwQJPPz0fr7i34/Wlu/WavLlzzn78k9HNf/92i9
SlUcEgIwP67CEv7V76LzVY9CLbeKVAxk6r8Lzk1QcWsONYd3Y33d39Oi2Mzpf6zcdCwwK47OR1Vs
6DAW301tO/bQSjp6e7IGIUPTKtifpmFnloN3aydVghzTx6+/ISV+QSfSEaT1IcEZgX7krc8oRdcs
TDZKP432AnR/9zCqtjh7dN+zmwE85yf6Je6zvTjVKWHdOQ9zZhClQ1+u1dK0PBkSr56T+xPnlKy6
yJpWwDVImvqSbl1DLpfiMUZvG8RLYjS4M+bOf57o+HkHT0ti2oWtcp6mWY7ejUL3Tph9mnBYwvi3
Nd8oJn4MqvtlWuEm4xvnpO5qvP/NCpa7GMCODfFOFKVGbBeTi0RClEs9c76Cz8zIeee1xdJcYTuj
rZrIvnPxrSmytg5D75gdvbS61USJ+dOyPR53I/INO2QsVUZXngHUZOYsy/WE+qrQvrZBZPsaR/lp
IqRPJ9dIe53nogfimiepPcONRYiLRqZi4SE/Z+xA/WycsWLSCBRGlKwybBYMarwF3HYIithagtyZ
4qoJsAgaiYvKNoMDn31ZIqV6Ow8GYMk27t06tTauYU3x3shl1F1hIBZHba66G+SYESp+QULCZNHj
6pMKtaWY9jHsBs4ozojLr9fopDMcudXRve4cv1EvbpPl27kYi0DlKsE52zMvYxZ10eEP39e9VR7r
Gq9AXk3gwtuqRhMwFevCLoG/JPmuLKs6NJ0kvrYNvwqmpJChY8V5aA22yeEkrg/9QkZBV87lx6gS
A5C1qPA2Cx2n6yJzPuR1Gd+acdvfzMnk3lIQTM+AIiSoeB0YapPIW+6HeqemOn3kABzdFEatPtJd
FiRCjuMURC7pK9i13Cvfz6PHBHH1QSaOuBYyWk8wHYEHk9uZF5ETFXuRiXThiEnp9IjDgXZmVDgf
Wkev7ntFLsCmjJJYBpSgpgzSsnNlUKtlOVYcbWHFDZgzwIoNxxly934u8viRCaR59hd37Xc39vxg
+XDZN17DeJkSpSu+oQ11GFS6C4i6uK4qfAT1AoLJsEnvgNLUzfZD1iJFz0bL3FimdC/WyCSozikN
bhyy43Q9xrFxhtxTH+geMTvMFL81dI/uNimc6rHrZbWfIrf5PDNf1VvYcIwXvRO/dLnFy2wFqm8g
JapC3kZOn5wqziQPMWbkp9FcynI1dBqvWd1pZ7FULvt4a7qnuZD+zsqar5PfRgd0Fe02kTmO08jN
7v3cG5/IGCg+qnxJP5rzkNqB3Xr5xxYNXDjnPGGOGLo9M09j67vzsEsb5zzXGQdpj3NvhmnjuvIr
+zTL3sfqDl6R1DACKkCAsWEuNqK2DT2P9KYigfKEYUB2AdwixNw6k+AEOGWxSenKhpZo1baeR2hc
EX5mrsuwcd0iCWKhURD3MzwDvwpNZRuPFpGG14PoPqRLd581wv0i7RoameYTtLWxZ+yIgUGO1gNk
E+tcMmS+oHvbbJysj0I3jY++1buXau7oL9djf7+Q6hDanVa/OiMa6WZe6huOesvndgaeCI+/IBSs
nJtzzHH0Q5xYduC0OFnXLBMFNs6PL2nnjM+DLcKqLiCk5Ehpl5waPcgkTt+0iV84M6Zfi5lBQT+1
F8YYzVvbmWWYTKP5RLhaejCFa3gbOc/q4i1m3codzHQD9RFPHK69K3TWYtfVumBeqHn1bZ71gAqb
Qfe3b9KAqU+J1iyilFlSAjNMHoxVglDPFjmNeTyb99NA/mo+lzRDR1CdhF4XDGGiKMGmIiLvop4q
+2W0u/rsO9i6OZTrrHOjBp8m1ismbqOXEKE6w1B34f0/KIh1V27sj2oTjyD0dNMu4OKlyRGEA36i
Bk7wxRoXdwU2C7c8YRrBoMnXlj3vTqcqOcYi6gP+UvATWdQDYmj8/dBa8kIMKwIAcc+rVXf2t1pY
X8CZGhe6O/VDoNoSKo7PEb3LmPOWIr+cKYsv8RjlF4kGE22TLa8Jo+pNu/bHLSk/1Fp3Dz+L9oLe
JWDd19RXatldquv2XsMucdvqXb0VDl4oavC5P8QiuSryKd5REUTUPp2OSNKmzI9tbcfz/ppRet+1
BqOGpC3qh5i540ZPuuY0Z5SyHd3t4tKudYgzfTVd1pUWH2CfIoJ2SmfYI1gjq7bOSyYi/nyTkgj0
pZVUtvA49IJjj+U9xk5knfiEKjTmpgpqm+YQlZld3pSRsHeFoeqjXg3EPRAEEqpeSy9EF7uk+1T1
fhjlGFqjHJ4N6Oth4dVQxt3809Drn7O2wX/D9ngxMWsfN04/JzeW11K39DXY8zIhqsuU/TfdnPLt
qKvxPtMce8vZf3WiePmOmb7H0EZE9xyg+ytHc4f97NNJUX3aXU9xZupksvioISyDrpboEnGcxzPQ
ySSwq/lzp1nFJ6id4w4AQv6lZOC2hfjP7+p5nxKv+NoRBHBEPeHi9MzzsLX5X4DD/Y1CFHaY0kE7
allBlHCqGzsGrfrFQkjnq595cAGLROxBXAigBFFxmw2FecJnnu6AOLVHpDPNdmwL/4B3buWncvJC
rG7vcyOZzinJtzxHkg7QoAsRagqiAtCmaWu6ffU6EOce8Nkf0hHu/agS54DjlUGjfblYKEcqRkK0
2n1jV+v2a6s1tyP8101FdyawMuKDO01slCme9BRKbJJQhqXQfDdOoTnbXKuv3Ka7dTXGvX0LqK4c
qRHzOcTZcueJAUIGuKUdGCxvA8rA2DhpZYD3RE+CqWZHyuGlWQpx5/dEuRTO6B8IfolDInBuAR3c
KJgBO2yMkPpqUQVOoSC+jPhI0rzYo3Oow2FpqtCKa8pGjGL7ajIZYgrXvBaDNDas7e4DEqD0sGRR
jSRa/wrLHpSGyspNWo4lobeNzUaWJ+wH5ng70+h+TUvVMnfm9iOh4uBA8bp1xOSxGZMPhPIC3J7f
jEeJb+yQ0fElxHzxTuWgbovU/gRY98O/RxX/krrfRY3/q1rqLqm/fP3HsS9eqi8/jSq+v/CfAmMI
cIzx8N3i1n2bR/xPPeWiPUY9R2fHfUfYBhNn6BRYGHlXR8APFZWl/6ZbmPXf8lbtvzOkMLV1ivhu
yoj0Cts/fQ3UoauI+UetZssMuSt9ELqCRxUXbFJzzGFt2KJ9KTG12E9zOU2XYD9TBIDNUxHb6wGc
iJt6LDjs4wwKGw7NPBVlRW9Ne2TwHrOTFS1hxRYC5WVNR+t0t2DALdxdpoAPeb171UCw2BgSdzyi
gBffLC+hgl0StLknnyYKh86GCz0jHCqm0dtQkn0btTG9olfmBK3bMNCoapqWwls20jZQhmjLufa1
GwcWJna9+aWWZJHZOZ0YSwE8G9JvPeleYWnGauvW3pVryv2cuk0ADPibnxPJok93kbQBOKbjziJ3
elTLjZWpM50hKpVMbGSSvqhmqMOamBGbtaWY9NfadZ5a1e9YBIugKxPzI0CdQ9p5Dnpm5IV1Dxi1
EiRnDeYTzqkXlyjwnRbPd1qXX65XYCjRO8IP/5Y1lQh6BhM7syAuySwZK4xrW4oAkofYnO/W0jfw
aDkfu8J/hRnj77ETHeJYnfHY1selQLMJU4ALo2mBZacnIxmNQOYI1Di0zI31lJj5KZbFS9dmME9s
THMmJxfH6rcWX2i20m/1oG6sgt9KmcOu9Rtg39bKJRrJwRgSNjyDs6hRc6GMhMwV+kTkKiGE3aa5
PwTonOrz0BCTGYv1WiblC7shiUKr02Jg/IKGk8gOiz9AWMvN3Gs3gzHvx9Vv5dGeF5N2blxAzFOe
fDNxb2xtPb3Mc3nGImkfvJoRTZbyDcFaPy7RwM4zOAX9SFOEec8bTamXhQkQnouOhCdKmcfOwj+d
2PKh1OxQqmoOqqQbwqhOXyqEmdvCkK9evZwn0rPJ1exSiHjuUyq1z15rXvszMfQOqdUKLPtij90B
COLDQkRTmjbMcjrzAIE+2cBoYigxAKcfiSN0apVs55nfk6GjiTCUOwGjGSWlURL01WuPVay/+hQR
2DoBRA9xceKs9tB244Mli2+lRhCUhug1HEv5YEZkmeQpwU3UgnCbHZEEOpLd4O2665VDJWg91W2V
7RzLhmNluexavI7vSQuANu5sOk+p2yl2E25HoQO74qD8KYuIPXazRIUcTKZb0+G2K2QccWLk2K6g
Hx9aV00EMdnTsS8d7ygnAREXLfSWNl8J0rdRO6TC06lE1BgYojBfB73/pKbOudC9vEHeQsA8I7mO
CjYLfbBTIfmK80vk1mDHqf8LhFBWWz3mVfRYSir3EASZn25KTrQyia4gKH+icpoCxIIMc0ghXcw0
bAbVbTn5Juhf0BgwKpBdfPLqAe6Y214VIrmpCJPczsJ6rAVnyp728XYa7Rfkzd1rVaEur0SWbAsC
zzwXXFmz+M6uZFMOOSVGN0yUhg09CoYJmfFa6zW64LZkEAoNwJGGvjNdNmg+xSrC5DZsaYyEEqUA
4hd33EuDm07l7pMrHLjK7XyMpu6bmLuz5eTfYy9e5X/GX8l4KiDSVf+oxvKmBj/X/9d/rGqFn1dx
38AH5kBjWDts79UMZI1YqGJzSuVJ5Ez92iGIAEOmdnu5RLrzXbjwf74bvbw/vJvPhmbiBLN0770y
xbfmsXIU3q6YRz2s9JxcMjPZOBx8/+Kd/qgR8bG9cJA1NI1Uo7fd6wcnwey60swAQx2MIX/xI1bD
dTnO9JnhKCpwjvKz0nY/bOB/ci1/HtvblkcIJDQNJvcrNZD/5tv/8J6xWfmJ14NZUIOd0NKeHpBE
FgG+/cMsiA9av29RMDDqWd1+/dbmH2Aa63v7qysFSRl+hHe9TTQn85JBmTn0ZWeGGUUhVmIIciwX
56zO8oPmy9e5l9Mun6fplE09zy1W+w3pR6+JE3G7LucxRovEZOHg+yXKR5DBhjefZ8hUDOqZZ9Cm
gBSQXWKR35X2dCfL+FGzkzIky+9qBBVKoFnt7wnUaJ5jKocA7YsKf/1N/+QWAqSOPAPzlmYbKx73
x4tsFKmPztdCyGD0O6tG4eUvNxAJ27+4ovafXVG0F2t4CfoJ8H0/v5E/657kX3Kv+oV17KW8UZQR
W43M+E2FeTrsvfxyiPXytpjUjTto5S1DojSwlvhbO7Eur0cV4GE40A15jkUfEc86PgjfuTK7aU+u
xYD+Ny2hQSbOvpWGfIptQ+3L2GhWDXl6HrWuv6ty+SiR6TF8Sq0T+oyScdIARrZKv2HfZcqWF/yK
0qv3UmTfonp59FD3LQMB0LIxD4myD0lSpeSLLBEOAHlm2FgExrjcgAwwN6BS9R0K/k+dzXjc1Tlj
/foH+5MVhs7+ihzHG4aq5t0PtlCMtJYwq8MyE1bKcUKystFphUU5m4dfvxcn7PfrC1439imGQO5/
s3ceS3Ij2bb9lfcDoMEdehoInVpncgJjkUlowKHh+Pq7wCreYrHU7TfuHrTRmp2MjAjAccTea2Pw
WP/+hzuwlTr1iLSsjk4+3ttdei7BIv7LS/zFyeK5K+lq/e8/e5RQxhOOaJr4U4NRgZucYRBGC5lQ
8jNbOQ0iAC6ktI+BIa+nKEh2kN/OjFdfyIP8xWdIv5GoWljjZdZxzHiIJwGnk9LlFbi9r4s7WbjQ
0/xIYtuC7tiamAot3WWRujs0OU8+ufeMEPz4RHSnDhG6ThtEehi9EVLsZSuTDTR4eYBJzLJapl8d
ZoUERORX45yfcyfWK6GRAlWQLO4IFVZI8MPR7O/rShIMZy2/Ut/+9sy3/+KO5bsIbB/alUmStPzj
l1JJ1UNAKaujAAxDiGyZhmkPaVgaOe854RNIKbcQtfjXpYPCNupac4Mu9abPuJajnFhVtxr2U7RM
m94V9XZIzNcpU9bWJ8Buk4/udTR4CAci5xpROyCrlpNIwdbbepl+NuX0eenMDcnSD7NFdUhUC7Ge
xky2jPmsKcQ2KkrUwSrA76vpPnbcYZMxwWZPysHXuSMMDwN4dBkVwUE6y3Og2vHXlePffkh/cZPw
zFj/I4CAS3hsf7hw4Seg5ppGCD1+taXEmTfexK9jY32JVPwv3wiIuD/fJz5PYY417GvAnH66Jxvb
0haIl+rYguXcCRdhlh9l54gnVQDjJcTFzEyZTOHNKDmmsowKMC6u3JwCcKgjd1NXAVJoNB67ALbl
Bn1/z0za/6XLxSXjhpsiQL6SBKsHqaqtraW6z2W23M+Fvii99WHMZRZb+ScSV6lSwXjCNLpqhmpL
ZIMMKVd3gBf9fc9X+q29XOzZ2rIxItFl9V4wsgwzNY17FQ39plj65DQjzf/WBEXVzP4aTO65GqbH
tKeR9PMY0mNDq+cs02Pbx+ZG2wGYpPFR5uK2MdKzZVGtCW/YplUOZ4o/GCX/Cx5HLkg1jHtht91u
vY262QFMPT268dpAOLnB/YTNqmiolmBvXmFc9LcMlrpdazivTeZwi/VRcxk482fcottp4ANmfX2V
WvQswUwpbhf2a5aM9xNGTKClDhFO5dkYs/MCZx0WJjdw3xdnmmKI3jxZ0njkwuTucKf+qhDOx6Sb
qnMunOuxwyoiWx2ujRFbF6IpGmbMPpU9FM1XiTjsX57H7l/c3tQ68JoR5HJF/ZyyhUgka6TtlMfO
05/RO913Js+9kTYrcrit1/rrW6td93BX+4BK79s9XyX9Hk7StGkyfgxpOiESFWQfJID+2Foeboe4
CaX0q10wD/pYiM6gQcuRG8V2umuqIv7cGEVwpVqYWQtGoR0jrgCZUEGV71nX0uCMyXr9PFqUW2Zr
qZD1yBDOcb/ynqisYxpDnoeJhXopiymzvWx47EdOUBSC98QD9WiXiqtxGO5tB3V3XbjzLm1zsiOn
5QKbzWMWgeEshbEgetGf3Y4g11b19x7dARpI93rkIUKTOTxaWDDXar73vj9f/ysG/hcxMPeC5Bj9
e/v+U/8p+XGy9tsP/DZZQw0AHsNESm4iMpAIyX9XKqxxDIh8GamaaG1NG+H7dxEwszXkDYKi8HeZ
wqpegKeBnnjVKLCK/E8Ga988zj90ZCjpqeQ5m1dBBKLRn1X10CNZ4WpfXwUVpOE89Cel9R7wPaa4
0rZO+cxaEZRxrC4IGe2+CK3TwwwBjICkqj22rNK4rDF6ZsOAVTsV832itXOL5rYDQVYXcxr5tHqT
OYyAtEvXjqZ7w9MzAQMD8QuB/ZREc1CqI6IzOuJ4GkkmMYvIuAlKeyzPdZu1wL4ZQdb+V0t5Oh2O
E53JPJ5ibxBEJEWM+TMGFz6EdDXyIT8YVe1JRjcJVNqYRAMmNt+Qkj7Rc6HJywINUjAn41LCzImR
1nEDljZxDlORXkdlmRwaTy4gkclyeaxKSL1LX1tH3hRTBwaFv5CYkMLRtFv2dGWSwUhzIAGweCQ8
ON7D6xw+Ral6bxiS55s0J+XJhZoXBjUcTDSK8+LJ6pwRrOOgJ1xyVrzMYMyxuYDpsWYkIDacr5M4
JykBQeFEuDN8TP1gaDEQqmDGebauBJQjvYMkUntgMP8tiAGbTSRWjE8+Nvka/kIs3ZVCCg08cEN6
OMXg6dtV/t8D4d8OBEFf+E8HwkM94A4IP7V1kVZ/EDFZv/7o96G7/8Hhn2IQ7+Jt+TY//23m7lsf
sNXQYfyuVfouYXI+YApAro+30LWR3tA2fJcxcWZQ/Do8I7+fNP8J0yNYa8EfDgg78MB5cCjxb7oM
AH8ebQzwoqo2S+vjjKpm2gVJjjO1qlJcc1Bo9oRa20NYxZl/R0AljjiZVun15FIVjUXi+1sMAIIn
V2q9IG7Qt7Urq4exc6OPcD2wN+JzhSY3Lc4RtBeb24DP6CJd5zVkFdRzOM25W25RUGVIhBBcWZc0
/pDZRc0ACcOpdR6Wpmh2TZDGxHppTduXs/2dtwuap69dyZIelKa297nR2TeJyGBZkO5LkjwDwp3Z
GBapi7oqN8jFKjJbrEQmJ/iASDVr7V5Jo40AzsoIi3ppWedpgaBAGWVWu7loxjez5Jfa4uvr33kV
gSPQrtCBkj3PdN9XDXwyj2Xc7ps7eI6YZaAo6muyTuCjH0G3Bd7OWszya8oXfsSOChmhciDciSWN
viyuQ0mWi6l7UYuBqokUlO6F+757qSYzvw9yE7Ew1IabaYiqR9WRCt937agv5maOHXbEjLs3UeKB
eyzKQkShKRoo3kui/Ls55/dqqCYpXED4lRvTStGxkmPm3S0kOn8Use/fRgWtzYbizhTbCCsJvmwy
RveeX5IBgURmVqW6yUUT3DokOCMPA9t27Pj89mPdBJeFm7LsTJLpMhnYnM7fXK+E3dcPQjT+ncFg
gbFFQmmqfedYCopUik7xGNW5fUqR0pyNIrVP8+DVN3nbjMbDYpd653oZ+M8OaXBT4CCmWJdOdyTq
puc9C2tPBGXzy0RB+9YOtXxRJvDCMGAW7oYOKRpf4Fb6O9w9xAL4QDXvZhUnqEPt4IGiNb6brWWO
qQQRKIXOaH1kog/7jCvPkds+MaZPPthMbMsiuFTK8uL9oM34TDx6lR4jr+mXE9wDpitpNBiXMjLG
KZykV+4sc/Yrwr6h5PekhQI/3sSTGu4JX3LQN1hzcKt8Q1iE1rnuUyW0fZWgG5gIXC1s9AN+xpIY
lYrAH36ICYTE5GFkGc/sjcEHgavYSWv/DaPkuDH6AElcolwr4vsxpnFDKTA00w4nkr+PW7HI4Yi7
2+jPvYtK/lQ02EpfpOqC/oxO0kEox+XzCifXeEBUw8w8j668smSRPvbdS9KU11FgxZcFLUbwOXOM
bJQbaZW1bZzj0oQP6RFS9ORYJovwBUqBufTLLoI/sYdwnWx6yyxOzUJqYIomZGsESX2Fm73BSNPf
Z4NA9Fasgxsvk8Lf5FxDz64bxYiV3cR4rGIrYuWOIHeDU6BUoekLtSWClCzFfEZ22IMr+eJU/A5H
babzsOK5hq3u5/nCAO9wAsXnbHVQ3deLf9kjITplyB2QptTzeUqzYeeR6cOuKVl5pWzgDNv4grll
1yBNB7+6HKD9ZGjzJT5YwpCu0ag9gGuMMWpMB1iQzrNo11SOYSAsVg/1DRbme2ERujq2zMaMboXv
2lhGxgIBjq9cnuhVF3aZU12YlereM+1dm4uM3kjHnhBCN8VD5dLtZmPdIQrEfG8X3XgrhsjaNzXS
nynFrGGD1U4bXx8KrK1hQpDknkhBgUadnxIMCKEntLXa5v7yVkcoqihIbhbVXvVTHoHoSFhfWHV7
aCLy3zPXMK+Qu0w3boc0MO3qXwJO20OVCn+XRjraY5GD4ho55DQSL3FcarqbYhwNUudTQXawHnFq
xh/rVHbbWDAKyT1dbUlvrOlU6vZlyprpaJZx/8QAuOfCmIxD3M5fh9YtDjrJ9K5vJ/E4Chl9tHKH
LCtcFkSHZ3YJi4axw2lwGR9gq7KdiwqT9h4CAPZQhSTzoLDsnkELF+FsGN7doJIALTuPpqwE09A7
NhqM0V28a901FcMi1HLZzm/SHpVFEz0HDcwGyykjTEpDcg3msPmlqvOaYQWBXK/KK8q9GJiuRan0
92XXB4d6gSWjSMV6QR9j7PpxQNszVcs1AtMaF8CEeRTyw53FX1zhujNumK09ewBViAYNyJKMu8W9
bmUk5g36nhy45pzFl0Fe+gFDc6cJiz4dvDCXtJEACRBM2hOSKQevfDiiQ762UH1tFtJj2o2hKkzC
sOMxM3n5Gf1QsW0VmqAGOfEzRukO3WdXNdt0QARnWu1qTqnv2P6Z14Bzq63fryHtBZeBTZDMLLtw
Xre4EtsOVnDbgNPjZe8Wa/X3oWwZzCdWSbPQR7htWtvVZ6iTgRVmunG2rpOKpzoZxvsEfeKXGWDe
TgUNtK5IfjSC4WsKCPuVJmwmspnEsM52nirbMa64p0jHgDGNtpBzbtFN9BS39oGNy8fIHT5DyXUO
S233myVCy2yl+lWPOtj2Bb4WzyOKmYDVzWiZJ/ic+a4VUr3D9B43eWbgJ/dhNo/4v+tQLlj2FjcS
t0CR2l3eTfldJdzrKu6rS2b+w67sJTImuPerGyVpJ7XrRLlcr3ZJHJLdlyFLHtlLUkpRXzCeJT3E
GoujJ+BSIzdAtAays2cs2qzFTOOHPWOezcxTbpdUEdGQef5oAOneWlNjwlb10iMpl947CJB7yIFf
I8YRfptCEDK8t6pgjdc44CAAkXvnAMrqpTIHdMhW81bHDAdIrjlPVQ7WOgFgCjSQONp4tI7ZrMuT
NaoT2SirTUk8pZPOLwuuedRMuDUEHddBZrB1lZkd2rFQ57qfH+wl6fYC1ClSB+whMDy/9HS6YW8B
IWaPB0wArRIGw9LSDFircQcnpd/oqiv38wDLoTX8z1EsX4FAR29m41g3VoDeAhIKEr2e68r5XMpS
nNJlYPNO2OaFqljSD41898qJmB7xhTVIkyDxLhRg0246+goyd2eD904BU+BQdZMDFYt3D1MhJhti
yvYm1eONrLzolpTTc8uXXhftIUV4mejODh0PS0vGSh/a2IwTSmTwPlT2NOfKRWZBb4VJxCHkT1b1
/QC5N8yYDXmk7TpoqHFhzkghAbRuyd157rOUVFV734jqpvb6OLSnYO2Pv9IWYkkpEZcb5k00dTdL
QYx20pPuggEqU+VHhBJ4Yrr5ceqGWyV6lLDVFdUaXjd3YfTe07tqPeTUgPgxCWlAgeuTdbt1LPIw
NrNnO5dVBl3VLZsKQFm7kdqDf8nce7mVbZX/N1/l/+RbYeUjaZL+fhL0/A5Fpur/MAz69We+d3zi
gw0CiGmLKSScUouB+XeZlYWjxYYyCB/s13bw92HQN44jI0j5e8LCbz0fUZ0eGFUSWbCvsKdkhPQf
9Hzr2uqHjo9BFNjiAFAr81UPydf69z+stXwxDgtVJBIWnzl7mST+hnmltfnhM/mL9fWfFluuYLO6
Qg1ZQfBJrH//w6tEw9jwDIuj45BVldiMZuBv/DmqP67hUrel61mnYmnwspARpN7++bXX7+vHt7ii
BumsSXrBoANA6memA9i7YrZgqhxjO6jzvdd2MMpm+lHyt/L7DGHzp5iZVLDpqtTaQt5O32ejxx/g
tq61LaidoXFwq/cjG3erMRqYNCCrOz9DR5MVuPWQW/B0iGPi8Tovui/dYtr+f7wJj6GdWIfhXEg/
fYJmayvML0twbBbGRzNpnfvSKOmavEk/NSCxwkjknrUzoKFg9ZzV2xSg33JqLCthnwZrpynnW7Bu
/sYcFw6ugPyokZQJYubHfO+PFF5lOjA5rxbUKkZJOfHP7+FP03y+B98jhJbBKMPpn9frnW3RJ3lT
AJAX+lBrQsOex1ZTtGRf//mV/rTyWl/JX6UgLKDAk/70YTmU9kzveKURzzuSiYYvz/Wbc9tbzZ3p
0Hb+8+v9dBN9u8ICqA1YyUBLBj9DFaSA34Ycn9eL0/aOEwWO+wCY5Z9f5S8+PwJNWKx5PlIQprh/
vImCluMCpL/PZm1KDz6fmrKC9Jh3/uM/v5D8i9vVkSQ4ERrIufCnQyGL2U5Dc/KPLPCL0+J1Ev8y
14xe8X66tCAei8TtNniS8ns9QuVSBcxym8nCPakNLDAcp7lr9YpucUceS7DIzLWkIygxLhSxlgCj
DinX5tMY4wILGYrYqK6yiQbPjnmRWdlQjn0Uyp10u5fJXdLjP7/JXzGuPxx9aGpMBu58nNLziZ5x
VgbNj4eSjAr0fe18nBC5b8q4ZksTY18waMH2dd6hyrbqr+S1GWuMAJ2n9rIjCEQ8wkL1+1y1OJPz
dCLyumJv41bmi4AJc+1QE3z0prJ8cRoIbmKSDwKBGYyxqRBhi/vpUZp5sE+WtNr2YzI/JXFF4kqc
6gN+OpGN8UeOs/zo9o5D1pNkaZfWTN7dIGEqHRFkR+7AEYcOrCsnLXdMvsWhs2r/Ea9CdsoMqGeV
aBJkfXH0OWEOScRNzlZfLeONKsTUbMbFsy9LH9DYGOEHUKO0UUAqUJZ0WEXYCwxjOfa+574jq4ON
GCmT2riBpq+/aNxwjEeSfgfxwjo4kc24LnOxGixUUVvDW2w8j5b5qIaufIF0kX9VIqkxTZuB1mxZ
KX83U70uDKpkfvV8gmG8UrZH0K3FKdPZfLk0gXvjAsLa9n66krzLdLoZ+oqWLCucT2bT7Yw5yMIk
yt+N3PCvjKow0Lun8c7w2jObB35r7JhYvIJVG1hd15GKEPZWSALiFoWfgaHeVNnl+nlSImYqtFCq
oN7CrSNK681J3GmDjs88xXlZXtqR0k9GkfeSvzWXawFUDzDTmMidyfMlzMrJOiCC9E+gD61PLeau
24zPqTr1rCCQBnfWY27v8WNyRYyUzUNjWZ9qFqj7PJEGW+wZ/3Utq/ap0t0Q1jnC/zGaKXfnOj5O
etgniXUno3LYcbaNJxoevdHG3PvIrOQXq+U7b12h7nRbXKWRQyrhNBL8ERfDdojydkPYALBxExKa
hFVnxra9yYI5fqiy+Io5y8eEAdMx6XvzPhKL3mWt+4Kb/5Msq2rLPCgLjcwNnnsn8vdW24pLbx4m
zJp5sKnHZQ5L04KVkDXGph/NiCGskXBEwR0U5TfHRL0OYuLgkOOQCzURQG8G+El+mTna4+UGNskg
oobo2AA04GHkbXkMwWmIfZfN/ZSm2yF25aHtOuPCYfBw2RMkFrYkPn7KUOveDWnn+egEmKIjTcnU
zVKv6Cwi15oLrYV9SoB9HYWVmkev5nZxDRglOYQQCcliB7suAaNApj37/igkVqP63I52/JoBZ/ji
gqZ9tcZ2Ope+P4JJC6DjAOi4xAOiDg0hJyEN33gaBPeXoXMcVoXWsQXQwevEifG5tzRb0bjlrjQh
aM7GMj/Zo1ntLZP5s5njY7GL2qZ3RhXC3C49CLepLlNA0JAOQKQBoMHSWw3QFdjGNedAgTVz60Ef
DJdpb9OZ+T7KRv11ZIBSX4OjL7aRoigAlm2S3SjRw2Pf2aYxTw6xRGuGyKB25jjJHe+4PXtuz1KK
aR1pmOTFMRToXpZgsm8kN+q1Ts0GIF3Uo/ozsdC8C2jRjIbN5aizrP2ceMzg3Dr1npOU9rlCDPpo
mNQXRQ36j5xZqpORkq+u8eXC9sj47YqZYfeAGm83m25+XzAde4Whl29zc5kA81EXGo5ispUDjJ0I
Lt0rLGrPdd8xR0yZ6i5GYgJyANOWtbzJRlF+uUUdnRdU1ketLXVtJUt09jqkCho/IXppy4EGV6/5
Iu3IO8elfLMic7bOYMkdk1y5A80X3yyeijrsegs/I4Oie4ldd0UkQPqc8oEw33EEphcRvAT5BENp
vIbUOTsrSJwbwcEQLhUjJwX872hmbhEG3hCdqVWcUEVuQN9atOfR5XoVVqK/UgOPz+nYcq7Xsjln
GmvvhtpGHoRZNgfcus5F39bGveYFkm88S6YfHhRVRyfOxwmpO6zaleBqeoo/oUi5b5k/bAlJFq+m
70BrYHjpjU196DKJ1Il60bpwZhOTHoeCaAeLwNQVI5s08wkCrhuORZbs6xU5W1fDo4hWk2/fpzgX
4P8RdUN3XQVMVZJ4PLTfELZ8/F7+ucV8lly2XQnmNtNIlWG74ivsSyCILeqR6DIgk0txsmpYs8zJ
7OR6nuRcLv/dVP7fGlbqasq5v29YX967/v89p23Mau6Pi8pff/J72+rRZbKlxAfwTcKwJnx+31TK
Dy4uct8mYU/8ZgL6rmEwP9Ddsd/0Mbz8MX7A8j7Qs4K1owMwV/VB8J+0reQc/NzVWS5aCVLDPfxI
/JZrD/BD9RZreyp4diXo/73hovYrfO7oAbsLCwDptrB7zs4gW8p7yzNCXcYgi9M53RammI55Aj4U
x+zg7VuCvB8CXxicu0XwnJLBdiA9hPy8dAjqi3p2mv3glj0xW3ninHDNeO1+yIaIyB/DnrCi+05B
EnjuuNsx4Px0VDkfG/yeLOEHNoQ6bpEe+PETEywWOKMDBSlws9dgmp5FVyB4I3ZMPy39CDNqKvQ+
HQ1z29vZcBdPtTj3NVxlpG7dCvYyCo50I2ruHeLNLvkRtiCt6Y0HVRt3aaSybpvM2XRsraa+WiZd
bebOMl+Wth0vMsvUj5QxQMXbLrkllAuLQbCs7xwsUreTpZtuU5ERe+c5SEkT8ocf4sQBxGXNijkY
f+2ZjbgIRPrEYNxZQ7DGK9/WNI9FHxqNWW9jllEAiVO7f8hV5t1GtbDuIqRd86Z24Z3vSTDmHRe+
sYDwjAI8DiNhfSg5Ni68iy2/M9lHXW+Hdk1SkDQ8bxPN1suQ5+pI/tOlB374IIbkBswRMUNS4+Hc
etRhoe1MNoTueLGpDdpVxVa5PeLypWdG2R+JhQM30/G82qh0ETtjJHwU4b7FpLKrHL4PZ7hcfHns
M/ONzZLD3BGzKA+956giRyuY2ifgDDa7S7P6uAbLnEWiPKh5fkJ/gLFI9M62yOL4vrOhTGxJSi2u
/KzE9VFB/uFTLhNvQ3a0S03fube5ZURbI/HGt6iN5B0kvWznxO58qRf13ksMYZQzi7uLmjS+XWCG
n2dI6W3mWiEmgZllK8PeQrjRFs5edIdO95UkxSp0ei8/MRGM4oupN4vxbg4IDPgE4677SKIVs3dW
X3duqZyLddLzkLsIUA2nGi4dnOhu2I8lH9mkyvaKjeDHabaHawNbDkWS+U5QAq3NxHapdKrmNGY2
6fXgsG5YLIluW7baf/PjZHhcjHV2CpJ05zb0WSS0DUN5NO3ByUjCq6uClKpp+pjE1GlbfMkpAxQG
qzQJWSuIxtFy53hEJqbI/kyydBZcTGZiXqom8IASCR3djUreTo54W7rgzWxJZTCtYNd6JvKiwE1V
ENoUdO0BO4I8mLF0X6hdH+NIvZsY99nVkda243llHh12WP5NUkAXqAJ/NVu5Emm+Je75F2JG7F1C
CGh6QRc5nWYituh8IZDO4RB3k7zqgm6JD36E04caQb2VqcGWt+21x6/U7TNjiG7ZAFHcNrm60qM1
bruRbLvBDA5squHukqXY3MlFgtodIlEGoT/o7CK3TKggaUfg9maG83vVwa7aeVadnJIyErtG9YTd
e3ibhXL9F7sttbPplwtyfIxjDGnmkPtkQ0Sg3/dOxG4uMPW0r2xSf7Ha5a+zw+S+ZCV34afe3q76
ErUymiPcBXa+ydvMuYPYk5NgxDrGRQQVkt9AkdqUFCm5tWzrYSBaFS18OIoyvppGpAzhkC0Qs0C1
n5zeb69mBvLPE8P5ocB0kMdbUhEUuAisyTuSx8p9pi5cPb+ydHe3ddvJ08xmZ+fw/7ooHLO+EoXV
UHfYBjuupm4kMGVWwN4JVIvPSdU2d1bQWo8MgggHBPW2TRxEoKFWiyYfMqoRYBV5/rZk4Drs2Zsu
0OeswRbjR9pL6BXjAKkGP3q7l2hs0D6M18US66+MBgAwgKHeQ520i42XKuxTUffZjly2zh6LLRI1
KrGiM4dTVOoirAEHXqbF8HHVjO/Bjo3Hamkm7tKoRsfZq2miEy/T/rOseNrsPNvrLu0ygosSi4eY
sB/wESV5TdRxYVv52aHw2IEyozhCDYEmyAN2V3m1ZhsCjp8xv3ky9SoUCfLk5E5QBSkqzQu3p8zm
ie3vO2XKywHBAbFWXrqbZXEfrfsFr4u9w6SCzgdrkn4lP4sVrWbAtSkVZy+e02LLmKs5NWi2sQrE
ebM117BMUa9aGqlDh1v0KlFxep2yEwnzAp0yXspg64AJPTNyi/bT0FzMZdmABCShwqnbGaOImnZZ
UajL3qJfXMixPrULgadBX55iB3JCEA+7IZ9+QY847EyhBZgXHjfAHk5+28VHRHsWcnn/emTWxHCC
HWgJ4dIfRucOm2i5b4FZxDq7H8zOuJuS7BafIaGnuHG5G4vr2CuX/QwniUdjGju0I+iT4Fh2LV5X
Anw3zggrr6U+fbJzeHvTwOd63wxp7J4XJL/DFXiGuN5Jnpwt+qcZcF5vWhpFiY2N1Ny5lb+YuyQK
1PJQpmZgvE6dnPU29Tx/QbqCd4bUggp3AZSbAnKj1wuhj42IH/IcUCJSpoVSBryzfT2CfOSyctCI
yAw1yMYUbfmuazGDnEMKdSNraSRblbXLi6WG+aWszfkMKVqwRqu6Q6OJQwmhqOHPFTofz3RaE0d/
UfEZjEl/1MwyCBPjxPSBE33SGSZV1hDZmQn9YG1QHJb3/jJgdjHLbosrbseOd8Jz6hP8IAcD2MDk
3Hbab/aT32A+RCBQbcqK4zVvLD4gJAjznnTC+NnWkcI0QTPbqpydWlDiCEjbxR63Jv5VBkIDthGe
bvQnNcPui1YNZbIjIhxxKdutgf6RJ5e5d9jXYhrTCYmynQdQaSGu6Ey+D9HKi9+Nw8lMNFHkSW4w
ymtA/piRiV4bXWxwIyCb9mHdL026ZzOLD9oPlnabWIO7zePGfAM1iXdzzszszk/a5j4LGC8AidQp
mgdSRTtUU/sW+dxxEck8bhBejiY24tbrNh45yi8FRoxt1AXisszWhAlsvPoVayh0zs45WH00QLAi
9xk0UTVZ/HwagfG0IL8iEkPIA5CXbCmjvLa1y6CGCqhhaYqB/2SntvnCwj8L0bNGQHUGC4CH0oSy
c7n0JlqPvn/l8F7QMXTwdwPxCym1gPBQ/SH4ot5qoI6YGhAOtleIt0OmN+3gyLDH+aNC202wzjad
T6ecJ4TEOMkVJCVUFlPZEy3gOSc38ZUOK4slble0Q05ibVUc7DXYNuBLO/tD14xbQpT0lznyASxS
cz9J7XoXkU2o65qd6112JqXZNopFHFxhfrZCdpevfWl1L5rmlQGBY5NdSlctZ8c84bxaWpQymftm
KRtxFck0LTsEj3MAXupVwZztXRoRTTi03E+cp+k5nQwwJOR2v44EgGvIq6UHoRCBHhNFZDZAGSGl
6qq37gdRWyx3J6gW2st3uY3YMZgZsznzOF4s3jghGMEW35H3S+DeNIcZXNNNnavkExIPqJ6yru29
SGvkZUoo7L/4WsKyJprAivoGhxG4VDma3hfJBuZSdSnJKbiUH9SEUDnkPM8wt4vuMajM4jUWZhHT
2GcBJvE4OmM6M8+mipq9x/V6YTaxe2ctPRIzBjEn0gV4gYWoWXybaqcrT1D7QyBxnIghotcnOUdz
We0nF55HVhjVaTapxRWyvkdSjqy9Yba7XjXZTRq3CW6ccrzOPE9ecEiM2GcSbhaPjOYOiNyVtUqb
E6MhgbvMXAgGoqzDfNQNadNrFG9rZxcqpUYBAtdQQPXF5yR3neUIAmpiZT+4zKfq6YtbQvkJVRHM
V6OUs7WfWrvef2tq/6tU/helMq7SNUvt7/v/46fpU5r+uK/+7Ue+mxcc+wPmNpP7x8HDhUb5fxt/
ltQfpM2yGn81jbe5rrJ/a/yl/ACWkb20Q2Ye7gk/+F+NsvA/BGaAEUyusUr8jfhPGn/nj7updYPs
O6hK0QZhsIAPss4Ffuj7oagXS+bE8qHrlBqwx5dQ3sDp1W24FCRVKTsGxpYW7WdkUPIx4TFwL4NG
Hyrb0CosUrhC8OvciscCa1pmeGEfGGq93dVbZ5r8O64Ryxg4dZ3eZu2scrRVjnWqERTtB2IDd0oQ
JgPweL5NgopZJU7cQy11fr9kLLgCguLI6zaG99VkweDdZoxqrLLdmfwoNCE8Mz+BLoL6x/QvXTMe
KOEYpLEsa/N22XPHN2dHG+qXQSbZpz6e9K2RE9Il/Uy/aUSQYaDi3AstkEbvYxsLUFP4iGNpijsM
v3eiN1LQqEUnnwZyhPN/2UV/W2f+vjj79hW42JP5Vk0W9cLnMvjxKygX284gfrkPS2sFa4gQCyQ5
t8xCavDWG+rG3tuksgxua0/Jy2qSq0bP9WsnTHNzRCGM0s/znPoULMMIDMBJruVg11/IKTVeqsbp
sJUY885JM9ykTg9lwk/64rkoULfFkLn2A9uuG99vnyBCIaRW0yU6TPkoE3mgMP8CMrb55Yeb5C8U
DMEfEyl40/AR1gt43RriNP2TCx4kDsntqnogpyZ6E+u3H9e1eBXSZlLtme1pyKz2REB8D7O7KuWm
NPpl31nZcjUPUDsUutx0EzjTfBNXoEum2oK0rPlTY0n5jm5IYOWW000yuOLyf7g7s+W2jSUMv4or
92BhXy5Oqg4lipIsyZbi9YpFiTQBAgSIhRue/nwDgA4By3LscaVQB8lFYslDzLC7p5e//4aKcf/W
cicfFuZeH3tBEMFEQR7dDiP1Moh38dhXMmUcbg37HMqxgvGuFL2GRqFuX6ulMYvtzc0u07XLgt7V
ywO+c0GiiUbH/SEc7el2HKlrz7+wgs/R2ltem2aye6I5iIHkhbF7gjTRuKpGEGUFMPeJD1B0vd1c
FJBRP6CU4Z2zVVCmPKT+bMzUVbDMhoJsLj8Pl6VFUyA1dnqBYC4LKlYUZ+mN1TLTGSIAKsGJY0ZZ
xnxLlE6D5S30NOnNAfZhSk7xeu5G6Qo8MlUnWN8tL72kg0ajdpbnl95+HbyOqFLdQne3f+vG2vbW
ClM2pxsb5himfrm8PGT+0jsrzYX+oATF/k2Oh31j6PTqQEhVMlxD6KYSlveQoAKw9/P00WOa0o1p
Zh682Pv93cuy07FZlqq65Ds11aClgqhJ9wQfwInNAkM4mSy2jvIAC3R5X3ibeKyQ+/sA6xA9Ew4F
QjKcyE6WlE873S3P8iLHzTJ3B3+2pN/qTvAaX6eFmn50UnN9HvmROk7d9ae9Z0KpRn7y/SpllXCb
MXqOOezxmGlG2k0i4KFqsShx0xb70QF2g4c9/D7ABg9s9bBRDrcmrIVnmKvDxZb+amFQ6WvPLAgJ
R1ah6AwXgmKN6afb/V0WJuV9JbbrZQpRfWAfbrPU0m60dTL5kjBH75OrrPKP3lKjZYGZrXcBJHJL
YkofamwDmP5jrIbjFBg63Vd7b0M/+WZjj00CR2cUur77xlXT5DB6+fgrYMnf9kocv8G946iubetg
ppxOoX+X0t+5KLPJA7GErUAH54DizlLlL4jt2IG21OFOSXPl3fIQ0C1m7dfe+hb6G38/dtWA68VA
BzdDPUon1264XU/pCwfs7aW79eJsrWWTz5l5YDNM0tSoTW2U2pf5bgf3cxswxfWqkaKHDavikziR
n7gM80zzF85DRDZztF/Ck0O5a3GRgiWAqTHGzkxwRd9aukBcxL6ljGw3Xk8JfKzXMDROvqB7Bob5
kEyhNdVubDptrn2dJvSLNHIn7yJHDKvy4wW475cPv5unF4dPPxFJeubpejTrdmR/t8pEkLezHhKY
buLhLs8nX5BmRiFleRZ9oPOlvF3u8/2byNnG42LlsgM9jm1m6gXba8hGYPH39OwqsnbZVeKkyjvm
ReGi78yCVnv6ut8Q9AU3js7+dysv0ofw/+dftlwTfEWB+ZhPdoSEZemCdQc89XZj7sKYapiTna2X
FmG4DsFHsdlMPuo0DF0qruJe50GqjyaAmS6i3IDiOPL3nzM7LsfZbjuhU8XPRtCzxmB68V/n2gJm
FKgXTIWJDGtdGzG3y7swkvBRY35Q7htxOjTC9foqMreTz7GDquMT7N9Wqjeh2DDLJoq/Hdkhf7gB
w3td7jP9IdLzw4YEnbGFUCn1Z+o6Ly+Wqj/5jORt5yY9PlgQcTRLZwI/aVzemmrJ8ZnwfDysA6gO
DvoqfKeu9RL6RvDjn5zV8slIVslVuvD3V+EOkHeW6dszxYz0G3+/y88tJ9rfLTVopn8gCDiJWLmW
GnpE2HDKUees3MGO24CtXm1yWhUf/EgrnDPS6GTeKtscEUaND5PUP2PKEhvwS39xgSu2ntp6Ud6X
GjZptFjlVwQfDjjfZXSdwguwG5K/CMKzrbIMVsPFIr4oUqK9IZqkPorReO8x/8UjTKfb+SZwTOUc
lpsVBL8+4wjHMe7Y7TYurNHKgQZsuCdrHw0jA8K0C5qnaJzySFpfugtoJUnJ0/xkrt7Tn6kZvGVO
uk/Rg7GX2so9bR4HRlpu1M0stbhWkC//PKPb9nKvlfnYRGsJgQLhcorvFYRx8THfh5eWQvAEOVNQ
jjzj8FFjcug5KB5jyPvAaJYvUQhvYSKsSx3ssg0zyRMgToAeRLXXibZUL0svYkQDSRP6rlKdnhrw
FKZ3Ri+E/4F7IPiQK6TbhuV6x4iIJFgtP+Y0CTPELkztxaWP3wJ0w8AaDHN/7c8UqFYeaGASDg5z
p65VFz5jBYYtprmJaRIG80xHxd5fqWw3xORFSc5B5buM/54U9AUwrAyybngLcpMqXKnF7xakoq8m
qsmtU2pL49E3JpCLLDR7Hb5WCtjdUsM73C+KIFFGJSmYxxWoARHMg1c4YNnVMyUutZuFtQuvDwiC
SxcVaCjFhBbwjNSY8UlLysBFnjbl/ZLpoxuC4eX+IcO3vARW7VGPysvyi26H7pW7KRV4dlchrWCA
/wHCZOVuZG635NwpcJFCpsthuGM8ZzAMUrzM4X6RnRc0bClDaz1hwoRRRl8cZ/dQJCmMPBZuK2Cm
0AFvtAtXd46zorQGD8UZl4HHyXiH8r6yqP83kW2zETFAa1TRWd5v5tnhYZ5voiI/IpXFTyvesHfJ
r/3Syws1k7t+ECvrhi3oS1qxcvVS1Ru/tEY0LeCRmTEWzLAGFk6dQ2NbxbEi4oaIeVbNjxXHG2Dw
KIXT8Fs9dXB+ckjfO4aXd1if58u/89IOajDB1ew/f2CNCdblDsEZ6JYJWEAjIhQPp3p6CBQmGLcA
zpJLoT6lU5F/SRZe3uDvOwRyEwaZBLlT8EQHN7HhURRIXbRPwQY4gSzQcnk8JT6wR6KgeYJhSe4Q
zAHxDUhkQBnV09EHCIMG0Nda3LS1QtQK+O8fwhPj5wphlxZBEp+mw6Df+mdn0FnhxCZ4AwtxcmCt
aUuABy+Ihj9M18bXw+mZBICKJuEnJwLeAEPgifxQ87RPwbUHiAclEpKF1VOf978vAtPZCoR1kBdZ
8FScigA0i90c6k/fC2Q9gf5ApgBLpHi6JlHl4oC7zrAJiHomAxDOyIoAPUpoOTna5kJgwVNTiAiQ
T8Mvhgmnfnp3CDD0yB4CiXRkgDR5o+2d+8DTaf+ioYeURC0ite3tkx5A3yp5CNCCw06iWdSG6012
9MBBUuhmqaiNeqYHLsGF5O4NDD7UlLZuNCKAp3WqB441MG0YcpkYVatB70QA0sAu8c2vmEI4ZVxa
ADu7h92KlJZAita7791FoJG0lb0OdSh/RJelbnS+fBf9dx2YuOC6r57e3QTkHG1ZFaBd1TNI/Alj
f9xlRwXIauIqHR3G3gVIGq9XS2adsf0ar/xMmAhmGh5sMjTNhddxi2F/Mk3Rgas2d0H/ZIEMtKwl
MNWByX1HGhDWbPF03QIuAybp0aPThIl1YNqjG1Ejk11/Nb8uC6Y5wOCpDl15tdnr+AXg2YkTySng
O/bOLQIPK+0SqAOKogwLsZoAobN/l5QJLbWIwd+XZs88ZMrBKLBUlIRdBCphMyTefFYXPIMgUoVA
Um1+3j+7aGu67O1guNyBJkbRaSxCxz30XHSFmJlwutaV+tj7ZBGw67J2kd4YoJTQIou2/tPL0YX6
j3olgAMalMXTOw8JF0GTVgUMArwQghujVgXM3ukpONhDx7WAr9SH0L9T0DycOEmDYKgDwDSEC6JE
erp9T0xjotddh8GienonBIKMRFYHTGsAiy6ZwRNNPz0F2xswq4p+M6dJLPbuFHSoOGVVAXvIbAGg
d51YwbHxjGBdYCRWLQO1tPXIDsJYacqqAHciVQK8YJBW1dO5DZhLZqukVkmh980xgpLYk80Z4hi6
7B3y4ucdQ24DDobEqkiviqd3LgGzt8V8ATnHyMYQ0FgK38KzQuCZopGUek1DzNQnHdBpAZPdPgkz
CmUGREXPXobUELglRBjZ16yhrkGAJXkKhiC5InP2NQTo2ENiBDHQnQipySr0ThUIXwQCRk4VHOJl
wVAD2LZ6MHundyKZiYFFyRGKwdpzqj+wTxrBxChpWSAGoOX46yaFcJ2egsijQ2AmAsb6lPonC0iq
bNSMZ1CTf+MFPCcLLq33WA386MaJ7p+HoDGqSV4juP6hrCNTVj0dX1mMXsCHhCBNJJv7lTXQRUlM
dv94QJACgp+rhUDUZ051AQ/JEhB1UWGvnv5JgfBgZE/BGEAIAf3EsajUkQJxCtyfetWhIMSkNkF9
sotAwaXtojlgIj28NWbjKXROQVPtAYPRsAiiQ6NnumDYYoKa9O1oQjdCYalRhrYuYAeprgkwyjFv
0LtTgAelVtBfzyYLABqQEjKJtUHsAg08cksIAbwrjQ9Rm+Ae6QJK/A3H6s/WGAmdVMfS+aejBNSX
Qf0z4Ro9qJ7eVVjBxMsX2QyKbHQggVt5XhUqR9HFl+ydJXhu1tLPfvuU2Q3SBlj8Rgk6HmIFOnPI
oMFo1DsbQBgjawOoq7meTYJI5A/F01UCZ0DbJNNFqK5VT+2M9skGkDiQzSAaKAEUL9yJz58CHjIT
prguSNVUT+9kQcwKko0TsIQmuGZBjFXvshszcitSySXD0jijfZIC+A6lAagW0DJCJLqDa13o2AKg
Z1BdA1c+QtN65xtiw3VpDxnUBflB3f4O9owMEpkDDbAyLbzV0ze7SLOkPBgZ7nXARSYqX8sCt99p
tEQuzQCXgl1sYur+2UUaraX9ZMpnOD+WARrz+F2fngK5NGqPQJS8vuKQYCKQjpxFjZXUCTO2ns8c
OORXEAQoBZqM4k84iv/AhH7tfDmDe2BW9bwE8/y51pjv/cKxFeLbnzd9HqKZQ4DXW78oWmDqz647
PsT//9kCPlcNCCc/PDYkVJ/T/PVmg99+dOuzjrs6/uFlMM+msL8eqh8cmte8m67om/lvNH2crqan
qGt0FL/l7zf5zx+t9zyJFn+wcB521hXFSel1s6BM2qP96nYJ+YXDaZxP8+Mriq8RJiFMlezKZ9Mo
+JJkHZ7Put9Heu0kSrLpLDm+pXjrGjYvv3Icz5+K4GlTtBavsMiyi5/PI/hPsvnpyjXOV3rlpo/g
VfLl1VlCC+Fjm161BtLKfgqMyVkwa4t3jVGVXXk8T+CEba9cAx9lV/4+40zVHvhsk97XxNBLqn41
m/otAWzQebIvfBUxxDMJ2hpZA9+kl45nwbRjReqWG+mVk137y6sxarLLvv7WNtWwL+mFWWDzFB5O
NZGQRGCpZJe+SWB7/+aYa4iO7Nq30yBuWY8G+yK/bnaIpvHsuPvqMq8BJfJL5/n0yd/k86JoyXQD
2ZBeP3jyg8W03URXwyHkl+YuyJOiJdkNyEB+7TwP+He9DlqHXlevf8fqySbrLi2KodJLM2+qY0P0
urQmu/Ld/DGbdrwnYGcC0yC/9Hbavreallv5hXevLqerde4H7Wud9UWh6Xesfz3P8nnLUjWwx9+x
+O18Hzy1rjEWF8Wh37H45yQLjytVJqXu6JBeGkap58ddNz31v+cDzqdhV/frupHs8m/8oH3idXOD
9LJhhEfSjmr0usYjvXQ2X3T7lKu6gezCb+dxDFvJdtoJE2A7Fnlp2eUf/GQ2f3WVf3O31cVw2eX/
+uHcdUkfs/6AbwWxSdXKvv87Tn+e5/OWS2HUaVD5tfftqLJJqcmu+76Y+kfBEDalqeDILvvCJEXJ
7/DZaRd1Skn2pT9OuXeYCdtWzQb7Jb34/AejOiTP5WOQPyVMoml5bkadcZR+90NCc/2iJSd1Xvvl
lZ/LNH3lyPg2/3RkAHnur7WTa+I3nqL5NPvzfwAAAP//</cx:binary>
              </cx:geoCache>
            </cx:geography>
          </cx:layoutPr>
        </cx:series>
      </cx:plotAreaRegion>
    </cx:plotArea>
    <cx:legend pos="l" align="ctr" overlay="0"/>
  </cx:chart>
  <cx:spPr>
    <a:noFill/>
    <a:ln>
      <a:noFill/>
    </a:ln>
  </cx:spPr>
</cx: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6">
  <a:schemeClr val="accent3"/>
</cs:colorStyle>
</file>

<file path=xl/charts/colors14.xml><?xml version="1.0" encoding="utf-8"?>
<cs:colorStyle xmlns:cs="http://schemas.microsoft.com/office/drawing/2012/chartStyle" xmlns:a="http://schemas.openxmlformats.org/drawingml/2006/main" meth="withinLinear" id="16">
  <a:schemeClr val="accent3"/>
</cs:colorStyle>
</file>

<file path=xl/charts/colors15.xml><?xml version="1.0" encoding="utf-8"?>
<cs:colorStyle xmlns:cs="http://schemas.microsoft.com/office/drawing/2012/chartStyle" xmlns:a="http://schemas.openxmlformats.org/drawingml/2006/main" meth="withinLinear" id="16">
  <a:schemeClr val="accent3"/>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 id="16">
  <a:schemeClr val="accent3"/>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withinLinear" id="16">
  <a:schemeClr val="accent3"/>
</cs:colorStyle>
</file>

<file path=xl/charts/colors24.xml><?xml version="1.0" encoding="utf-8"?>
<cs:colorStyle xmlns:cs="http://schemas.microsoft.com/office/drawing/2012/chartStyle" xmlns:a="http://schemas.openxmlformats.org/drawingml/2006/main" meth="withinLinear" id="16">
  <a:schemeClr val="accent3"/>
</cs:colorStyle>
</file>

<file path=xl/charts/colors25.xml><?xml version="1.0" encoding="utf-8"?>
<cs:colorStyle xmlns:cs="http://schemas.microsoft.com/office/drawing/2012/chartStyle" xmlns:a="http://schemas.openxmlformats.org/drawingml/2006/main" meth="withinLinear" id="16">
  <a:schemeClr val="accent3"/>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1.emf"/><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image" Target="../media/image3.emf"/></Relationships>
</file>

<file path=xl/drawings/_rels/drawing8.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image" Target="../media/image7.emf"/><Relationship Id="rId18" Type="http://schemas.openxmlformats.org/officeDocument/2006/relationships/image" Target="../media/image12.emf"/><Relationship Id="rId3" Type="http://schemas.openxmlformats.org/officeDocument/2006/relationships/chart" Target="../charts/chart10.xml"/><Relationship Id="rId7" Type="http://schemas.openxmlformats.org/officeDocument/2006/relationships/chart" Target="../charts/chart13.xml"/><Relationship Id="rId12" Type="http://schemas.openxmlformats.org/officeDocument/2006/relationships/image" Target="../media/image6.emf"/><Relationship Id="rId17" Type="http://schemas.openxmlformats.org/officeDocument/2006/relationships/image" Target="../media/image11.emf"/><Relationship Id="rId2" Type="http://schemas.microsoft.com/office/2014/relationships/chartEx" Target="../charts/chartEx3.xml"/><Relationship Id="rId16" Type="http://schemas.openxmlformats.org/officeDocument/2006/relationships/image" Target="../media/image10.emf"/><Relationship Id="rId20" Type="http://schemas.openxmlformats.org/officeDocument/2006/relationships/image" Target="../media/image14.emf"/><Relationship Id="rId1" Type="http://schemas.openxmlformats.org/officeDocument/2006/relationships/chart" Target="../charts/chart9.xml"/><Relationship Id="rId6" Type="http://schemas.openxmlformats.org/officeDocument/2006/relationships/chart" Target="../charts/chart12.xml"/><Relationship Id="rId11" Type="http://schemas.openxmlformats.org/officeDocument/2006/relationships/image" Target="../media/image5.emf"/><Relationship Id="rId5" Type="http://schemas.openxmlformats.org/officeDocument/2006/relationships/chart" Target="../charts/chart11.xml"/><Relationship Id="rId15" Type="http://schemas.openxmlformats.org/officeDocument/2006/relationships/image" Target="../media/image9.emf"/><Relationship Id="rId10" Type="http://schemas.openxmlformats.org/officeDocument/2006/relationships/chart" Target="../charts/chart16.xml"/><Relationship Id="rId19" Type="http://schemas.openxmlformats.org/officeDocument/2006/relationships/image" Target="../media/image13.emf"/><Relationship Id="rId4" Type="http://schemas.microsoft.com/office/2014/relationships/chartEx" Target="../charts/chartEx4.xml"/><Relationship Id="rId9" Type="http://schemas.openxmlformats.org/officeDocument/2006/relationships/chart" Target="../charts/chart15.xml"/><Relationship Id="rId14" Type="http://schemas.openxmlformats.org/officeDocument/2006/relationships/image" Target="../media/image8.emf"/></Relationships>
</file>

<file path=xl/drawings/_rels/drawing9.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image" Target="../media/image7.emf"/><Relationship Id="rId18" Type="http://schemas.openxmlformats.org/officeDocument/2006/relationships/image" Target="../media/image12.emf"/><Relationship Id="rId3" Type="http://schemas.openxmlformats.org/officeDocument/2006/relationships/chart" Target="../charts/chart18.xml"/><Relationship Id="rId7" Type="http://schemas.openxmlformats.org/officeDocument/2006/relationships/chart" Target="../charts/chart21.xml"/><Relationship Id="rId12" Type="http://schemas.openxmlformats.org/officeDocument/2006/relationships/image" Target="../media/image6.emf"/><Relationship Id="rId17" Type="http://schemas.openxmlformats.org/officeDocument/2006/relationships/image" Target="../media/image26.emf"/><Relationship Id="rId2" Type="http://schemas.microsoft.com/office/2014/relationships/chartEx" Target="../charts/chartEx5.xml"/><Relationship Id="rId16" Type="http://schemas.openxmlformats.org/officeDocument/2006/relationships/image" Target="../media/image3.emf"/><Relationship Id="rId20" Type="http://schemas.openxmlformats.org/officeDocument/2006/relationships/image" Target="../media/image28.emf"/><Relationship Id="rId1" Type="http://schemas.openxmlformats.org/officeDocument/2006/relationships/chart" Target="../charts/chart17.xml"/><Relationship Id="rId6" Type="http://schemas.openxmlformats.org/officeDocument/2006/relationships/chart" Target="../charts/chart20.xml"/><Relationship Id="rId11" Type="http://schemas.openxmlformats.org/officeDocument/2006/relationships/image" Target="../media/image5.emf"/><Relationship Id="rId5" Type="http://schemas.openxmlformats.org/officeDocument/2006/relationships/chart" Target="../charts/chart19.xml"/><Relationship Id="rId15" Type="http://schemas.openxmlformats.org/officeDocument/2006/relationships/image" Target="../media/image9.emf"/><Relationship Id="rId10" Type="http://schemas.openxmlformats.org/officeDocument/2006/relationships/chart" Target="../charts/chart24.xml"/><Relationship Id="rId19" Type="http://schemas.openxmlformats.org/officeDocument/2006/relationships/image" Target="../media/image27.emf"/><Relationship Id="rId4" Type="http://schemas.microsoft.com/office/2014/relationships/chartEx" Target="../charts/chartEx6.xml"/><Relationship Id="rId9" Type="http://schemas.openxmlformats.org/officeDocument/2006/relationships/chart" Target="../charts/chart23.xml"/><Relationship Id="rId14" Type="http://schemas.openxmlformats.org/officeDocument/2006/relationships/image" Target="../media/image25.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8" Type="http://schemas.openxmlformats.org/officeDocument/2006/relationships/image" Target="../media/image22.emf"/><Relationship Id="rId3" Type="http://schemas.openxmlformats.org/officeDocument/2006/relationships/image" Target="../media/image17.emf"/><Relationship Id="rId7" Type="http://schemas.openxmlformats.org/officeDocument/2006/relationships/image" Target="../media/image21.emf"/><Relationship Id="rId2" Type="http://schemas.openxmlformats.org/officeDocument/2006/relationships/image" Target="../media/image16.emf"/><Relationship Id="rId1" Type="http://schemas.openxmlformats.org/officeDocument/2006/relationships/image" Target="../media/image15.emf"/><Relationship Id="rId6" Type="http://schemas.openxmlformats.org/officeDocument/2006/relationships/image" Target="../media/image20.emf"/><Relationship Id="rId5" Type="http://schemas.openxmlformats.org/officeDocument/2006/relationships/image" Target="../media/image19.emf"/><Relationship Id="rId10" Type="http://schemas.openxmlformats.org/officeDocument/2006/relationships/image" Target="../media/image24.emf"/><Relationship Id="rId4" Type="http://schemas.openxmlformats.org/officeDocument/2006/relationships/image" Target="../media/image18.emf"/><Relationship Id="rId9" Type="http://schemas.openxmlformats.org/officeDocument/2006/relationships/image" Target="../media/image23.emf"/></Relationships>
</file>

<file path=xl/drawings/_rels/vmlDrawing4.vml.rels><?xml version="1.0" encoding="UTF-8" standalone="yes"?>
<Relationships xmlns="http://schemas.openxmlformats.org/package/2006/relationships"><Relationship Id="rId8" Type="http://schemas.openxmlformats.org/officeDocument/2006/relationships/image" Target="../media/image22.emf"/><Relationship Id="rId3" Type="http://schemas.openxmlformats.org/officeDocument/2006/relationships/image" Target="../media/image17.emf"/><Relationship Id="rId7" Type="http://schemas.openxmlformats.org/officeDocument/2006/relationships/image" Target="../media/image30.emf"/><Relationship Id="rId2" Type="http://schemas.openxmlformats.org/officeDocument/2006/relationships/image" Target="../media/image16.emf"/><Relationship Id="rId1" Type="http://schemas.openxmlformats.org/officeDocument/2006/relationships/image" Target="../media/image15.emf"/><Relationship Id="rId6" Type="http://schemas.openxmlformats.org/officeDocument/2006/relationships/image" Target="../media/image4.emf"/><Relationship Id="rId5" Type="http://schemas.openxmlformats.org/officeDocument/2006/relationships/image" Target="../media/image19.emf"/><Relationship Id="rId10" Type="http://schemas.openxmlformats.org/officeDocument/2006/relationships/image" Target="../media/image32.emf"/><Relationship Id="rId4" Type="http://schemas.openxmlformats.org/officeDocument/2006/relationships/image" Target="../media/image29.emf"/><Relationship Id="rId9" Type="http://schemas.openxmlformats.org/officeDocument/2006/relationships/image" Target="../media/image31.emf"/></Relationships>
</file>

<file path=xl/drawings/drawing1.xml><?xml version="1.0" encoding="utf-8"?>
<xdr:wsDr xmlns:xdr="http://schemas.openxmlformats.org/drawingml/2006/spreadsheetDrawing" xmlns:a="http://schemas.openxmlformats.org/drawingml/2006/main">
  <xdr:twoCellAnchor>
    <xdr:from>
      <xdr:col>4</xdr:col>
      <xdr:colOff>175260</xdr:colOff>
      <xdr:row>0</xdr:row>
      <xdr:rowOff>60960</xdr:rowOff>
    </xdr:from>
    <xdr:to>
      <xdr:col>8</xdr:col>
      <xdr:colOff>571500</xdr:colOff>
      <xdr:row>13</xdr:row>
      <xdr:rowOff>30480</xdr:rowOff>
    </xdr:to>
    <xdr:graphicFrame macro="">
      <xdr:nvGraphicFramePr>
        <xdr:cNvPr id="3" name="Chart 2">
          <a:extLst>
            <a:ext uri="{FF2B5EF4-FFF2-40B4-BE49-F238E27FC236}">
              <a16:creationId xmlns:a16="http://schemas.microsoft.com/office/drawing/2014/main" id="{AFBB2D90-5275-1A64-BC9E-477528942C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693420</xdr:colOff>
      <xdr:row>6</xdr:row>
      <xdr:rowOff>41910</xdr:rowOff>
    </xdr:from>
    <xdr:to>
      <xdr:col>7</xdr:col>
      <xdr:colOff>495300</xdr:colOff>
      <xdr:row>21</xdr:row>
      <xdr:rowOff>41910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112C122-08AF-496C-9914-2690B667ACA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93420" y="1139190"/>
              <a:ext cx="488442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320BB905-9B6A-5A8C-1ECB-B6F141BA46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563880</xdr:colOff>
      <xdr:row>5</xdr:row>
      <xdr:rowOff>19050</xdr:rowOff>
    </xdr:from>
    <xdr:to>
      <xdr:col>15</xdr:col>
      <xdr:colOff>259080</xdr:colOff>
      <xdr:row>20</xdr:row>
      <xdr:rowOff>19050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75F4309D-E492-B14F-D238-71F29A7AAF4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416040" y="9334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480060</xdr:colOff>
      <xdr:row>4</xdr:row>
      <xdr:rowOff>144780</xdr:rowOff>
    </xdr:from>
    <xdr:to>
      <xdr:col>20</xdr:col>
      <xdr:colOff>480060</xdr:colOff>
      <xdr:row>18</xdr:row>
      <xdr:rowOff>51435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C41BD66F-2C5F-D511-2FD4-A163EA01A41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428220" y="876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B320E5BC-C46E-9177-A3EA-8413C0104E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16</xdr:row>
      <xdr:rowOff>137160</xdr:rowOff>
    </xdr:from>
    <xdr:to>
      <xdr:col>1</xdr:col>
      <xdr:colOff>815340</xdr:colOff>
      <xdr:row>22</xdr:row>
      <xdr:rowOff>99060</xdr:rowOff>
    </xdr:to>
    <xdr:graphicFrame macro="">
      <xdr:nvGraphicFramePr>
        <xdr:cNvPr id="2" name="Chart 1">
          <a:extLst>
            <a:ext uri="{FF2B5EF4-FFF2-40B4-BE49-F238E27FC236}">
              <a16:creationId xmlns:a16="http://schemas.microsoft.com/office/drawing/2014/main" id="{5C656DEC-685E-5EDD-937F-94B1D5B61A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251460</xdr:colOff>
      <xdr:row>17</xdr:row>
      <xdr:rowOff>15240</xdr:rowOff>
    </xdr:from>
    <xdr:to>
      <xdr:col>6</xdr:col>
      <xdr:colOff>152400</xdr:colOff>
      <xdr:row>23</xdr:row>
      <xdr:rowOff>68580</xdr:rowOff>
    </xdr:to>
    <xdr:graphicFrame macro="">
      <xdr:nvGraphicFramePr>
        <xdr:cNvPr id="3" name="Chart 2">
          <a:extLst>
            <a:ext uri="{FF2B5EF4-FFF2-40B4-BE49-F238E27FC236}">
              <a16:creationId xmlns:a16="http://schemas.microsoft.com/office/drawing/2014/main" id="{8342B590-5B59-5639-CBA9-D57103B9C8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22860</xdr:colOff>
      <xdr:row>16</xdr:row>
      <xdr:rowOff>68580</xdr:rowOff>
    </xdr:from>
    <xdr:to>
      <xdr:col>9</xdr:col>
      <xdr:colOff>22860</xdr:colOff>
      <xdr:row>21</xdr:row>
      <xdr:rowOff>129540</xdr:rowOff>
    </xdr:to>
    <xdr:graphicFrame macro="">
      <xdr:nvGraphicFramePr>
        <xdr:cNvPr id="4" name="Chart 3">
          <a:extLst>
            <a:ext uri="{FF2B5EF4-FFF2-40B4-BE49-F238E27FC236}">
              <a16:creationId xmlns:a16="http://schemas.microsoft.com/office/drawing/2014/main" id="{E16339E6-F20D-E88E-B013-80EBF15EC8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594360</xdr:colOff>
      <xdr:row>16</xdr:row>
      <xdr:rowOff>106680</xdr:rowOff>
    </xdr:from>
    <xdr:to>
      <xdr:col>12</xdr:col>
      <xdr:colOff>45720</xdr:colOff>
      <xdr:row>22</xdr:row>
      <xdr:rowOff>137160</xdr:rowOff>
    </xdr:to>
    <xdr:graphicFrame macro="">
      <xdr:nvGraphicFramePr>
        <xdr:cNvPr id="5" name="Chart 4">
          <a:extLst>
            <a:ext uri="{FF2B5EF4-FFF2-40B4-BE49-F238E27FC236}">
              <a16:creationId xmlns:a16="http://schemas.microsoft.com/office/drawing/2014/main" id="{51B21DF8-9462-40C3-1EC1-B882A3829D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365760</xdr:colOff>
      <xdr:row>17</xdr:row>
      <xdr:rowOff>30480</xdr:rowOff>
    </xdr:from>
    <xdr:to>
      <xdr:col>15</xdr:col>
      <xdr:colOff>373380</xdr:colOff>
      <xdr:row>21</xdr:row>
      <xdr:rowOff>175260</xdr:rowOff>
    </xdr:to>
    <xdr:graphicFrame macro="">
      <xdr:nvGraphicFramePr>
        <xdr:cNvPr id="6" name="Chart 5">
          <a:extLst>
            <a:ext uri="{FF2B5EF4-FFF2-40B4-BE49-F238E27FC236}">
              <a16:creationId xmlns:a16="http://schemas.microsoft.com/office/drawing/2014/main" id="{6C02F478-C575-10C0-56E1-C094C8D8B8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525780</xdr:colOff>
          <xdr:row>25</xdr:row>
          <xdr:rowOff>167640</xdr:rowOff>
        </xdr:from>
        <xdr:to>
          <xdr:col>1</xdr:col>
          <xdr:colOff>495300</xdr:colOff>
          <xdr:row>26</xdr:row>
          <xdr:rowOff>167640</xdr:rowOff>
        </xdr:to>
        <xdr:pic>
          <xdr:nvPicPr>
            <xdr:cNvPr id="10" name="Picture 9">
              <a:extLst>
                <a:ext uri="{FF2B5EF4-FFF2-40B4-BE49-F238E27FC236}">
                  <a16:creationId xmlns:a16="http://schemas.microsoft.com/office/drawing/2014/main" id="{E6AD0E9F-DBA1-2ED9-8A75-78573145C6C8}"/>
                </a:ext>
              </a:extLst>
            </xdr:cNvPr>
            <xdr:cNvPicPr>
              <a:picLocks noChangeAspect="1" noChangeArrowheads="1"/>
              <a:extLst>
                <a:ext uri="{84589F7E-364E-4C9E-8A38-B11213B215E9}">
                  <a14:cameraTool cellRange="$B$16" spid="_x0000_s8213"/>
                </a:ext>
              </a:extLst>
            </xdr:cNvPicPr>
          </xdr:nvPicPr>
          <xdr:blipFill>
            <a:blip xmlns:r="http://schemas.openxmlformats.org/officeDocument/2006/relationships" r:embed="rId6"/>
            <a:srcRect/>
            <a:stretch>
              <a:fillRect/>
            </a:stretch>
          </xdr:blipFill>
          <xdr:spPr bwMode="auto">
            <a:xfrm>
              <a:off x="525780" y="4739640"/>
              <a:ext cx="822960" cy="182880"/>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13</xdr:row>
          <xdr:rowOff>91440</xdr:rowOff>
        </xdr:from>
        <xdr:to>
          <xdr:col>4</xdr:col>
          <xdr:colOff>0</xdr:colOff>
          <xdr:row>14</xdr:row>
          <xdr:rowOff>91440</xdr:rowOff>
        </xdr:to>
        <xdr:pic>
          <xdr:nvPicPr>
            <xdr:cNvPr id="3" name="Picture 2">
              <a:extLst>
                <a:ext uri="{FF2B5EF4-FFF2-40B4-BE49-F238E27FC236}">
                  <a16:creationId xmlns:a16="http://schemas.microsoft.com/office/drawing/2014/main" id="{5977280A-125F-347B-3952-A12BFCB90095}"/>
                </a:ext>
              </a:extLst>
            </xdr:cNvPr>
            <xdr:cNvPicPr>
              <a:picLocks noChangeAspect="1" noChangeArrowheads="1"/>
              <a:extLst>
                <a:ext uri="{84589F7E-364E-4C9E-8A38-B11213B215E9}">
                  <a14:cameraTool cellRange="$D$12" spid="_x0000_s11279"/>
                </a:ext>
              </a:extLst>
            </xdr:cNvPicPr>
          </xdr:nvPicPr>
          <xdr:blipFill>
            <a:blip xmlns:r="http://schemas.openxmlformats.org/officeDocument/2006/relationships" r:embed="rId1"/>
            <a:srcRect/>
            <a:stretch>
              <a:fillRect/>
            </a:stretch>
          </xdr:blipFill>
          <xdr:spPr bwMode="auto">
            <a:xfrm>
              <a:off x="2476500" y="2468880"/>
              <a:ext cx="975360" cy="182880"/>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160020</xdr:colOff>
      <xdr:row>35</xdr:row>
      <xdr:rowOff>84666</xdr:rowOff>
    </xdr:to>
    <xdr:grpSp>
      <xdr:nvGrpSpPr>
        <xdr:cNvPr id="49" name="Group 48">
          <a:extLst>
            <a:ext uri="{FF2B5EF4-FFF2-40B4-BE49-F238E27FC236}">
              <a16:creationId xmlns:a16="http://schemas.microsoft.com/office/drawing/2014/main" id="{47289EAA-A8F1-E3DC-5538-55D45C516AD5}"/>
            </a:ext>
          </a:extLst>
        </xdr:cNvPr>
        <xdr:cNvGrpSpPr/>
      </xdr:nvGrpSpPr>
      <xdr:grpSpPr>
        <a:xfrm>
          <a:off x="0" y="0"/>
          <a:ext cx="14257020" cy="6462275"/>
          <a:chOff x="0" y="0"/>
          <a:chExt cx="14180820" cy="6603999"/>
        </a:xfrm>
      </xdr:grpSpPr>
      <xdr:grpSp>
        <xdr:nvGrpSpPr>
          <xdr:cNvPr id="19" name="Group 18">
            <a:extLst>
              <a:ext uri="{FF2B5EF4-FFF2-40B4-BE49-F238E27FC236}">
                <a16:creationId xmlns:a16="http://schemas.microsoft.com/office/drawing/2014/main" id="{5E00F2E0-9547-100B-19E0-0BEDCEAECE2E}"/>
              </a:ext>
            </a:extLst>
          </xdr:cNvPr>
          <xdr:cNvGrpSpPr/>
        </xdr:nvGrpSpPr>
        <xdr:grpSpPr>
          <a:xfrm>
            <a:off x="0" y="0"/>
            <a:ext cx="14180820" cy="6596380"/>
            <a:chOff x="0" y="15240"/>
            <a:chExt cx="14180820" cy="6596380"/>
          </a:xfrm>
        </xdr:grpSpPr>
        <xdr:sp macro="" textlink="">
          <xdr:nvSpPr>
            <xdr:cNvPr id="2" name="Rectangle: Rounded Corners 1">
              <a:extLst>
                <a:ext uri="{FF2B5EF4-FFF2-40B4-BE49-F238E27FC236}">
                  <a16:creationId xmlns:a16="http://schemas.microsoft.com/office/drawing/2014/main" id="{EF795776-1A98-1A33-C30C-BEA090047991}"/>
                </a:ext>
              </a:extLst>
            </xdr:cNvPr>
            <xdr:cNvSpPr/>
          </xdr:nvSpPr>
          <xdr:spPr>
            <a:xfrm>
              <a:off x="7620" y="15240"/>
              <a:ext cx="14123248" cy="357293"/>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bg1"/>
                  </a:solidFill>
                  <a:latin typeface="+mj-lt"/>
                </a:rPr>
                <a:t>Ecommerce Sales Analysis</a:t>
              </a:r>
            </a:p>
          </xdr:txBody>
        </xdr:sp>
        <xdr:sp macro="" textlink="">
          <xdr:nvSpPr>
            <xdr:cNvPr id="3" name="Rectangle: Rounded Corners 2">
              <a:extLst>
                <a:ext uri="{FF2B5EF4-FFF2-40B4-BE49-F238E27FC236}">
                  <a16:creationId xmlns:a16="http://schemas.microsoft.com/office/drawing/2014/main" id="{779E1865-D639-AE01-6A64-2EE052BC384A}"/>
                </a:ext>
              </a:extLst>
            </xdr:cNvPr>
            <xdr:cNvSpPr/>
          </xdr:nvSpPr>
          <xdr:spPr>
            <a:xfrm>
              <a:off x="0" y="734060"/>
              <a:ext cx="2811780" cy="1273387"/>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682D89EE-B380-4184-8B1A-065745B9F491}"/>
                </a:ext>
              </a:extLst>
            </xdr:cNvPr>
            <xdr:cNvSpPr/>
          </xdr:nvSpPr>
          <xdr:spPr>
            <a:xfrm>
              <a:off x="2834640" y="734060"/>
              <a:ext cx="2811780" cy="1273387"/>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FCB5BFC6-FB4C-470E-B280-E94C2092790A}"/>
                </a:ext>
              </a:extLst>
            </xdr:cNvPr>
            <xdr:cNvSpPr/>
          </xdr:nvSpPr>
          <xdr:spPr>
            <a:xfrm>
              <a:off x="5669280" y="734060"/>
              <a:ext cx="2811780" cy="1273387"/>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2ED0D030-1461-44D5-8104-3FEB35025B94}"/>
                </a:ext>
              </a:extLst>
            </xdr:cNvPr>
            <xdr:cNvSpPr/>
          </xdr:nvSpPr>
          <xdr:spPr>
            <a:xfrm>
              <a:off x="8511540" y="734060"/>
              <a:ext cx="2811780" cy="1273387"/>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1B046318-156D-42B1-A6D1-CD2F109704AC}"/>
                </a:ext>
              </a:extLst>
            </xdr:cNvPr>
            <xdr:cNvSpPr/>
          </xdr:nvSpPr>
          <xdr:spPr>
            <a:xfrm>
              <a:off x="11353800" y="734060"/>
              <a:ext cx="2811780" cy="1273387"/>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8B616248-F094-434F-ABA0-54DC909DB0D0}"/>
                </a:ext>
              </a:extLst>
            </xdr:cNvPr>
            <xdr:cNvSpPr/>
          </xdr:nvSpPr>
          <xdr:spPr>
            <a:xfrm>
              <a:off x="0" y="387773"/>
              <a:ext cx="2811780" cy="331047"/>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lumMod val="65000"/>
                      <a:lumOff val="35000"/>
                    </a:schemeClr>
                  </a:solidFill>
                  <a:latin typeface="+mj-lt"/>
                </a:rPr>
                <a:t>Sales</a:t>
              </a:r>
              <a:endParaRPr lang="en-IN" sz="1100" b="1">
                <a:solidFill>
                  <a:schemeClr val="tx1">
                    <a:lumMod val="65000"/>
                    <a:lumOff val="35000"/>
                  </a:schemeClr>
                </a:solidFill>
                <a:latin typeface="+mj-lt"/>
              </a:endParaRPr>
            </a:p>
          </xdr:txBody>
        </xdr:sp>
        <xdr:sp macro="" textlink="">
          <xdr:nvSpPr>
            <xdr:cNvPr id="9" name="Rectangle: Rounded Corners 8">
              <a:extLst>
                <a:ext uri="{FF2B5EF4-FFF2-40B4-BE49-F238E27FC236}">
                  <a16:creationId xmlns:a16="http://schemas.microsoft.com/office/drawing/2014/main" id="{A28CEDF2-3E7E-4856-83C0-03F4B7BAC0F5}"/>
                </a:ext>
              </a:extLst>
            </xdr:cNvPr>
            <xdr:cNvSpPr/>
          </xdr:nvSpPr>
          <xdr:spPr>
            <a:xfrm>
              <a:off x="2834640" y="387773"/>
              <a:ext cx="2811780" cy="331047"/>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400" b="1">
                  <a:solidFill>
                    <a:schemeClr val="tx1">
                      <a:lumMod val="65000"/>
                      <a:lumOff val="35000"/>
                    </a:schemeClr>
                  </a:solidFill>
                  <a:latin typeface="+mj-lt"/>
                  <a:ea typeface="+mn-ea"/>
                  <a:cs typeface="+mn-cs"/>
                </a:rPr>
                <a:t>Profit</a:t>
              </a:r>
            </a:p>
          </xdr:txBody>
        </xdr:sp>
        <xdr:sp macro="" textlink="">
          <xdr:nvSpPr>
            <xdr:cNvPr id="10" name="Rectangle: Rounded Corners 9">
              <a:extLst>
                <a:ext uri="{FF2B5EF4-FFF2-40B4-BE49-F238E27FC236}">
                  <a16:creationId xmlns:a16="http://schemas.microsoft.com/office/drawing/2014/main" id="{4AC77A6B-855D-4AAE-BFEB-2F646EB9114C}"/>
                </a:ext>
              </a:extLst>
            </xdr:cNvPr>
            <xdr:cNvSpPr/>
          </xdr:nvSpPr>
          <xdr:spPr>
            <a:xfrm>
              <a:off x="5669280" y="387773"/>
              <a:ext cx="2811780" cy="331047"/>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400" b="1">
                  <a:solidFill>
                    <a:schemeClr val="tx1">
                      <a:lumMod val="65000"/>
                      <a:lumOff val="35000"/>
                    </a:schemeClr>
                  </a:solidFill>
                  <a:latin typeface="+mj-lt"/>
                  <a:ea typeface="+mn-ea"/>
                  <a:cs typeface="+mn-cs"/>
                </a:rPr>
                <a:t>Quantity</a:t>
              </a:r>
            </a:p>
          </xdr:txBody>
        </xdr:sp>
        <xdr:sp macro="" textlink="">
          <xdr:nvSpPr>
            <xdr:cNvPr id="11" name="Rectangle: Rounded Corners 10">
              <a:extLst>
                <a:ext uri="{FF2B5EF4-FFF2-40B4-BE49-F238E27FC236}">
                  <a16:creationId xmlns:a16="http://schemas.microsoft.com/office/drawing/2014/main" id="{87A94115-2998-467D-B6F3-876B10053A22}"/>
                </a:ext>
              </a:extLst>
            </xdr:cNvPr>
            <xdr:cNvSpPr/>
          </xdr:nvSpPr>
          <xdr:spPr>
            <a:xfrm>
              <a:off x="8511540" y="387773"/>
              <a:ext cx="2811780" cy="331047"/>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400" b="1">
                  <a:solidFill>
                    <a:schemeClr val="tx1">
                      <a:lumMod val="65000"/>
                      <a:lumOff val="35000"/>
                    </a:schemeClr>
                  </a:solidFill>
                  <a:latin typeface="+mj-lt"/>
                  <a:ea typeface="+mn-ea"/>
                  <a:cs typeface="+mn-cs"/>
                </a:rPr>
                <a:t>No of Orders</a:t>
              </a:r>
            </a:p>
          </xdr:txBody>
        </xdr:sp>
        <xdr:sp macro="" textlink="">
          <xdr:nvSpPr>
            <xdr:cNvPr id="12" name="Rectangle: Rounded Corners 11">
              <a:extLst>
                <a:ext uri="{FF2B5EF4-FFF2-40B4-BE49-F238E27FC236}">
                  <a16:creationId xmlns:a16="http://schemas.microsoft.com/office/drawing/2014/main" id="{8B94FDC0-E22F-4DC0-A279-29B2D54717C9}"/>
                </a:ext>
              </a:extLst>
            </xdr:cNvPr>
            <xdr:cNvSpPr/>
          </xdr:nvSpPr>
          <xdr:spPr>
            <a:xfrm>
              <a:off x="11353800" y="387773"/>
              <a:ext cx="2811780" cy="331047"/>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400" b="1">
                  <a:solidFill>
                    <a:schemeClr val="tx1">
                      <a:lumMod val="65000"/>
                      <a:lumOff val="35000"/>
                    </a:schemeClr>
                  </a:solidFill>
                  <a:latin typeface="+mj-lt"/>
                  <a:ea typeface="+mn-ea"/>
                  <a:cs typeface="+mn-cs"/>
                </a:rPr>
                <a:t>Profit Margin</a:t>
              </a:r>
            </a:p>
          </xdr:txBody>
        </xdr:sp>
        <xdr:sp macro="" textlink="">
          <xdr:nvSpPr>
            <xdr:cNvPr id="13" name="Rectangle: Rounded Corners 12">
              <a:extLst>
                <a:ext uri="{FF2B5EF4-FFF2-40B4-BE49-F238E27FC236}">
                  <a16:creationId xmlns:a16="http://schemas.microsoft.com/office/drawing/2014/main" id="{6A41E686-F819-4642-B6CA-79C2EB79753B}"/>
                </a:ext>
              </a:extLst>
            </xdr:cNvPr>
            <xdr:cNvSpPr/>
          </xdr:nvSpPr>
          <xdr:spPr>
            <a:xfrm>
              <a:off x="15240" y="2022687"/>
              <a:ext cx="5227320" cy="228600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34C64CC3-27C1-4517-98CC-60E067BAB9EF}"/>
                </a:ext>
              </a:extLst>
            </xdr:cNvPr>
            <xdr:cNvSpPr/>
          </xdr:nvSpPr>
          <xdr:spPr>
            <a:xfrm>
              <a:off x="5250180" y="2015067"/>
              <a:ext cx="5151120" cy="228600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0EE4D4C7-377B-451A-BF68-34E1958B6A7A}"/>
                </a:ext>
              </a:extLst>
            </xdr:cNvPr>
            <xdr:cNvSpPr/>
          </xdr:nvSpPr>
          <xdr:spPr>
            <a:xfrm>
              <a:off x="10416540" y="2022687"/>
              <a:ext cx="3764280" cy="228600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1B041DD9-84D5-4741-BC21-5FE6452A5000}"/>
                </a:ext>
              </a:extLst>
            </xdr:cNvPr>
            <xdr:cNvSpPr/>
          </xdr:nvSpPr>
          <xdr:spPr>
            <a:xfrm>
              <a:off x="15240" y="4325620"/>
              <a:ext cx="5227320" cy="228600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64538103-01F0-4F3B-BCE8-4596F9F5F001}"/>
                </a:ext>
              </a:extLst>
            </xdr:cNvPr>
            <xdr:cNvSpPr/>
          </xdr:nvSpPr>
          <xdr:spPr>
            <a:xfrm>
              <a:off x="5250180" y="4318000"/>
              <a:ext cx="4757420" cy="228600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A2EA7455-696D-42E3-8DCA-A7D42181F7B1}"/>
                </a:ext>
              </a:extLst>
            </xdr:cNvPr>
            <xdr:cNvSpPr/>
          </xdr:nvSpPr>
          <xdr:spPr>
            <a:xfrm>
              <a:off x="10016067" y="4325620"/>
              <a:ext cx="4164753" cy="228600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aphicFrame macro="">
        <xdr:nvGraphicFramePr>
          <xdr:cNvPr id="20" name="Chart 19">
            <a:extLst>
              <a:ext uri="{FF2B5EF4-FFF2-40B4-BE49-F238E27FC236}">
                <a16:creationId xmlns:a16="http://schemas.microsoft.com/office/drawing/2014/main" id="{EBE14E49-0C7F-4436-A908-D0F23E18F059}"/>
              </a:ext>
            </a:extLst>
          </xdr:cNvPr>
          <xdr:cNvGraphicFramePr>
            <a:graphicFrameLocks/>
          </xdr:cNvGraphicFramePr>
        </xdr:nvGraphicFramePr>
        <xdr:xfrm>
          <a:off x="16933" y="2006600"/>
          <a:ext cx="5240867" cy="2311399"/>
        </xdr:xfrm>
        <a:graphic>
          <a:graphicData uri="http://schemas.openxmlformats.org/drawingml/2006/chart">
            <c:chart xmlns:c="http://schemas.openxmlformats.org/drawingml/2006/chart" xmlns:r="http://schemas.openxmlformats.org/officeDocument/2006/relationships" r:id="rId1"/>
          </a:graphicData>
        </a:graphic>
      </xdr:graphicFrame>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3D04E5E9-485C-4B6E-A654-0A9311ECD186}"/>
                  </a:ext>
                </a:extLst>
              </xdr:cNvPr>
              <xdr:cNvGraphicFramePr/>
            </xdr:nvGraphicFramePr>
            <xdr:xfrm>
              <a:off x="5266267" y="1989666"/>
              <a:ext cx="5156200" cy="2286001"/>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266267" y="1989666"/>
                <a:ext cx="5156200" cy="22860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22" name="Chart 21">
            <a:extLst>
              <a:ext uri="{FF2B5EF4-FFF2-40B4-BE49-F238E27FC236}">
                <a16:creationId xmlns:a16="http://schemas.microsoft.com/office/drawing/2014/main" id="{C68D3A4D-EDDC-4C23-93EC-0E8138616C79}"/>
              </a:ext>
            </a:extLst>
          </xdr:cNvPr>
          <xdr:cNvGraphicFramePr>
            <a:graphicFrameLocks/>
          </xdr:cNvGraphicFramePr>
        </xdr:nvGraphicFramePr>
        <xdr:xfrm>
          <a:off x="10413999" y="1981200"/>
          <a:ext cx="3759201" cy="2345267"/>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mc:Choice xmlns:cx4="http://schemas.microsoft.com/office/drawing/2016/5/10/chartex" Requires="cx4">
          <xdr:graphicFrame macro="">
            <xdr:nvGraphicFramePr>
              <xdr:cNvPr id="23" name="Chart 22">
                <a:extLst>
                  <a:ext uri="{FF2B5EF4-FFF2-40B4-BE49-F238E27FC236}">
                    <a16:creationId xmlns:a16="http://schemas.microsoft.com/office/drawing/2014/main" id="{C3B82E84-FDC7-48D0-9F28-CAF410C70CB5}"/>
                  </a:ext>
                </a:extLst>
              </xdr:cNvPr>
              <xdr:cNvGraphicFramePr/>
            </xdr:nvGraphicFramePr>
            <xdr:xfrm>
              <a:off x="0" y="4326466"/>
              <a:ext cx="5223932" cy="2277533"/>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0" y="4326466"/>
                <a:ext cx="5223932" cy="227753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mc:AlternateContent xmlns:mc="http://schemas.openxmlformats.org/markup-compatibility/2006" xmlns:a14="http://schemas.microsoft.com/office/drawing/2010/main">
        <mc:Choice Requires="a14">
          <xdr:graphicFrame macro="">
            <xdr:nvGraphicFramePr>
              <xdr:cNvPr id="24" name="Year 1">
                <a:extLst>
                  <a:ext uri="{FF2B5EF4-FFF2-40B4-BE49-F238E27FC236}">
                    <a16:creationId xmlns:a16="http://schemas.microsoft.com/office/drawing/2014/main" id="{43DB7A81-EFF7-4290-A55D-CDAF90D98EED}"/>
                  </a:ext>
                </a:extLst>
              </xdr:cNvPr>
              <xdr:cNvGraphicFramePr/>
            </xdr:nvGraphicFramePr>
            <xdr:xfrm>
              <a:off x="10134600" y="4444999"/>
              <a:ext cx="1041400" cy="2032001"/>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134600" y="4444999"/>
                <a:ext cx="1041400" cy="2032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25" name="Chart 24">
            <a:extLst>
              <a:ext uri="{FF2B5EF4-FFF2-40B4-BE49-F238E27FC236}">
                <a16:creationId xmlns:a16="http://schemas.microsoft.com/office/drawing/2014/main" id="{8B577166-8EA6-417E-954A-97CFB486F0C3}"/>
              </a:ext>
            </a:extLst>
          </xdr:cNvPr>
          <xdr:cNvGraphicFramePr>
            <a:graphicFrameLocks/>
          </xdr:cNvGraphicFramePr>
        </xdr:nvGraphicFramePr>
        <xdr:xfrm>
          <a:off x="5240866" y="4301067"/>
          <a:ext cx="4792133" cy="2302931"/>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6" name="Chart 25">
            <a:extLst>
              <a:ext uri="{FF2B5EF4-FFF2-40B4-BE49-F238E27FC236}">
                <a16:creationId xmlns:a16="http://schemas.microsoft.com/office/drawing/2014/main" id="{18929A04-F01E-48F5-B3F4-1E2E861B8B6D}"/>
              </a:ext>
            </a:extLst>
          </xdr:cNvPr>
          <xdr:cNvGraphicFramePr>
            <a:graphicFrameLocks/>
          </xdr:cNvGraphicFramePr>
        </xdr:nvGraphicFramePr>
        <xdr:xfrm>
          <a:off x="0" y="1066800"/>
          <a:ext cx="2810933" cy="541867"/>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7" name="Chart 26">
            <a:extLst>
              <a:ext uri="{FF2B5EF4-FFF2-40B4-BE49-F238E27FC236}">
                <a16:creationId xmlns:a16="http://schemas.microsoft.com/office/drawing/2014/main" id="{627C7347-FF5C-4D10-80A8-CB0421D42CEC}"/>
              </a:ext>
            </a:extLst>
          </xdr:cNvPr>
          <xdr:cNvGraphicFramePr>
            <a:graphicFrameLocks/>
          </xdr:cNvGraphicFramePr>
        </xdr:nvGraphicFramePr>
        <xdr:xfrm>
          <a:off x="2819400" y="1049867"/>
          <a:ext cx="2819400" cy="575733"/>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8" name="Chart 27">
            <a:extLst>
              <a:ext uri="{FF2B5EF4-FFF2-40B4-BE49-F238E27FC236}">
                <a16:creationId xmlns:a16="http://schemas.microsoft.com/office/drawing/2014/main" id="{FF933A6B-83AF-42BB-AE3B-63E9CF6BB9F7}"/>
              </a:ext>
            </a:extLst>
          </xdr:cNvPr>
          <xdr:cNvGraphicFramePr>
            <a:graphicFrameLocks/>
          </xdr:cNvGraphicFramePr>
        </xdr:nvGraphicFramePr>
        <xdr:xfrm>
          <a:off x="5672662" y="1007533"/>
          <a:ext cx="2836338" cy="626534"/>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29" name="Chart 28">
            <a:extLst>
              <a:ext uri="{FF2B5EF4-FFF2-40B4-BE49-F238E27FC236}">
                <a16:creationId xmlns:a16="http://schemas.microsoft.com/office/drawing/2014/main" id="{221617C1-9BF0-4C1B-B923-94DEA017416D}"/>
              </a:ext>
            </a:extLst>
          </xdr:cNvPr>
          <xdr:cNvGraphicFramePr>
            <a:graphicFrameLocks/>
          </xdr:cNvGraphicFramePr>
        </xdr:nvGraphicFramePr>
        <xdr:xfrm>
          <a:off x="8517466" y="1075267"/>
          <a:ext cx="2810933" cy="550334"/>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30" name="Chart 29">
            <a:extLst>
              <a:ext uri="{FF2B5EF4-FFF2-40B4-BE49-F238E27FC236}">
                <a16:creationId xmlns:a16="http://schemas.microsoft.com/office/drawing/2014/main" id="{FB55CED3-979D-4DE9-9CF8-DF0CA6FB8556}"/>
              </a:ext>
            </a:extLst>
          </xdr:cNvPr>
          <xdr:cNvGraphicFramePr>
            <a:graphicFrameLocks/>
          </xdr:cNvGraphicFramePr>
        </xdr:nvGraphicFramePr>
        <xdr:xfrm>
          <a:off x="11328400" y="1066800"/>
          <a:ext cx="2819399" cy="575734"/>
        </xdr:xfrm>
        <a:graphic>
          <a:graphicData uri="http://schemas.openxmlformats.org/drawingml/2006/chart">
            <c:chart xmlns:c="http://schemas.openxmlformats.org/drawingml/2006/chart" xmlns:r="http://schemas.openxmlformats.org/officeDocument/2006/relationships" r:id="rId10"/>
          </a:graphicData>
        </a:graphic>
      </xdr:graphicFrame>
      <mc:AlternateContent xmlns:mc="http://schemas.openxmlformats.org/markup-compatibility/2006" xmlns:a14="http://schemas.microsoft.com/office/drawing/2010/main">
        <mc:Choice Requires="a14">
          <xdr:pic>
            <xdr:nvPicPr>
              <xdr:cNvPr id="31" name="Picture 30">
                <a:extLst>
                  <a:ext uri="{FF2B5EF4-FFF2-40B4-BE49-F238E27FC236}">
                    <a16:creationId xmlns:a16="http://schemas.microsoft.com/office/drawing/2014/main" id="{85928296-228E-4DEE-9606-498FC30588B1}"/>
                  </a:ext>
                </a:extLst>
              </xdr:cNvPr>
              <xdr:cNvPicPr>
                <a:picLocks noChangeArrowheads="1"/>
                <a:extLst>
                  <a:ext uri="{84589F7E-364E-4C9E-8A38-B11213B215E9}">
                    <a14:cameraTool cellRange="KPI!A24" spid="_x0000_s5257"/>
                  </a:ext>
                </a:extLst>
              </xdr:cNvPicPr>
            </xdr:nvPicPr>
            <xdr:blipFill>
              <a:blip xmlns:r="http://schemas.openxmlformats.org/officeDocument/2006/relationships" r:embed="rId11"/>
              <a:srcRect/>
              <a:stretch>
                <a:fillRect/>
              </a:stretch>
            </xdr:blipFill>
            <xdr:spPr bwMode="auto">
              <a:xfrm>
                <a:off x="321733" y="728132"/>
                <a:ext cx="2294468" cy="364067"/>
              </a:xfrm>
              <a:prstGeom prst="rect">
                <a:avLst/>
              </a:prstGeom>
              <a:noFill/>
              <a:ln>
                <a:noFill/>
              </a:ln>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32" name="Picture 31">
                <a:extLst>
                  <a:ext uri="{FF2B5EF4-FFF2-40B4-BE49-F238E27FC236}">
                    <a16:creationId xmlns:a16="http://schemas.microsoft.com/office/drawing/2014/main" id="{EF5B5CB3-77F1-41C4-A40E-502B76ADF334}"/>
                  </a:ext>
                </a:extLst>
              </xdr:cNvPr>
              <xdr:cNvPicPr>
                <a:picLocks noChangeArrowheads="1"/>
                <a:extLst>
                  <a:ext uri="{84589F7E-364E-4C9E-8A38-B11213B215E9}">
                    <a14:cameraTool cellRange="KPI!E24" spid="_x0000_s5258"/>
                  </a:ext>
                </a:extLst>
              </xdr:cNvPicPr>
            </xdr:nvPicPr>
            <xdr:blipFill>
              <a:blip xmlns:r="http://schemas.openxmlformats.org/officeDocument/2006/relationships" r:embed="rId12"/>
              <a:srcRect/>
              <a:stretch>
                <a:fillRect/>
              </a:stretch>
            </xdr:blipFill>
            <xdr:spPr bwMode="auto">
              <a:xfrm>
                <a:off x="3005666" y="728132"/>
                <a:ext cx="2294468" cy="364067"/>
              </a:xfrm>
              <a:prstGeom prst="rect">
                <a:avLst/>
              </a:prstGeom>
              <a:noFill/>
              <a:ln>
                <a:noFill/>
              </a:ln>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33" name="Picture 32">
                <a:extLst>
                  <a:ext uri="{FF2B5EF4-FFF2-40B4-BE49-F238E27FC236}">
                    <a16:creationId xmlns:a16="http://schemas.microsoft.com/office/drawing/2014/main" id="{8217F1CE-5DC1-4223-ADA3-F90940608C6A}"/>
                  </a:ext>
                </a:extLst>
              </xdr:cNvPr>
              <xdr:cNvPicPr>
                <a:picLocks noChangeArrowheads="1"/>
                <a:extLst>
                  <a:ext uri="{84589F7E-364E-4C9E-8A38-B11213B215E9}">
                    <a14:cameraTool cellRange="KPI!H24" spid="_x0000_s5259"/>
                  </a:ext>
                </a:extLst>
              </xdr:cNvPicPr>
            </xdr:nvPicPr>
            <xdr:blipFill>
              <a:blip xmlns:r="http://schemas.openxmlformats.org/officeDocument/2006/relationships" r:embed="rId13"/>
              <a:srcRect/>
              <a:stretch>
                <a:fillRect/>
              </a:stretch>
            </xdr:blipFill>
            <xdr:spPr bwMode="auto">
              <a:xfrm>
                <a:off x="5952066" y="719666"/>
                <a:ext cx="2294468" cy="364067"/>
              </a:xfrm>
              <a:prstGeom prst="rect">
                <a:avLst/>
              </a:prstGeom>
              <a:noFill/>
              <a:ln>
                <a:noFill/>
              </a:ln>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34" name="Picture 33">
                <a:extLst>
                  <a:ext uri="{FF2B5EF4-FFF2-40B4-BE49-F238E27FC236}">
                    <a16:creationId xmlns:a16="http://schemas.microsoft.com/office/drawing/2014/main" id="{BFB6C571-96CF-41CE-B34C-6E31EA51613C}"/>
                  </a:ext>
                </a:extLst>
              </xdr:cNvPr>
              <xdr:cNvPicPr>
                <a:picLocks noChangeArrowheads="1"/>
                <a:extLst>
                  <a:ext uri="{84589F7E-364E-4C9E-8A38-B11213B215E9}">
                    <a14:cameraTool cellRange="KPI!K24" spid="_x0000_s5260"/>
                  </a:ext>
                </a:extLst>
              </xdr:cNvPicPr>
            </xdr:nvPicPr>
            <xdr:blipFill>
              <a:blip xmlns:r="http://schemas.openxmlformats.org/officeDocument/2006/relationships" r:embed="rId14"/>
              <a:srcRect/>
              <a:stretch>
                <a:fillRect/>
              </a:stretch>
            </xdr:blipFill>
            <xdr:spPr bwMode="auto">
              <a:xfrm>
                <a:off x="8779932" y="685799"/>
                <a:ext cx="2294468" cy="364067"/>
              </a:xfrm>
              <a:prstGeom prst="rect">
                <a:avLst/>
              </a:prstGeom>
              <a:noFill/>
              <a:ln>
                <a:noFill/>
              </a:ln>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35" name="Picture 34">
                <a:extLst>
                  <a:ext uri="{FF2B5EF4-FFF2-40B4-BE49-F238E27FC236}">
                    <a16:creationId xmlns:a16="http://schemas.microsoft.com/office/drawing/2014/main" id="{A969FDA8-1F3B-4BE4-A11A-FBFD64A723ED}"/>
                  </a:ext>
                </a:extLst>
              </xdr:cNvPr>
              <xdr:cNvPicPr>
                <a:picLocks noChangeArrowheads="1"/>
                <a:extLst>
                  <a:ext uri="{84589F7E-364E-4C9E-8A38-B11213B215E9}">
                    <a14:cameraTool cellRange="KPI!N24" spid="_x0000_s5261"/>
                  </a:ext>
                </a:extLst>
              </xdr:cNvPicPr>
            </xdr:nvPicPr>
            <xdr:blipFill>
              <a:blip xmlns:r="http://schemas.openxmlformats.org/officeDocument/2006/relationships" r:embed="rId15"/>
              <a:srcRect/>
              <a:stretch>
                <a:fillRect/>
              </a:stretch>
            </xdr:blipFill>
            <xdr:spPr bwMode="auto">
              <a:xfrm>
                <a:off x="11616265" y="728133"/>
                <a:ext cx="2294468" cy="364067"/>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36" name="Rectangle: Rounded Corners 35">
            <a:extLst>
              <a:ext uri="{FF2B5EF4-FFF2-40B4-BE49-F238E27FC236}">
                <a16:creationId xmlns:a16="http://schemas.microsoft.com/office/drawing/2014/main" id="{63F149A7-2CB9-46A8-ACD9-F5AB3DF9E6A4}"/>
              </a:ext>
            </a:extLst>
          </xdr:cNvPr>
          <xdr:cNvSpPr/>
        </xdr:nvSpPr>
        <xdr:spPr>
          <a:xfrm>
            <a:off x="67734" y="1557867"/>
            <a:ext cx="2675466" cy="39793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lumMod val="65000"/>
                    <a:lumOff val="35000"/>
                  </a:schemeClr>
                </a:solidFill>
                <a:latin typeface="+mj-lt"/>
              </a:rPr>
              <a:t>YOY</a:t>
            </a:r>
            <a:r>
              <a:rPr lang="en-IN" sz="1600" b="1" baseline="0">
                <a:solidFill>
                  <a:schemeClr val="tx1">
                    <a:lumMod val="65000"/>
                    <a:lumOff val="35000"/>
                  </a:schemeClr>
                </a:solidFill>
                <a:latin typeface="+mj-lt"/>
              </a:rPr>
              <a:t> Growth</a:t>
            </a:r>
            <a:endParaRPr lang="en-IN" sz="900" b="1">
              <a:solidFill>
                <a:schemeClr val="tx1">
                  <a:lumMod val="65000"/>
                  <a:lumOff val="35000"/>
                </a:schemeClr>
              </a:solidFill>
              <a:latin typeface="+mj-lt"/>
            </a:endParaRPr>
          </a:p>
        </xdr:txBody>
      </xdr:sp>
      <mc:AlternateContent xmlns:mc="http://schemas.openxmlformats.org/markup-compatibility/2006" xmlns:a14="http://schemas.microsoft.com/office/drawing/2010/main">
        <mc:Choice Requires="a14">
          <xdr:pic>
            <xdr:nvPicPr>
              <xdr:cNvPr id="37" name="Picture 36">
                <a:extLst>
                  <a:ext uri="{FF2B5EF4-FFF2-40B4-BE49-F238E27FC236}">
                    <a16:creationId xmlns:a16="http://schemas.microsoft.com/office/drawing/2014/main" id="{E2064B99-E022-413D-88B7-2804472F3808}"/>
                  </a:ext>
                </a:extLst>
              </xdr:cNvPr>
              <xdr:cNvPicPr>
                <a:picLocks noChangeAspect="1" noChangeArrowheads="1"/>
                <a:extLst>
                  <a:ext uri="{84589F7E-364E-4C9E-8A38-B11213B215E9}">
                    <a14:cameraTool cellRange="'KPI YOY'!$D$12" spid="_x0000_s5262"/>
                  </a:ext>
                </a:extLst>
              </xdr:cNvPicPr>
            </xdr:nvPicPr>
            <xdr:blipFill>
              <a:blip xmlns:r="http://schemas.openxmlformats.org/officeDocument/2006/relationships" r:embed="rId16"/>
              <a:srcRect/>
              <a:stretch>
                <a:fillRect/>
              </a:stretch>
            </xdr:blipFill>
            <xdr:spPr bwMode="auto">
              <a:xfrm>
                <a:off x="1515533" y="1595264"/>
                <a:ext cx="1093048" cy="301270"/>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39" name="Rectangle: Rounded Corners 38">
            <a:extLst>
              <a:ext uri="{FF2B5EF4-FFF2-40B4-BE49-F238E27FC236}">
                <a16:creationId xmlns:a16="http://schemas.microsoft.com/office/drawing/2014/main" id="{30D3FF9A-F4A8-4871-A668-4124CD866877}"/>
              </a:ext>
            </a:extLst>
          </xdr:cNvPr>
          <xdr:cNvSpPr/>
        </xdr:nvSpPr>
        <xdr:spPr>
          <a:xfrm>
            <a:off x="2921001" y="1540933"/>
            <a:ext cx="2675466" cy="39793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lumMod val="65000"/>
                    <a:lumOff val="35000"/>
                  </a:schemeClr>
                </a:solidFill>
                <a:latin typeface="+mj-lt"/>
              </a:rPr>
              <a:t>YOY</a:t>
            </a:r>
            <a:r>
              <a:rPr lang="en-IN" sz="1600" b="1" baseline="0">
                <a:solidFill>
                  <a:schemeClr val="tx1">
                    <a:lumMod val="65000"/>
                    <a:lumOff val="35000"/>
                  </a:schemeClr>
                </a:solidFill>
                <a:latin typeface="+mj-lt"/>
              </a:rPr>
              <a:t> Growth</a:t>
            </a:r>
            <a:endParaRPr lang="en-IN" sz="900" b="1">
              <a:solidFill>
                <a:schemeClr val="tx1">
                  <a:lumMod val="65000"/>
                  <a:lumOff val="35000"/>
                </a:schemeClr>
              </a:solidFill>
              <a:latin typeface="+mj-lt"/>
            </a:endParaRPr>
          </a:p>
        </xdr:txBody>
      </xdr:sp>
      <mc:AlternateContent xmlns:mc="http://schemas.openxmlformats.org/markup-compatibility/2006" xmlns:a14="http://schemas.microsoft.com/office/drawing/2010/main">
        <mc:Choice Requires="a14">
          <xdr:pic>
            <xdr:nvPicPr>
              <xdr:cNvPr id="40" name="Picture 39">
                <a:extLst>
                  <a:ext uri="{FF2B5EF4-FFF2-40B4-BE49-F238E27FC236}">
                    <a16:creationId xmlns:a16="http://schemas.microsoft.com/office/drawing/2014/main" id="{2009F7B0-AB0D-4CE2-B2CE-0FE06C14CE0B}"/>
                  </a:ext>
                </a:extLst>
              </xdr:cNvPr>
              <xdr:cNvPicPr>
                <a:picLocks noChangeAspect="1" noChangeArrowheads="1"/>
                <a:extLst>
                  <a:ext uri="{84589F7E-364E-4C9E-8A38-B11213B215E9}">
                    <a14:cameraTool cellRange="'KPI YOY'!E12" spid="_x0000_s5263"/>
                  </a:ext>
                </a:extLst>
              </xdr:cNvPicPr>
            </xdr:nvPicPr>
            <xdr:blipFill>
              <a:blip xmlns:r="http://schemas.openxmlformats.org/officeDocument/2006/relationships" r:embed="rId17"/>
              <a:srcRect/>
              <a:stretch>
                <a:fillRect/>
              </a:stretch>
            </xdr:blipFill>
            <xdr:spPr bwMode="auto">
              <a:xfrm>
                <a:off x="4368800" y="1578330"/>
                <a:ext cx="1093048" cy="301270"/>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41" name="Rectangle: Rounded Corners 40">
            <a:extLst>
              <a:ext uri="{FF2B5EF4-FFF2-40B4-BE49-F238E27FC236}">
                <a16:creationId xmlns:a16="http://schemas.microsoft.com/office/drawing/2014/main" id="{F9FAF1D7-59E9-4129-872D-488BCFFB45AF}"/>
              </a:ext>
            </a:extLst>
          </xdr:cNvPr>
          <xdr:cNvSpPr/>
        </xdr:nvSpPr>
        <xdr:spPr>
          <a:xfrm>
            <a:off x="5825067" y="1566333"/>
            <a:ext cx="2675466" cy="39793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lumMod val="65000"/>
                    <a:lumOff val="35000"/>
                  </a:schemeClr>
                </a:solidFill>
                <a:latin typeface="+mj-lt"/>
              </a:rPr>
              <a:t>YOY</a:t>
            </a:r>
            <a:r>
              <a:rPr lang="en-IN" sz="1600" b="1" baseline="0">
                <a:solidFill>
                  <a:schemeClr val="tx1">
                    <a:lumMod val="65000"/>
                    <a:lumOff val="35000"/>
                  </a:schemeClr>
                </a:solidFill>
                <a:latin typeface="+mj-lt"/>
              </a:rPr>
              <a:t> Growth</a:t>
            </a:r>
            <a:endParaRPr lang="en-IN" sz="900" b="1">
              <a:solidFill>
                <a:schemeClr val="tx1">
                  <a:lumMod val="65000"/>
                  <a:lumOff val="35000"/>
                </a:schemeClr>
              </a:solidFill>
              <a:latin typeface="+mj-lt"/>
            </a:endParaRPr>
          </a:p>
        </xdr:txBody>
      </xdr:sp>
      <mc:AlternateContent xmlns:mc="http://schemas.openxmlformats.org/markup-compatibility/2006" xmlns:a14="http://schemas.microsoft.com/office/drawing/2010/main">
        <mc:Choice Requires="a14">
          <xdr:pic>
            <xdr:nvPicPr>
              <xdr:cNvPr id="42" name="Picture 41">
                <a:extLst>
                  <a:ext uri="{FF2B5EF4-FFF2-40B4-BE49-F238E27FC236}">
                    <a16:creationId xmlns:a16="http://schemas.microsoft.com/office/drawing/2014/main" id="{DAE56F71-1323-4597-B89F-39B7FEE62D70}"/>
                  </a:ext>
                </a:extLst>
              </xdr:cNvPr>
              <xdr:cNvPicPr>
                <a:picLocks noChangeAspect="1" noChangeArrowheads="1"/>
                <a:extLst>
                  <a:ext uri="{84589F7E-364E-4C9E-8A38-B11213B215E9}">
                    <a14:cameraTool cellRange="'KPI YOY'!F12" spid="_x0000_s5264"/>
                  </a:ext>
                </a:extLst>
              </xdr:cNvPicPr>
            </xdr:nvPicPr>
            <xdr:blipFill>
              <a:blip xmlns:r="http://schemas.openxmlformats.org/officeDocument/2006/relationships" r:embed="rId18"/>
              <a:srcRect/>
              <a:stretch>
                <a:fillRect/>
              </a:stretch>
            </xdr:blipFill>
            <xdr:spPr bwMode="auto">
              <a:xfrm>
                <a:off x="7272866" y="1603730"/>
                <a:ext cx="1093048" cy="301270"/>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43" name="Rectangle: Rounded Corners 42">
            <a:extLst>
              <a:ext uri="{FF2B5EF4-FFF2-40B4-BE49-F238E27FC236}">
                <a16:creationId xmlns:a16="http://schemas.microsoft.com/office/drawing/2014/main" id="{07E62673-8724-4B75-AABA-0A2DA82ABFC4}"/>
              </a:ext>
            </a:extLst>
          </xdr:cNvPr>
          <xdr:cNvSpPr/>
        </xdr:nvSpPr>
        <xdr:spPr>
          <a:xfrm>
            <a:off x="8661400" y="1574801"/>
            <a:ext cx="2675466" cy="39793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lumMod val="65000"/>
                    <a:lumOff val="35000"/>
                  </a:schemeClr>
                </a:solidFill>
                <a:latin typeface="+mj-lt"/>
              </a:rPr>
              <a:t>YOY</a:t>
            </a:r>
            <a:r>
              <a:rPr lang="en-IN" sz="1600" b="1" baseline="0">
                <a:solidFill>
                  <a:schemeClr val="tx1">
                    <a:lumMod val="65000"/>
                    <a:lumOff val="35000"/>
                  </a:schemeClr>
                </a:solidFill>
                <a:latin typeface="+mj-lt"/>
              </a:rPr>
              <a:t> Growth</a:t>
            </a:r>
            <a:endParaRPr lang="en-IN" sz="900" b="1">
              <a:solidFill>
                <a:schemeClr val="tx1">
                  <a:lumMod val="65000"/>
                  <a:lumOff val="35000"/>
                </a:schemeClr>
              </a:solidFill>
              <a:latin typeface="+mj-lt"/>
            </a:endParaRPr>
          </a:p>
        </xdr:txBody>
      </xdr:sp>
      <mc:AlternateContent xmlns:mc="http://schemas.openxmlformats.org/markup-compatibility/2006" xmlns:a14="http://schemas.microsoft.com/office/drawing/2010/main">
        <mc:Choice Requires="a14">
          <xdr:pic>
            <xdr:nvPicPr>
              <xdr:cNvPr id="44" name="Picture 43">
                <a:extLst>
                  <a:ext uri="{FF2B5EF4-FFF2-40B4-BE49-F238E27FC236}">
                    <a16:creationId xmlns:a16="http://schemas.microsoft.com/office/drawing/2014/main" id="{850932AB-CB0E-4527-A490-123633FE0D65}"/>
                  </a:ext>
                </a:extLst>
              </xdr:cNvPr>
              <xdr:cNvPicPr>
                <a:picLocks noChangeAspect="1" noChangeArrowheads="1"/>
                <a:extLst>
                  <a:ext uri="{84589F7E-364E-4C9E-8A38-B11213B215E9}">
                    <a14:cameraTool cellRange="'KPI YOY'!G12" spid="_x0000_s5265"/>
                  </a:ext>
                </a:extLst>
              </xdr:cNvPicPr>
            </xdr:nvPicPr>
            <xdr:blipFill>
              <a:blip xmlns:r="http://schemas.openxmlformats.org/officeDocument/2006/relationships" r:embed="rId19"/>
              <a:srcRect/>
              <a:stretch>
                <a:fillRect/>
              </a:stretch>
            </xdr:blipFill>
            <xdr:spPr bwMode="auto">
              <a:xfrm>
                <a:off x="10109199" y="1612198"/>
                <a:ext cx="1093048" cy="301270"/>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45" name="Rectangle: Rounded Corners 44">
            <a:extLst>
              <a:ext uri="{FF2B5EF4-FFF2-40B4-BE49-F238E27FC236}">
                <a16:creationId xmlns:a16="http://schemas.microsoft.com/office/drawing/2014/main" id="{264853FA-2894-4C82-A41B-320A15EF4037}"/>
              </a:ext>
            </a:extLst>
          </xdr:cNvPr>
          <xdr:cNvSpPr/>
        </xdr:nvSpPr>
        <xdr:spPr>
          <a:xfrm>
            <a:off x="11472333" y="1574802"/>
            <a:ext cx="2675466" cy="39793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lumMod val="65000"/>
                    <a:lumOff val="35000"/>
                  </a:schemeClr>
                </a:solidFill>
                <a:latin typeface="+mj-lt"/>
              </a:rPr>
              <a:t>YOY</a:t>
            </a:r>
            <a:r>
              <a:rPr lang="en-IN" sz="1600" b="1" baseline="0">
                <a:solidFill>
                  <a:schemeClr val="tx1">
                    <a:lumMod val="65000"/>
                    <a:lumOff val="35000"/>
                  </a:schemeClr>
                </a:solidFill>
                <a:latin typeface="+mj-lt"/>
              </a:rPr>
              <a:t> Growth</a:t>
            </a:r>
            <a:endParaRPr lang="en-IN" sz="900" b="1">
              <a:solidFill>
                <a:schemeClr val="tx1">
                  <a:lumMod val="65000"/>
                  <a:lumOff val="35000"/>
                </a:schemeClr>
              </a:solidFill>
              <a:latin typeface="+mj-lt"/>
            </a:endParaRPr>
          </a:p>
        </xdr:txBody>
      </xdr:sp>
      <mc:AlternateContent xmlns:mc="http://schemas.openxmlformats.org/markup-compatibility/2006" xmlns:a14="http://schemas.microsoft.com/office/drawing/2010/main">
        <mc:Choice Requires="a14">
          <xdr:pic>
            <xdr:nvPicPr>
              <xdr:cNvPr id="46" name="Picture 45">
                <a:extLst>
                  <a:ext uri="{FF2B5EF4-FFF2-40B4-BE49-F238E27FC236}">
                    <a16:creationId xmlns:a16="http://schemas.microsoft.com/office/drawing/2014/main" id="{99CD9BD5-2F3C-4C52-B11B-5066CADDDB7E}"/>
                  </a:ext>
                </a:extLst>
              </xdr:cNvPr>
              <xdr:cNvPicPr>
                <a:picLocks noChangeAspect="1" noChangeArrowheads="1"/>
                <a:extLst>
                  <a:ext uri="{84589F7E-364E-4C9E-8A38-B11213B215E9}">
                    <a14:cameraTool cellRange="'KPI YOY'!H12" spid="_x0000_s5266"/>
                  </a:ext>
                </a:extLst>
              </xdr:cNvPicPr>
            </xdr:nvPicPr>
            <xdr:blipFill>
              <a:blip xmlns:r="http://schemas.openxmlformats.org/officeDocument/2006/relationships" r:embed="rId20"/>
              <a:srcRect/>
              <a:stretch>
                <a:fillRect/>
              </a:stretch>
            </xdr:blipFill>
            <xdr:spPr bwMode="auto">
              <a:xfrm>
                <a:off x="12920132" y="1612199"/>
                <a:ext cx="1093048" cy="301270"/>
              </a:xfrm>
              <a:prstGeom prst="rect">
                <a:avLst/>
              </a:prstGeom>
              <a:noFill/>
              <a:ln>
                <a:noFill/>
              </a:ln>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graphicFrame macro="">
            <xdr:nvGraphicFramePr>
              <xdr:cNvPr id="47" name="Segment">
                <a:extLst>
                  <a:ext uri="{FF2B5EF4-FFF2-40B4-BE49-F238E27FC236}">
                    <a16:creationId xmlns:a16="http://schemas.microsoft.com/office/drawing/2014/main" id="{D3D827AD-D269-B123-8DE5-9BF1BC7FD389}"/>
                  </a:ext>
                </a:extLst>
              </xdr:cNvPr>
              <xdr:cNvGraphicFramePr/>
            </xdr:nvGraphicFramePr>
            <xdr:xfrm>
              <a:off x="12600940" y="4432300"/>
              <a:ext cx="1462193" cy="2078568"/>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600940" y="4432300"/>
                <a:ext cx="1462193" cy="20785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8" name="Region">
                <a:extLst>
                  <a:ext uri="{FF2B5EF4-FFF2-40B4-BE49-F238E27FC236}">
                    <a16:creationId xmlns:a16="http://schemas.microsoft.com/office/drawing/2014/main" id="{F9FE21F5-8FFD-5F92-CEE9-8E87F17209BF}"/>
                  </a:ext>
                </a:extLst>
              </xdr:cNvPr>
              <xdr:cNvGraphicFramePr/>
            </xdr:nvGraphicFramePr>
            <xdr:xfrm>
              <a:off x="11167533" y="4429760"/>
              <a:ext cx="1481667" cy="2055708"/>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167533" y="4429760"/>
                <a:ext cx="1481667" cy="20557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160020</xdr:colOff>
      <xdr:row>27</xdr:row>
      <xdr:rowOff>53340</xdr:rowOff>
    </xdr:to>
    <xdr:grpSp>
      <xdr:nvGrpSpPr>
        <xdr:cNvPr id="2" name="Group 1">
          <a:extLst>
            <a:ext uri="{FF2B5EF4-FFF2-40B4-BE49-F238E27FC236}">
              <a16:creationId xmlns:a16="http://schemas.microsoft.com/office/drawing/2014/main" id="{1A079CA5-6957-46FD-A3B6-2B03D1C5A230}"/>
            </a:ext>
          </a:extLst>
        </xdr:cNvPr>
        <xdr:cNvGrpSpPr/>
      </xdr:nvGrpSpPr>
      <xdr:grpSpPr>
        <a:xfrm>
          <a:off x="0" y="0"/>
          <a:ext cx="14141436" cy="4907879"/>
          <a:chOff x="0" y="0"/>
          <a:chExt cx="14180820" cy="6603999"/>
        </a:xfrm>
      </xdr:grpSpPr>
      <xdr:grpSp>
        <xdr:nvGrpSpPr>
          <xdr:cNvPr id="3" name="Group 2">
            <a:extLst>
              <a:ext uri="{FF2B5EF4-FFF2-40B4-BE49-F238E27FC236}">
                <a16:creationId xmlns:a16="http://schemas.microsoft.com/office/drawing/2014/main" id="{44971251-D0ED-4195-044C-681E86836943}"/>
              </a:ext>
            </a:extLst>
          </xdr:cNvPr>
          <xdr:cNvGrpSpPr/>
        </xdr:nvGrpSpPr>
        <xdr:grpSpPr>
          <a:xfrm>
            <a:off x="0" y="0"/>
            <a:ext cx="14180820" cy="6596380"/>
            <a:chOff x="0" y="15240"/>
            <a:chExt cx="14180820" cy="6596380"/>
          </a:xfrm>
        </xdr:grpSpPr>
        <xdr:sp macro="" textlink="">
          <xdr:nvSpPr>
            <xdr:cNvPr id="32" name="Rectangle: Rounded Corners 31">
              <a:extLst>
                <a:ext uri="{FF2B5EF4-FFF2-40B4-BE49-F238E27FC236}">
                  <a16:creationId xmlns:a16="http://schemas.microsoft.com/office/drawing/2014/main" id="{014A74AE-52F7-32A0-FDDF-175D57B5C0DB}"/>
                </a:ext>
              </a:extLst>
            </xdr:cNvPr>
            <xdr:cNvSpPr/>
          </xdr:nvSpPr>
          <xdr:spPr>
            <a:xfrm>
              <a:off x="7620" y="15240"/>
              <a:ext cx="14123248" cy="357293"/>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bg1"/>
                  </a:solidFill>
                  <a:latin typeface="+mj-lt"/>
                </a:rPr>
                <a:t>Ecommerce Sales Analysis</a:t>
              </a:r>
            </a:p>
          </xdr:txBody>
        </xdr:sp>
        <xdr:sp macro="" textlink="">
          <xdr:nvSpPr>
            <xdr:cNvPr id="33" name="Rectangle: Rounded Corners 32">
              <a:extLst>
                <a:ext uri="{FF2B5EF4-FFF2-40B4-BE49-F238E27FC236}">
                  <a16:creationId xmlns:a16="http://schemas.microsoft.com/office/drawing/2014/main" id="{0FE1B886-86AB-28D2-9D39-8B50039998AF}"/>
                </a:ext>
              </a:extLst>
            </xdr:cNvPr>
            <xdr:cNvSpPr/>
          </xdr:nvSpPr>
          <xdr:spPr>
            <a:xfrm>
              <a:off x="0" y="734060"/>
              <a:ext cx="2811780" cy="1273387"/>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Rectangle: Rounded Corners 33">
              <a:extLst>
                <a:ext uri="{FF2B5EF4-FFF2-40B4-BE49-F238E27FC236}">
                  <a16:creationId xmlns:a16="http://schemas.microsoft.com/office/drawing/2014/main" id="{FDA7813D-D0E9-2A8F-9BD6-3D1A1304DE21}"/>
                </a:ext>
              </a:extLst>
            </xdr:cNvPr>
            <xdr:cNvSpPr/>
          </xdr:nvSpPr>
          <xdr:spPr>
            <a:xfrm>
              <a:off x="2834640" y="734060"/>
              <a:ext cx="2811780" cy="1273387"/>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Rectangle: Rounded Corners 34">
              <a:extLst>
                <a:ext uri="{FF2B5EF4-FFF2-40B4-BE49-F238E27FC236}">
                  <a16:creationId xmlns:a16="http://schemas.microsoft.com/office/drawing/2014/main" id="{00DF6931-A5D2-AD8C-0BD5-50ECB3FBE0FE}"/>
                </a:ext>
              </a:extLst>
            </xdr:cNvPr>
            <xdr:cNvSpPr/>
          </xdr:nvSpPr>
          <xdr:spPr>
            <a:xfrm>
              <a:off x="5669280" y="734060"/>
              <a:ext cx="2811780" cy="1273387"/>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6" name="Rectangle: Rounded Corners 35">
              <a:extLst>
                <a:ext uri="{FF2B5EF4-FFF2-40B4-BE49-F238E27FC236}">
                  <a16:creationId xmlns:a16="http://schemas.microsoft.com/office/drawing/2014/main" id="{AA8FF29E-C720-E2DF-1C71-D653EB87590F}"/>
                </a:ext>
              </a:extLst>
            </xdr:cNvPr>
            <xdr:cNvSpPr/>
          </xdr:nvSpPr>
          <xdr:spPr>
            <a:xfrm>
              <a:off x="8511540" y="734060"/>
              <a:ext cx="2811780" cy="1273387"/>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7" name="Rectangle: Rounded Corners 36">
              <a:extLst>
                <a:ext uri="{FF2B5EF4-FFF2-40B4-BE49-F238E27FC236}">
                  <a16:creationId xmlns:a16="http://schemas.microsoft.com/office/drawing/2014/main" id="{0734EAFA-9510-C5C8-060C-87CAD14C2665}"/>
                </a:ext>
              </a:extLst>
            </xdr:cNvPr>
            <xdr:cNvSpPr/>
          </xdr:nvSpPr>
          <xdr:spPr>
            <a:xfrm>
              <a:off x="11353800" y="734060"/>
              <a:ext cx="2811780" cy="1273387"/>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8" name="Rectangle: Rounded Corners 37">
              <a:extLst>
                <a:ext uri="{FF2B5EF4-FFF2-40B4-BE49-F238E27FC236}">
                  <a16:creationId xmlns:a16="http://schemas.microsoft.com/office/drawing/2014/main" id="{A917F763-6ADE-9344-AFB3-F5754AD98564}"/>
                </a:ext>
              </a:extLst>
            </xdr:cNvPr>
            <xdr:cNvSpPr/>
          </xdr:nvSpPr>
          <xdr:spPr>
            <a:xfrm>
              <a:off x="0" y="387773"/>
              <a:ext cx="2811780" cy="331047"/>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lumMod val="65000"/>
                      <a:lumOff val="35000"/>
                    </a:schemeClr>
                  </a:solidFill>
                  <a:latin typeface="+mj-lt"/>
                </a:rPr>
                <a:t>Sales</a:t>
              </a:r>
              <a:endParaRPr lang="en-IN" sz="1100" b="1">
                <a:solidFill>
                  <a:schemeClr val="tx1">
                    <a:lumMod val="65000"/>
                    <a:lumOff val="35000"/>
                  </a:schemeClr>
                </a:solidFill>
                <a:latin typeface="+mj-lt"/>
              </a:endParaRPr>
            </a:p>
          </xdr:txBody>
        </xdr:sp>
        <xdr:sp macro="" textlink="">
          <xdr:nvSpPr>
            <xdr:cNvPr id="39" name="Rectangle: Rounded Corners 38">
              <a:extLst>
                <a:ext uri="{FF2B5EF4-FFF2-40B4-BE49-F238E27FC236}">
                  <a16:creationId xmlns:a16="http://schemas.microsoft.com/office/drawing/2014/main" id="{BA629A90-780D-E1CB-6F17-E9447815EFCD}"/>
                </a:ext>
              </a:extLst>
            </xdr:cNvPr>
            <xdr:cNvSpPr/>
          </xdr:nvSpPr>
          <xdr:spPr>
            <a:xfrm>
              <a:off x="2834640" y="387773"/>
              <a:ext cx="2811780" cy="331047"/>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400" b="1">
                  <a:solidFill>
                    <a:schemeClr val="tx1">
                      <a:lumMod val="65000"/>
                      <a:lumOff val="35000"/>
                    </a:schemeClr>
                  </a:solidFill>
                  <a:latin typeface="+mj-lt"/>
                  <a:ea typeface="+mn-ea"/>
                  <a:cs typeface="+mn-cs"/>
                </a:rPr>
                <a:t>Profit</a:t>
              </a:r>
            </a:p>
          </xdr:txBody>
        </xdr:sp>
        <xdr:sp macro="" textlink="">
          <xdr:nvSpPr>
            <xdr:cNvPr id="40" name="Rectangle: Rounded Corners 39">
              <a:extLst>
                <a:ext uri="{FF2B5EF4-FFF2-40B4-BE49-F238E27FC236}">
                  <a16:creationId xmlns:a16="http://schemas.microsoft.com/office/drawing/2014/main" id="{8C8A00BE-4136-F1C2-825F-964A872886D7}"/>
                </a:ext>
              </a:extLst>
            </xdr:cNvPr>
            <xdr:cNvSpPr/>
          </xdr:nvSpPr>
          <xdr:spPr>
            <a:xfrm>
              <a:off x="5669280" y="387773"/>
              <a:ext cx="2811780" cy="331047"/>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400" b="1">
                  <a:solidFill>
                    <a:schemeClr val="tx1">
                      <a:lumMod val="65000"/>
                      <a:lumOff val="35000"/>
                    </a:schemeClr>
                  </a:solidFill>
                  <a:latin typeface="+mj-lt"/>
                  <a:ea typeface="+mn-ea"/>
                  <a:cs typeface="+mn-cs"/>
                </a:rPr>
                <a:t>Quantity</a:t>
              </a:r>
            </a:p>
          </xdr:txBody>
        </xdr:sp>
        <xdr:sp macro="" textlink="">
          <xdr:nvSpPr>
            <xdr:cNvPr id="41" name="Rectangle: Rounded Corners 40">
              <a:extLst>
                <a:ext uri="{FF2B5EF4-FFF2-40B4-BE49-F238E27FC236}">
                  <a16:creationId xmlns:a16="http://schemas.microsoft.com/office/drawing/2014/main" id="{82AD3885-C45C-BE6E-222E-86D0ED59898F}"/>
                </a:ext>
              </a:extLst>
            </xdr:cNvPr>
            <xdr:cNvSpPr/>
          </xdr:nvSpPr>
          <xdr:spPr>
            <a:xfrm>
              <a:off x="8511540" y="387773"/>
              <a:ext cx="2811780" cy="331047"/>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400" b="1">
                  <a:solidFill>
                    <a:schemeClr val="tx1">
                      <a:lumMod val="65000"/>
                      <a:lumOff val="35000"/>
                    </a:schemeClr>
                  </a:solidFill>
                  <a:latin typeface="+mj-lt"/>
                  <a:ea typeface="+mn-ea"/>
                  <a:cs typeface="+mn-cs"/>
                </a:rPr>
                <a:t>No of Orders</a:t>
              </a:r>
            </a:p>
          </xdr:txBody>
        </xdr:sp>
        <xdr:sp macro="" textlink="">
          <xdr:nvSpPr>
            <xdr:cNvPr id="42" name="Rectangle: Rounded Corners 41">
              <a:extLst>
                <a:ext uri="{FF2B5EF4-FFF2-40B4-BE49-F238E27FC236}">
                  <a16:creationId xmlns:a16="http://schemas.microsoft.com/office/drawing/2014/main" id="{A82E1BEE-CF0F-769D-0F2C-2BC11823E267}"/>
                </a:ext>
              </a:extLst>
            </xdr:cNvPr>
            <xdr:cNvSpPr/>
          </xdr:nvSpPr>
          <xdr:spPr>
            <a:xfrm>
              <a:off x="11353800" y="387773"/>
              <a:ext cx="2811780" cy="331047"/>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400" b="1">
                  <a:solidFill>
                    <a:schemeClr val="tx1">
                      <a:lumMod val="65000"/>
                      <a:lumOff val="35000"/>
                    </a:schemeClr>
                  </a:solidFill>
                  <a:latin typeface="+mj-lt"/>
                  <a:ea typeface="+mn-ea"/>
                  <a:cs typeface="+mn-cs"/>
                </a:rPr>
                <a:t>Profit Margin</a:t>
              </a:r>
            </a:p>
          </xdr:txBody>
        </xdr:sp>
        <xdr:sp macro="" textlink="">
          <xdr:nvSpPr>
            <xdr:cNvPr id="43" name="Rectangle: Rounded Corners 42">
              <a:extLst>
                <a:ext uri="{FF2B5EF4-FFF2-40B4-BE49-F238E27FC236}">
                  <a16:creationId xmlns:a16="http://schemas.microsoft.com/office/drawing/2014/main" id="{332A57E3-2DF7-B59C-DE22-93EB3E00B370}"/>
                </a:ext>
              </a:extLst>
            </xdr:cNvPr>
            <xdr:cNvSpPr/>
          </xdr:nvSpPr>
          <xdr:spPr>
            <a:xfrm>
              <a:off x="15240" y="2022687"/>
              <a:ext cx="5227320" cy="228600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4" name="Rectangle: Rounded Corners 43">
              <a:extLst>
                <a:ext uri="{FF2B5EF4-FFF2-40B4-BE49-F238E27FC236}">
                  <a16:creationId xmlns:a16="http://schemas.microsoft.com/office/drawing/2014/main" id="{6FF18E0B-2ADC-2838-9F10-376C03D22866}"/>
                </a:ext>
              </a:extLst>
            </xdr:cNvPr>
            <xdr:cNvSpPr/>
          </xdr:nvSpPr>
          <xdr:spPr>
            <a:xfrm>
              <a:off x="5250180" y="2015067"/>
              <a:ext cx="5151120" cy="228600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5" name="Rectangle: Rounded Corners 44">
              <a:extLst>
                <a:ext uri="{FF2B5EF4-FFF2-40B4-BE49-F238E27FC236}">
                  <a16:creationId xmlns:a16="http://schemas.microsoft.com/office/drawing/2014/main" id="{3BF972FA-1D75-7D91-E866-FAEF6D4A0924}"/>
                </a:ext>
              </a:extLst>
            </xdr:cNvPr>
            <xdr:cNvSpPr/>
          </xdr:nvSpPr>
          <xdr:spPr>
            <a:xfrm>
              <a:off x="10416540" y="2022687"/>
              <a:ext cx="3764280" cy="228600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Rectangle: Rounded Corners 45">
              <a:extLst>
                <a:ext uri="{FF2B5EF4-FFF2-40B4-BE49-F238E27FC236}">
                  <a16:creationId xmlns:a16="http://schemas.microsoft.com/office/drawing/2014/main" id="{93E96376-1F72-123D-609B-3E1F4A75754B}"/>
                </a:ext>
              </a:extLst>
            </xdr:cNvPr>
            <xdr:cNvSpPr/>
          </xdr:nvSpPr>
          <xdr:spPr>
            <a:xfrm>
              <a:off x="15240" y="4325620"/>
              <a:ext cx="5227320" cy="228600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7" name="Rectangle: Rounded Corners 46">
              <a:extLst>
                <a:ext uri="{FF2B5EF4-FFF2-40B4-BE49-F238E27FC236}">
                  <a16:creationId xmlns:a16="http://schemas.microsoft.com/office/drawing/2014/main" id="{34DE8EC4-EF62-49C7-264E-EC910945AC27}"/>
                </a:ext>
              </a:extLst>
            </xdr:cNvPr>
            <xdr:cNvSpPr/>
          </xdr:nvSpPr>
          <xdr:spPr>
            <a:xfrm>
              <a:off x="5250180" y="4318000"/>
              <a:ext cx="4757420" cy="228600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8" name="Rectangle: Rounded Corners 47">
              <a:extLst>
                <a:ext uri="{FF2B5EF4-FFF2-40B4-BE49-F238E27FC236}">
                  <a16:creationId xmlns:a16="http://schemas.microsoft.com/office/drawing/2014/main" id="{21194216-98F9-C7F4-A0A9-1F4DF70DF60C}"/>
                </a:ext>
              </a:extLst>
            </xdr:cNvPr>
            <xdr:cNvSpPr/>
          </xdr:nvSpPr>
          <xdr:spPr>
            <a:xfrm>
              <a:off x="10016067" y="4325620"/>
              <a:ext cx="4164753" cy="228600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aphicFrame macro="">
        <xdr:nvGraphicFramePr>
          <xdr:cNvPr id="4" name="Chart 3">
            <a:extLst>
              <a:ext uri="{FF2B5EF4-FFF2-40B4-BE49-F238E27FC236}">
                <a16:creationId xmlns:a16="http://schemas.microsoft.com/office/drawing/2014/main" id="{0E1A0EC3-A07E-ACE6-DEC0-68E7577EB986}"/>
              </a:ext>
            </a:extLst>
          </xdr:cNvPr>
          <xdr:cNvGraphicFramePr>
            <a:graphicFrameLocks/>
          </xdr:cNvGraphicFramePr>
        </xdr:nvGraphicFramePr>
        <xdr:xfrm>
          <a:off x="16933" y="2006600"/>
          <a:ext cx="5240867" cy="2311399"/>
        </xdr:xfrm>
        <a:graphic>
          <a:graphicData uri="http://schemas.openxmlformats.org/drawingml/2006/chart">
            <c:chart xmlns:c="http://schemas.openxmlformats.org/drawingml/2006/chart" xmlns:r="http://schemas.openxmlformats.org/officeDocument/2006/relationships" r:id="rId1"/>
          </a:graphicData>
        </a:graphic>
      </xdr:graphicFrame>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AA3B6B0A-6D3D-F593-149E-A14A59F63841}"/>
                  </a:ext>
                </a:extLst>
              </xdr:cNvPr>
              <xdr:cNvGraphicFramePr/>
            </xdr:nvGraphicFramePr>
            <xdr:xfrm>
              <a:off x="5266267" y="1989666"/>
              <a:ext cx="5156200" cy="2286001"/>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266267" y="1989666"/>
                <a:ext cx="5156200" cy="22860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6" name="Chart 5">
            <a:extLst>
              <a:ext uri="{FF2B5EF4-FFF2-40B4-BE49-F238E27FC236}">
                <a16:creationId xmlns:a16="http://schemas.microsoft.com/office/drawing/2014/main" id="{1807949E-6F83-C893-73E0-C43F333214D9}"/>
              </a:ext>
            </a:extLst>
          </xdr:cNvPr>
          <xdr:cNvGraphicFramePr>
            <a:graphicFrameLocks/>
          </xdr:cNvGraphicFramePr>
        </xdr:nvGraphicFramePr>
        <xdr:xfrm>
          <a:off x="10413999" y="1981200"/>
          <a:ext cx="3759201" cy="2345267"/>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0C78A727-661F-EE23-650F-81FCEDC4AA1C}"/>
                  </a:ext>
                </a:extLst>
              </xdr:cNvPr>
              <xdr:cNvGraphicFramePr/>
            </xdr:nvGraphicFramePr>
            <xdr:xfrm>
              <a:off x="0" y="4326466"/>
              <a:ext cx="5223932" cy="2277533"/>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0" y="4326466"/>
                <a:ext cx="5223932" cy="227753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mc:AlternateContent xmlns:mc="http://schemas.openxmlformats.org/markup-compatibility/2006" xmlns:a14="http://schemas.microsoft.com/office/drawing/2010/main">
        <mc:Choice Requires="a14">
          <xdr:graphicFrame macro="">
            <xdr:nvGraphicFramePr>
              <xdr:cNvPr id="8" name="Year 2">
                <a:extLst>
                  <a:ext uri="{FF2B5EF4-FFF2-40B4-BE49-F238E27FC236}">
                    <a16:creationId xmlns:a16="http://schemas.microsoft.com/office/drawing/2014/main" id="{66335F5A-F9BB-99D0-2200-1DC99531E252}"/>
                  </a:ext>
                </a:extLst>
              </xdr:cNvPr>
              <xdr:cNvGraphicFramePr/>
            </xdr:nvGraphicFramePr>
            <xdr:xfrm>
              <a:off x="10134600" y="4444999"/>
              <a:ext cx="1041400" cy="2032001"/>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0134600" y="3359394"/>
                <a:ext cx="1041400" cy="1535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9" name="Chart 8">
            <a:extLst>
              <a:ext uri="{FF2B5EF4-FFF2-40B4-BE49-F238E27FC236}">
                <a16:creationId xmlns:a16="http://schemas.microsoft.com/office/drawing/2014/main" id="{BBE3671C-96EB-9576-8819-299C3DD0FCD4}"/>
              </a:ext>
            </a:extLst>
          </xdr:cNvPr>
          <xdr:cNvGraphicFramePr>
            <a:graphicFrameLocks/>
          </xdr:cNvGraphicFramePr>
        </xdr:nvGraphicFramePr>
        <xdr:xfrm>
          <a:off x="5240866" y="4301067"/>
          <a:ext cx="4792133" cy="2302931"/>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0" name="Chart 9">
            <a:extLst>
              <a:ext uri="{FF2B5EF4-FFF2-40B4-BE49-F238E27FC236}">
                <a16:creationId xmlns:a16="http://schemas.microsoft.com/office/drawing/2014/main" id="{7C88F3EC-FA1B-241D-C6FB-CD480F383953}"/>
              </a:ext>
            </a:extLst>
          </xdr:cNvPr>
          <xdr:cNvGraphicFramePr>
            <a:graphicFrameLocks/>
          </xdr:cNvGraphicFramePr>
        </xdr:nvGraphicFramePr>
        <xdr:xfrm>
          <a:off x="0" y="1066800"/>
          <a:ext cx="2810933" cy="541867"/>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1" name="Chart 10">
            <a:extLst>
              <a:ext uri="{FF2B5EF4-FFF2-40B4-BE49-F238E27FC236}">
                <a16:creationId xmlns:a16="http://schemas.microsoft.com/office/drawing/2014/main" id="{C6A61C83-75D1-FDDE-6706-8B0B31C8723D}"/>
              </a:ext>
            </a:extLst>
          </xdr:cNvPr>
          <xdr:cNvGraphicFramePr>
            <a:graphicFrameLocks/>
          </xdr:cNvGraphicFramePr>
        </xdr:nvGraphicFramePr>
        <xdr:xfrm>
          <a:off x="2819400" y="1049867"/>
          <a:ext cx="2819400" cy="575733"/>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2" name="Chart 11">
            <a:extLst>
              <a:ext uri="{FF2B5EF4-FFF2-40B4-BE49-F238E27FC236}">
                <a16:creationId xmlns:a16="http://schemas.microsoft.com/office/drawing/2014/main" id="{5EDC0030-A740-B36B-46C2-B8594F63EF97}"/>
              </a:ext>
            </a:extLst>
          </xdr:cNvPr>
          <xdr:cNvGraphicFramePr>
            <a:graphicFrameLocks/>
          </xdr:cNvGraphicFramePr>
        </xdr:nvGraphicFramePr>
        <xdr:xfrm>
          <a:off x="5672662" y="1007533"/>
          <a:ext cx="2836338" cy="626534"/>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13" name="Chart 12">
            <a:extLst>
              <a:ext uri="{FF2B5EF4-FFF2-40B4-BE49-F238E27FC236}">
                <a16:creationId xmlns:a16="http://schemas.microsoft.com/office/drawing/2014/main" id="{2067EE16-58A9-63C5-807D-51012717F9B9}"/>
              </a:ext>
            </a:extLst>
          </xdr:cNvPr>
          <xdr:cNvGraphicFramePr>
            <a:graphicFrameLocks/>
          </xdr:cNvGraphicFramePr>
        </xdr:nvGraphicFramePr>
        <xdr:xfrm>
          <a:off x="8517466" y="1075267"/>
          <a:ext cx="2810933" cy="550334"/>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14" name="Chart 13">
            <a:extLst>
              <a:ext uri="{FF2B5EF4-FFF2-40B4-BE49-F238E27FC236}">
                <a16:creationId xmlns:a16="http://schemas.microsoft.com/office/drawing/2014/main" id="{2722731F-B75A-FB01-BF66-F4BE3CB11888}"/>
              </a:ext>
            </a:extLst>
          </xdr:cNvPr>
          <xdr:cNvGraphicFramePr>
            <a:graphicFrameLocks/>
          </xdr:cNvGraphicFramePr>
        </xdr:nvGraphicFramePr>
        <xdr:xfrm>
          <a:off x="11328400" y="1066800"/>
          <a:ext cx="2819399" cy="575734"/>
        </xdr:xfrm>
        <a:graphic>
          <a:graphicData uri="http://schemas.openxmlformats.org/drawingml/2006/chart">
            <c:chart xmlns:c="http://schemas.openxmlformats.org/drawingml/2006/chart" xmlns:r="http://schemas.openxmlformats.org/officeDocument/2006/relationships" r:id="rId10"/>
          </a:graphicData>
        </a:graphic>
      </xdr:graphicFrame>
      <mc:AlternateContent xmlns:mc="http://schemas.openxmlformats.org/markup-compatibility/2006" xmlns:a14="http://schemas.microsoft.com/office/drawing/2010/main">
        <mc:Choice Requires="a14">
          <xdr:pic>
            <xdr:nvPicPr>
              <xdr:cNvPr id="15" name="Picture 14">
                <a:extLst>
                  <a:ext uri="{FF2B5EF4-FFF2-40B4-BE49-F238E27FC236}">
                    <a16:creationId xmlns:a16="http://schemas.microsoft.com/office/drawing/2014/main" id="{D9F941B2-0D39-D5FC-D339-02062994BAE0}"/>
                  </a:ext>
                </a:extLst>
              </xdr:cNvPr>
              <xdr:cNvPicPr>
                <a:picLocks noChangeArrowheads="1"/>
                <a:extLst>
                  <a:ext uri="{84589F7E-364E-4C9E-8A38-B11213B215E9}">
                    <a14:cameraTool cellRange="KPI!A24" spid="_x0000_s13423"/>
                  </a:ext>
                </a:extLst>
              </xdr:cNvPicPr>
            </xdr:nvPicPr>
            <xdr:blipFill>
              <a:blip xmlns:r="http://schemas.openxmlformats.org/officeDocument/2006/relationships" r:embed="rId11"/>
              <a:srcRect/>
              <a:stretch>
                <a:fillRect/>
              </a:stretch>
            </xdr:blipFill>
            <xdr:spPr bwMode="auto">
              <a:xfrm>
                <a:off x="321733" y="728132"/>
                <a:ext cx="2294468" cy="364067"/>
              </a:xfrm>
              <a:prstGeom prst="rect">
                <a:avLst/>
              </a:prstGeom>
              <a:noFill/>
              <a:ln>
                <a:noFill/>
              </a:ln>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16" name="Picture 15">
                <a:extLst>
                  <a:ext uri="{FF2B5EF4-FFF2-40B4-BE49-F238E27FC236}">
                    <a16:creationId xmlns:a16="http://schemas.microsoft.com/office/drawing/2014/main" id="{BB047208-47D9-7DDD-69BE-AA6130969656}"/>
                  </a:ext>
                </a:extLst>
              </xdr:cNvPr>
              <xdr:cNvPicPr>
                <a:picLocks noChangeArrowheads="1"/>
                <a:extLst>
                  <a:ext uri="{84589F7E-364E-4C9E-8A38-B11213B215E9}">
                    <a14:cameraTool cellRange="KPI!E24" spid="_x0000_s13424"/>
                  </a:ext>
                </a:extLst>
              </xdr:cNvPicPr>
            </xdr:nvPicPr>
            <xdr:blipFill>
              <a:blip xmlns:r="http://schemas.openxmlformats.org/officeDocument/2006/relationships" r:embed="rId12"/>
              <a:srcRect/>
              <a:stretch>
                <a:fillRect/>
              </a:stretch>
            </xdr:blipFill>
            <xdr:spPr bwMode="auto">
              <a:xfrm>
                <a:off x="3005666" y="728132"/>
                <a:ext cx="2294468" cy="364067"/>
              </a:xfrm>
              <a:prstGeom prst="rect">
                <a:avLst/>
              </a:prstGeom>
              <a:noFill/>
              <a:ln>
                <a:noFill/>
              </a:ln>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17" name="Picture 16">
                <a:extLst>
                  <a:ext uri="{FF2B5EF4-FFF2-40B4-BE49-F238E27FC236}">
                    <a16:creationId xmlns:a16="http://schemas.microsoft.com/office/drawing/2014/main" id="{65A4946D-B885-E82D-C3F5-933E58481ADF}"/>
                  </a:ext>
                </a:extLst>
              </xdr:cNvPr>
              <xdr:cNvPicPr>
                <a:picLocks noChangeArrowheads="1"/>
                <a:extLst>
                  <a:ext uri="{84589F7E-364E-4C9E-8A38-B11213B215E9}">
                    <a14:cameraTool cellRange="KPI!H24" spid="_x0000_s13425"/>
                  </a:ext>
                </a:extLst>
              </xdr:cNvPicPr>
            </xdr:nvPicPr>
            <xdr:blipFill>
              <a:blip xmlns:r="http://schemas.openxmlformats.org/officeDocument/2006/relationships" r:embed="rId13"/>
              <a:srcRect/>
              <a:stretch>
                <a:fillRect/>
              </a:stretch>
            </xdr:blipFill>
            <xdr:spPr bwMode="auto">
              <a:xfrm>
                <a:off x="5952066" y="719666"/>
                <a:ext cx="2294468" cy="364067"/>
              </a:xfrm>
              <a:prstGeom prst="rect">
                <a:avLst/>
              </a:prstGeom>
              <a:noFill/>
              <a:ln>
                <a:noFill/>
              </a:ln>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18" name="Picture 17">
                <a:extLst>
                  <a:ext uri="{FF2B5EF4-FFF2-40B4-BE49-F238E27FC236}">
                    <a16:creationId xmlns:a16="http://schemas.microsoft.com/office/drawing/2014/main" id="{2E4C0435-77E5-C475-9CAE-E6E7F129EA24}"/>
                  </a:ext>
                </a:extLst>
              </xdr:cNvPr>
              <xdr:cNvPicPr>
                <a:picLocks noChangeArrowheads="1"/>
                <a:extLst>
                  <a:ext uri="{84589F7E-364E-4C9E-8A38-B11213B215E9}">
                    <a14:cameraTool cellRange="KPI!K24" spid="_x0000_s13426"/>
                  </a:ext>
                </a:extLst>
              </xdr:cNvPicPr>
            </xdr:nvPicPr>
            <xdr:blipFill>
              <a:blip xmlns:r="http://schemas.openxmlformats.org/officeDocument/2006/relationships" r:embed="rId14"/>
              <a:srcRect/>
              <a:stretch>
                <a:fillRect/>
              </a:stretch>
            </xdr:blipFill>
            <xdr:spPr bwMode="auto">
              <a:xfrm>
                <a:off x="8779932" y="685799"/>
                <a:ext cx="2294468" cy="364067"/>
              </a:xfrm>
              <a:prstGeom prst="rect">
                <a:avLst/>
              </a:prstGeom>
              <a:noFill/>
              <a:ln>
                <a:noFill/>
              </a:ln>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pic>
            <xdr:nvPicPr>
              <xdr:cNvPr id="19" name="Picture 18">
                <a:extLst>
                  <a:ext uri="{FF2B5EF4-FFF2-40B4-BE49-F238E27FC236}">
                    <a16:creationId xmlns:a16="http://schemas.microsoft.com/office/drawing/2014/main" id="{EF5177AD-0BFD-89A7-4319-387CF74B5FCD}"/>
                  </a:ext>
                </a:extLst>
              </xdr:cNvPr>
              <xdr:cNvPicPr>
                <a:picLocks noChangeArrowheads="1"/>
                <a:extLst>
                  <a:ext uri="{84589F7E-364E-4C9E-8A38-B11213B215E9}">
                    <a14:cameraTool cellRange="KPI!N24" spid="_x0000_s13427"/>
                  </a:ext>
                </a:extLst>
              </xdr:cNvPicPr>
            </xdr:nvPicPr>
            <xdr:blipFill>
              <a:blip xmlns:r="http://schemas.openxmlformats.org/officeDocument/2006/relationships" r:embed="rId15"/>
              <a:srcRect/>
              <a:stretch>
                <a:fillRect/>
              </a:stretch>
            </xdr:blipFill>
            <xdr:spPr bwMode="auto">
              <a:xfrm>
                <a:off x="11616265" y="728133"/>
                <a:ext cx="2294468" cy="364067"/>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20" name="Rectangle: Rounded Corners 19">
            <a:extLst>
              <a:ext uri="{FF2B5EF4-FFF2-40B4-BE49-F238E27FC236}">
                <a16:creationId xmlns:a16="http://schemas.microsoft.com/office/drawing/2014/main" id="{4A76F0F9-7CBF-744D-7E17-668D52FA2114}"/>
              </a:ext>
            </a:extLst>
          </xdr:cNvPr>
          <xdr:cNvSpPr/>
        </xdr:nvSpPr>
        <xdr:spPr>
          <a:xfrm>
            <a:off x="67734" y="1557867"/>
            <a:ext cx="2675466" cy="39793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lumMod val="65000"/>
                    <a:lumOff val="35000"/>
                  </a:schemeClr>
                </a:solidFill>
                <a:latin typeface="+mj-lt"/>
              </a:rPr>
              <a:t>YOY</a:t>
            </a:r>
            <a:r>
              <a:rPr lang="en-IN" sz="1600" b="1" baseline="0">
                <a:solidFill>
                  <a:schemeClr val="tx1">
                    <a:lumMod val="65000"/>
                    <a:lumOff val="35000"/>
                  </a:schemeClr>
                </a:solidFill>
                <a:latin typeface="+mj-lt"/>
              </a:rPr>
              <a:t> Growth</a:t>
            </a:r>
            <a:endParaRPr lang="en-IN" sz="900" b="1">
              <a:solidFill>
                <a:schemeClr val="tx1">
                  <a:lumMod val="65000"/>
                  <a:lumOff val="35000"/>
                </a:schemeClr>
              </a:solidFill>
              <a:latin typeface="+mj-lt"/>
            </a:endParaRPr>
          </a:p>
        </xdr:txBody>
      </xdr:sp>
      <mc:AlternateContent xmlns:mc="http://schemas.openxmlformats.org/markup-compatibility/2006" xmlns:a14="http://schemas.microsoft.com/office/drawing/2010/main">
        <mc:Choice Requires="a14">
          <xdr:pic>
            <xdr:nvPicPr>
              <xdr:cNvPr id="21" name="Picture 20">
                <a:extLst>
                  <a:ext uri="{FF2B5EF4-FFF2-40B4-BE49-F238E27FC236}">
                    <a16:creationId xmlns:a16="http://schemas.microsoft.com/office/drawing/2014/main" id="{3875E359-1310-AFB8-77F1-BB6CFCE0F01F}"/>
                  </a:ext>
                </a:extLst>
              </xdr:cNvPr>
              <xdr:cNvPicPr>
                <a:picLocks noChangeAspect="1" noChangeArrowheads="1"/>
                <a:extLst>
                  <a:ext uri="{84589F7E-364E-4C9E-8A38-B11213B215E9}">
                    <a14:cameraTool cellRange="'KPI YOY'!$D$12" spid="_x0000_s13428"/>
                  </a:ext>
                </a:extLst>
              </xdr:cNvPicPr>
            </xdr:nvPicPr>
            <xdr:blipFill>
              <a:blip xmlns:r="http://schemas.openxmlformats.org/officeDocument/2006/relationships" r:embed="rId16"/>
              <a:srcRect/>
              <a:stretch>
                <a:fillRect/>
              </a:stretch>
            </xdr:blipFill>
            <xdr:spPr bwMode="auto">
              <a:xfrm>
                <a:off x="1515533" y="1595264"/>
                <a:ext cx="1093048" cy="301270"/>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22" name="Rectangle: Rounded Corners 21">
            <a:extLst>
              <a:ext uri="{FF2B5EF4-FFF2-40B4-BE49-F238E27FC236}">
                <a16:creationId xmlns:a16="http://schemas.microsoft.com/office/drawing/2014/main" id="{BD35AF4A-1047-1DA1-69D8-444883254757}"/>
              </a:ext>
            </a:extLst>
          </xdr:cNvPr>
          <xdr:cNvSpPr/>
        </xdr:nvSpPr>
        <xdr:spPr>
          <a:xfrm>
            <a:off x="2921001" y="1540933"/>
            <a:ext cx="2675466" cy="39793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lumMod val="65000"/>
                    <a:lumOff val="35000"/>
                  </a:schemeClr>
                </a:solidFill>
                <a:latin typeface="+mj-lt"/>
              </a:rPr>
              <a:t>YOY</a:t>
            </a:r>
            <a:r>
              <a:rPr lang="en-IN" sz="1600" b="1" baseline="0">
                <a:solidFill>
                  <a:schemeClr val="tx1">
                    <a:lumMod val="65000"/>
                    <a:lumOff val="35000"/>
                  </a:schemeClr>
                </a:solidFill>
                <a:latin typeface="+mj-lt"/>
              </a:rPr>
              <a:t> Growth</a:t>
            </a:r>
            <a:endParaRPr lang="en-IN" sz="900" b="1">
              <a:solidFill>
                <a:schemeClr val="tx1">
                  <a:lumMod val="65000"/>
                  <a:lumOff val="35000"/>
                </a:schemeClr>
              </a:solidFill>
              <a:latin typeface="+mj-lt"/>
            </a:endParaRPr>
          </a:p>
        </xdr:txBody>
      </xdr:sp>
      <mc:AlternateContent xmlns:mc="http://schemas.openxmlformats.org/markup-compatibility/2006" xmlns:a14="http://schemas.microsoft.com/office/drawing/2010/main">
        <mc:Choice Requires="a14">
          <xdr:pic>
            <xdr:nvPicPr>
              <xdr:cNvPr id="23" name="Picture 22">
                <a:extLst>
                  <a:ext uri="{FF2B5EF4-FFF2-40B4-BE49-F238E27FC236}">
                    <a16:creationId xmlns:a16="http://schemas.microsoft.com/office/drawing/2014/main" id="{35E4EB8D-92D0-D049-C29A-86445A5445A6}"/>
                  </a:ext>
                </a:extLst>
              </xdr:cNvPr>
              <xdr:cNvPicPr>
                <a:picLocks noChangeAspect="1" noChangeArrowheads="1"/>
                <a:extLst>
                  <a:ext uri="{84589F7E-364E-4C9E-8A38-B11213B215E9}">
                    <a14:cameraTool cellRange="'KPI YOY'!E12" spid="_x0000_s13429"/>
                  </a:ext>
                </a:extLst>
              </xdr:cNvPicPr>
            </xdr:nvPicPr>
            <xdr:blipFill>
              <a:blip xmlns:r="http://schemas.openxmlformats.org/officeDocument/2006/relationships" r:embed="rId17"/>
              <a:srcRect/>
              <a:stretch>
                <a:fillRect/>
              </a:stretch>
            </xdr:blipFill>
            <xdr:spPr bwMode="auto">
              <a:xfrm>
                <a:off x="4368800" y="1578330"/>
                <a:ext cx="1093048" cy="301270"/>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24" name="Rectangle: Rounded Corners 23">
            <a:extLst>
              <a:ext uri="{FF2B5EF4-FFF2-40B4-BE49-F238E27FC236}">
                <a16:creationId xmlns:a16="http://schemas.microsoft.com/office/drawing/2014/main" id="{E2C04C7C-3B7C-BB25-2C32-A7527F280E3B}"/>
              </a:ext>
            </a:extLst>
          </xdr:cNvPr>
          <xdr:cNvSpPr/>
        </xdr:nvSpPr>
        <xdr:spPr>
          <a:xfrm>
            <a:off x="5825067" y="1566333"/>
            <a:ext cx="2675466" cy="39793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lumMod val="65000"/>
                    <a:lumOff val="35000"/>
                  </a:schemeClr>
                </a:solidFill>
                <a:latin typeface="+mj-lt"/>
              </a:rPr>
              <a:t>YOY</a:t>
            </a:r>
            <a:r>
              <a:rPr lang="en-IN" sz="1600" b="1" baseline="0">
                <a:solidFill>
                  <a:schemeClr val="tx1">
                    <a:lumMod val="65000"/>
                    <a:lumOff val="35000"/>
                  </a:schemeClr>
                </a:solidFill>
                <a:latin typeface="+mj-lt"/>
              </a:rPr>
              <a:t> Growth</a:t>
            </a:r>
            <a:endParaRPr lang="en-IN" sz="900" b="1">
              <a:solidFill>
                <a:schemeClr val="tx1">
                  <a:lumMod val="65000"/>
                  <a:lumOff val="35000"/>
                </a:schemeClr>
              </a:solidFill>
              <a:latin typeface="+mj-lt"/>
            </a:endParaRPr>
          </a:p>
        </xdr:txBody>
      </xdr:sp>
      <mc:AlternateContent xmlns:mc="http://schemas.openxmlformats.org/markup-compatibility/2006" xmlns:a14="http://schemas.microsoft.com/office/drawing/2010/main">
        <mc:Choice Requires="a14">
          <xdr:pic>
            <xdr:nvPicPr>
              <xdr:cNvPr id="25" name="Picture 24">
                <a:extLst>
                  <a:ext uri="{FF2B5EF4-FFF2-40B4-BE49-F238E27FC236}">
                    <a16:creationId xmlns:a16="http://schemas.microsoft.com/office/drawing/2014/main" id="{4EA72F1C-DE2A-8E03-2A58-567F75F64B18}"/>
                  </a:ext>
                </a:extLst>
              </xdr:cNvPr>
              <xdr:cNvPicPr>
                <a:picLocks noChangeAspect="1" noChangeArrowheads="1"/>
                <a:extLst>
                  <a:ext uri="{84589F7E-364E-4C9E-8A38-B11213B215E9}">
                    <a14:cameraTool cellRange="'KPI YOY'!F12" spid="_x0000_s13430"/>
                  </a:ext>
                </a:extLst>
              </xdr:cNvPicPr>
            </xdr:nvPicPr>
            <xdr:blipFill>
              <a:blip xmlns:r="http://schemas.openxmlformats.org/officeDocument/2006/relationships" r:embed="rId18"/>
              <a:srcRect/>
              <a:stretch>
                <a:fillRect/>
              </a:stretch>
            </xdr:blipFill>
            <xdr:spPr bwMode="auto">
              <a:xfrm>
                <a:off x="7272866" y="1603730"/>
                <a:ext cx="1093048" cy="301270"/>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26" name="Rectangle: Rounded Corners 25">
            <a:extLst>
              <a:ext uri="{FF2B5EF4-FFF2-40B4-BE49-F238E27FC236}">
                <a16:creationId xmlns:a16="http://schemas.microsoft.com/office/drawing/2014/main" id="{401D8229-43B6-2BD1-94CA-222D67D6F198}"/>
              </a:ext>
            </a:extLst>
          </xdr:cNvPr>
          <xdr:cNvSpPr/>
        </xdr:nvSpPr>
        <xdr:spPr>
          <a:xfrm>
            <a:off x="8661400" y="1574801"/>
            <a:ext cx="2675466" cy="39793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lumMod val="65000"/>
                    <a:lumOff val="35000"/>
                  </a:schemeClr>
                </a:solidFill>
                <a:latin typeface="+mj-lt"/>
              </a:rPr>
              <a:t>YOY</a:t>
            </a:r>
            <a:r>
              <a:rPr lang="en-IN" sz="1600" b="1" baseline="0">
                <a:solidFill>
                  <a:schemeClr val="tx1">
                    <a:lumMod val="65000"/>
                    <a:lumOff val="35000"/>
                  </a:schemeClr>
                </a:solidFill>
                <a:latin typeface="+mj-lt"/>
              </a:rPr>
              <a:t> Growth</a:t>
            </a:r>
            <a:endParaRPr lang="en-IN" sz="900" b="1">
              <a:solidFill>
                <a:schemeClr val="tx1">
                  <a:lumMod val="65000"/>
                  <a:lumOff val="35000"/>
                </a:schemeClr>
              </a:solidFill>
              <a:latin typeface="+mj-lt"/>
            </a:endParaRPr>
          </a:p>
        </xdr:txBody>
      </xdr:sp>
      <mc:AlternateContent xmlns:mc="http://schemas.openxmlformats.org/markup-compatibility/2006" xmlns:a14="http://schemas.microsoft.com/office/drawing/2010/main">
        <mc:Choice Requires="a14">
          <xdr:pic>
            <xdr:nvPicPr>
              <xdr:cNvPr id="27" name="Picture 26">
                <a:extLst>
                  <a:ext uri="{FF2B5EF4-FFF2-40B4-BE49-F238E27FC236}">
                    <a16:creationId xmlns:a16="http://schemas.microsoft.com/office/drawing/2014/main" id="{FAD51D93-EE6A-5801-8F1A-994C65A849CF}"/>
                  </a:ext>
                </a:extLst>
              </xdr:cNvPr>
              <xdr:cNvPicPr>
                <a:picLocks noChangeAspect="1" noChangeArrowheads="1"/>
                <a:extLst>
                  <a:ext uri="{84589F7E-364E-4C9E-8A38-B11213B215E9}">
                    <a14:cameraTool cellRange="'KPI YOY'!G12" spid="_x0000_s13431"/>
                  </a:ext>
                </a:extLst>
              </xdr:cNvPicPr>
            </xdr:nvPicPr>
            <xdr:blipFill>
              <a:blip xmlns:r="http://schemas.openxmlformats.org/officeDocument/2006/relationships" r:embed="rId19"/>
              <a:srcRect/>
              <a:stretch>
                <a:fillRect/>
              </a:stretch>
            </xdr:blipFill>
            <xdr:spPr bwMode="auto">
              <a:xfrm>
                <a:off x="10109199" y="1612198"/>
                <a:ext cx="1093048" cy="301270"/>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28" name="Rectangle: Rounded Corners 27">
            <a:extLst>
              <a:ext uri="{FF2B5EF4-FFF2-40B4-BE49-F238E27FC236}">
                <a16:creationId xmlns:a16="http://schemas.microsoft.com/office/drawing/2014/main" id="{E4A148F1-E8FB-2378-1CD4-573B4581ECA7}"/>
              </a:ext>
            </a:extLst>
          </xdr:cNvPr>
          <xdr:cNvSpPr/>
        </xdr:nvSpPr>
        <xdr:spPr>
          <a:xfrm>
            <a:off x="11472333" y="1574802"/>
            <a:ext cx="2675466" cy="39793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lumMod val="65000"/>
                    <a:lumOff val="35000"/>
                  </a:schemeClr>
                </a:solidFill>
                <a:latin typeface="+mj-lt"/>
              </a:rPr>
              <a:t>YOY</a:t>
            </a:r>
            <a:r>
              <a:rPr lang="en-IN" sz="1600" b="1" baseline="0">
                <a:solidFill>
                  <a:schemeClr val="tx1">
                    <a:lumMod val="65000"/>
                    <a:lumOff val="35000"/>
                  </a:schemeClr>
                </a:solidFill>
                <a:latin typeface="+mj-lt"/>
              </a:rPr>
              <a:t> Growth</a:t>
            </a:r>
            <a:endParaRPr lang="en-IN" sz="900" b="1">
              <a:solidFill>
                <a:schemeClr val="tx1">
                  <a:lumMod val="65000"/>
                  <a:lumOff val="35000"/>
                </a:schemeClr>
              </a:solidFill>
              <a:latin typeface="+mj-lt"/>
            </a:endParaRPr>
          </a:p>
        </xdr:txBody>
      </xdr:sp>
      <mc:AlternateContent xmlns:mc="http://schemas.openxmlformats.org/markup-compatibility/2006" xmlns:a14="http://schemas.microsoft.com/office/drawing/2010/main">
        <mc:Choice Requires="a14">
          <xdr:pic>
            <xdr:nvPicPr>
              <xdr:cNvPr id="29" name="Picture 28">
                <a:extLst>
                  <a:ext uri="{FF2B5EF4-FFF2-40B4-BE49-F238E27FC236}">
                    <a16:creationId xmlns:a16="http://schemas.microsoft.com/office/drawing/2014/main" id="{29A27798-7FCC-1905-A881-63F710A2DABC}"/>
                  </a:ext>
                </a:extLst>
              </xdr:cNvPr>
              <xdr:cNvPicPr>
                <a:picLocks noChangeAspect="1" noChangeArrowheads="1"/>
                <a:extLst>
                  <a:ext uri="{84589F7E-364E-4C9E-8A38-B11213B215E9}">
                    <a14:cameraTool cellRange="'KPI YOY'!H12" spid="_x0000_s13432"/>
                  </a:ext>
                </a:extLst>
              </xdr:cNvPicPr>
            </xdr:nvPicPr>
            <xdr:blipFill>
              <a:blip xmlns:r="http://schemas.openxmlformats.org/officeDocument/2006/relationships" r:embed="rId20"/>
              <a:srcRect/>
              <a:stretch>
                <a:fillRect/>
              </a:stretch>
            </xdr:blipFill>
            <xdr:spPr bwMode="auto">
              <a:xfrm>
                <a:off x="12920132" y="1612199"/>
                <a:ext cx="1093048" cy="301270"/>
              </a:xfrm>
              <a:prstGeom prst="rect">
                <a:avLst/>
              </a:prstGeom>
              <a:noFill/>
              <a:ln>
                <a:noFill/>
              </a:ln>
              <a:extLst>
                <a:ext uri="{909E8E84-426E-40DD-AFC4-6F175D3DCCD1}">
                  <a14:hiddenFill>
                    <a:solidFill>
                      <a:srgbClr val="FFFFFF"/>
                    </a:solidFill>
                  </a14:hiddenFill>
                </a:ext>
              </a:extLst>
            </xdr:spPr>
          </xdr:pic>
        </mc:Choice>
        <mc:Fallback xmlns=""/>
      </mc:AlternateContent>
      <mc:AlternateContent xmlns:mc="http://schemas.openxmlformats.org/markup-compatibility/2006" xmlns:a14="http://schemas.microsoft.com/office/drawing/2010/main">
        <mc:Choice Requires="a14">
          <xdr:graphicFrame macro="">
            <xdr:nvGraphicFramePr>
              <xdr:cNvPr id="30" name="Segment 1">
                <a:extLst>
                  <a:ext uri="{FF2B5EF4-FFF2-40B4-BE49-F238E27FC236}">
                    <a16:creationId xmlns:a16="http://schemas.microsoft.com/office/drawing/2014/main" id="{DE71EE0C-E540-A8F1-DD99-B01F0A25F418}"/>
                  </a:ext>
                </a:extLst>
              </xdr:cNvPr>
              <xdr:cNvGraphicFramePr/>
            </xdr:nvGraphicFramePr>
            <xdr:xfrm>
              <a:off x="12600940" y="4432300"/>
              <a:ext cx="1462193" cy="2078568"/>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2600940" y="3349796"/>
                <a:ext cx="1462193" cy="15709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1" name="Region 1">
                <a:extLst>
                  <a:ext uri="{FF2B5EF4-FFF2-40B4-BE49-F238E27FC236}">
                    <a16:creationId xmlns:a16="http://schemas.microsoft.com/office/drawing/2014/main" id="{9FC6AD65-BEA8-27D4-1B90-88B57BCB9E9E}"/>
                  </a:ext>
                </a:extLst>
              </xdr:cNvPr>
              <xdr:cNvGraphicFramePr/>
            </xdr:nvGraphicFramePr>
            <xdr:xfrm>
              <a:off x="11167533" y="4429760"/>
              <a:ext cx="1481667" cy="2055708"/>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167533" y="3347877"/>
                <a:ext cx="1481667" cy="15536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dit Mathur" refreshedDate="45503.85534386574" createdVersion="8" refreshedVersion="8" minRefreshableVersion="3" recordCount="9994" xr:uid="{BF4055C8-27FC-41CB-8530-464720F3CB4F}">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7853912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6EEA81-BB5D-4797-BC6D-5A01F7CC332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C14"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sd="0"/>
      </items>
    </pivotField>
    <pivotField showAll="0">
      <items count="8">
        <item sd="0" x="0"/>
        <item sd="0" x="1"/>
        <item sd="0" x="2"/>
        <item sd="0" x="3"/>
        <item sd="0" x="4"/>
        <item sd="0" x="5"/>
        <item sd="0" x="6"/>
        <item t="default" sd="0"/>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1">
      <pivotArea collapsedLevelsAreSubtotals="1" fieldPosition="0">
        <references count="1">
          <reference field="22" count="12">
            <x v="1"/>
            <x v="2"/>
            <x v="3"/>
            <x v="4"/>
            <x v="5"/>
            <x v="6"/>
            <x v="7"/>
            <x v="8"/>
            <x v="9"/>
            <x v="10"/>
            <x v="11"/>
            <x v="12"/>
          </reference>
        </references>
      </pivotArea>
    </format>
  </formats>
  <chartFormats count="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1"/>
          </reference>
        </references>
      </pivotArea>
    </chartFormat>
    <chartFormat chart="17" format="5"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1"/>
          </reference>
        </references>
      </pivotArea>
    </chartFormat>
    <chartFormat chart="19" format="9"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2ACE4D-67EA-4BC3-97F6-A76FF3DA1877}"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location ref="A1:B5"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D850BB-12C8-4E5D-932A-425AE890BA4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5"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5" count="1" selected="0">
            <x v="0"/>
          </reference>
        </references>
      </pivotArea>
    </chartFormat>
    <chartFormat chart="6" format="7">
      <pivotArea type="data" outline="0" fieldPosition="0">
        <references count="2">
          <reference field="4294967294" count="1" selected="0">
            <x v="0"/>
          </reference>
          <reference field="15" count="1" selected="0">
            <x v="1"/>
          </reference>
        </references>
      </pivotArea>
    </chartFormat>
    <chartFormat chart="6"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15" count="1" selected="0">
            <x v="0"/>
          </reference>
        </references>
      </pivotArea>
    </chartFormat>
    <chartFormat chart="8" format="15">
      <pivotArea type="data" outline="0" fieldPosition="0">
        <references count="2">
          <reference field="4294967294" count="1" selected="0">
            <x v="0"/>
          </reference>
          <reference field="15" count="1" selected="0">
            <x v="1"/>
          </reference>
        </references>
      </pivotArea>
    </chartFormat>
    <chartFormat chart="8" format="16">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0E00EF-5C8A-4AB0-B363-9EE46A2104C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7F85C7-5EE6-426C-BE67-C554587D2A9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13"/>
    </i>
    <i>
      <x v="5"/>
    </i>
    <i>
      <x v="14"/>
    </i>
    <i>
      <x v="16"/>
    </i>
    <i>
      <x v="3"/>
    </i>
    <i t="grand">
      <x/>
    </i>
  </rowItems>
  <colItems count="1">
    <i/>
  </colItems>
  <dataFields count="1">
    <dataField name="Sum of Sales" fld="18" baseField="0" baseItem="0"/>
  </dataFields>
  <formats count="1">
    <format dxfId="0">
      <pivotArea collapsedLevelsAreSubtotals="1" fieldPosition="0">
        <references count="1">
          <reference field="16" count="5">
            <x v="3"/>
            <x v="5"/>
            <x v="13"/>
            <x v="14"/>
            <x v="16"/>
          </reference>
        </references>
      </pivotArea>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6C4832-7DB2-47A3-B310-079D8F22C8C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H3:I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3">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80CCDF-4E5D-4A3E-8D05-B92D5818F36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3:F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3">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870F6F-7F7D-47FF-80AB-BBE54C1409A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FA4E17-79C5-4511-B95F-E1938134ED6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N3:O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3">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7AA3E5-F38A-4218-ACFC-8412D821DC6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K3:L16" firstHeaderRow="1"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3">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373839C-FBC1-41CB-8D24-E2E6F152D36E}"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684CF16-DA3A-45EF-8E9A-7BDE9D0F213B}" sourceName="Year">
  <pivotTables>
    <pivotTable tabId="6" name="PivotTable4"/>
    <pivotTable tabId="3" name="PivotTable1"/>
    <pivotTable tabId="8" name="PivotTable2"/>
    <pivotTable tabId="8" name="PivotTable3"/>
    <pivotTable tabId="8" name="PivotTable4"/>
    <pivotTable tabId="8" name="PivotTable5"/>
    <pivotTable tabId="8" name="PivotTable6"/>
    <pivotTable tabId="5" name="PivotTable3"/>
    <pivotTable tabId="7" name="PivotTable1"/>
    <pivotTable tabId="4" name="PivotTable2"/>
  </pivotTables>
  <data>
    <tabular pivotCacheId="785391238">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785FE4A-A71D-484D-83E0-6DBF06DB1465}" sourceName="Segment">
  <pivotTables>
    <pivotTable tabId="7" name="PivotTable1"/>
    <pivotTable tabId="3" name="PivotTable1"/>
    <pivotTable tabId="8" name="PivotTable2"/>
    <pivotTable tabId="8" name="PivotTable3"/>
    <pivotTable tabId="8" name="PivotTable4"/>
    <pivotTable tabId="8" name="PivotTable5"/>
    <pivotTable tabId="8" name="PivotTable6"/>
    <pivotTable tabId="9" name="PivotTable7"/>
    <pivotTable tabId="6" name="PivotTable4"/>
    <pivotTable tabId="5" name="PivotTable3"/>
    <pivotTable tabId="4" name="PivotTable2"/>
  </pivotTables>
  <data>
    <tabular pivotCacheId="78539123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122167E-08DE-45FB-9D17-9A73EB011A69}" sourceName="Region">
  <pivotTables>
    <pivotTable tabId="7" name="PivotTable1"/>
    <pivotTable tabId="3" name="PivotTable1"/>
    <pivotTable tabId="8" name="PivotTable2"/>
    <pivotTable tabId="8" name="PivotTable3"/>
    <pivotTable tabId="8" name="PivotTable4"/>
    <pivotTable tabId="8" name="PivotTable5"/>
    <pivotTable tabId="8" name="PivotTable6"/>
    <pivotTable tabId="9" name="PivotTable7"/>
    <pivotTable tabId="6" name="PivotTable4"/>
    <pivotTable tabId="5" name="PivotTable3"/>
    <pivotTable tabId="4" name="PivotTable2"/>
  </pivotTables>
  <data>
    <tabular pivotCacheId="785391238">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A72270D-3A53-44B7-A7D0-0F2396F6B375}" cache="Slicer_Year" caption="Year" style="SlicerStyleDark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8289611-3711-4105-8B77-3245859BEE08}" cache="Slicer_Year" caption="Year" rowHeight="234950"/>
  <slicer name="Segment" xr10:uid="{810A8E8F-8A51-4B7C-BE1B-4E2F673FFF57}" cache="Slicer_Segment" caption="Segment" rowHeight="234950"/>
  <slicer name="Region" xr10:uid="{C1AF6B47-98B5-4C8A-AAA6-074FA12E34D2}" cache="Slicer_Region" caption="Reg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C9FBE71E-5FF6-4F94-9393-0DD2561A254A}" cache="Slicer_Year" caption="Year" rowHeight="234950"/>
  <slicer name="Segment 1" xr10:uid="{9C3E6C93-5E9E-4E86-AB58-048D1ECEF72C}" cache="Slicer_Segment" caption="Segment" rowHeight="234950"/>
  <slicer name="Region 1" xr10:uid="{585D89F4-910B-4363-8D10-22D658DEBC6C}"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vmlDrawing" Target="../drawings/vmlDrawing1.v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3.v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vmlDrawing" Target="../drawings/vmlDrawing4.v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20762-710B-42EB-A40D-8E90DE7FC351}">
  <dimension ref="A1:C14"/>
  <sheetViews>
    <sheetView workbookViewId="0">
      <selection activeCell="F1" sqref="F1:O1048576"/>
    </sheetView>
  </sheetViews>
  <sheetFormatPr defaultRowHeight="14.4" x14ac:dyDescent="0.3"/>
  <cols>
    <col min="1" max="1" width="12.44140625" bestFit="1" customWidth="1"/>
    <col min="2" max="2" width="11.21875" bestFit="1" customWidth="1"/>
    <col min="3" max="3" width="12" bestFit="1" customWidth="1"/>
  </cols>
  <sheetData>
    <row r="1" spans="1:3" x14ac:dyDescent="0.3">
      <c r="A1" s="6" t="s">
        <v>10932</v>
      </c>
      <c r="B1" s="4" t="s">
        <v>10946</v>
      </c>
      <c r="C1" s="10" t="s">
        <v>10947</v>
      </c>
    </row>
    <row r="2" spans="1:3" x14ac:dyDescent="0.3">
      <c r="A2" s="7" t="s">
        <v>10934</v>
      </c>
      <c r="B2" s="11">
        <v>95365.937600000019</v>
      </c>
      <c r="C2" s="12">
        <v>9199.2699999999986</v>
      </c>
    </row>
    <row r="3" spans="1:3" x14ac:dyDescent="0.3">
      <c r="A3" s="9" t="s">
        <v>10935</v>
      </c>
      <c r="B3" s="13">
        <v>60172.649400000024</v>
      </c>
      <c r="C3" s="14">
        <v>10288.898699999991</v>
      </c>
    </row>
    <row r="4" spans="1:3" x14ac:dyDescent="0.3">
      <c r="A4" s="9" t="s">
        <v>10936</v>
      </c>
      <c r="B4" s="13">
        <v>199252.98399999991</v>
      </c>
      <c r="C4" s="14">
        <v>26806.573700000015</v>
      </c>
    </row>
    <row r="5" spans="1:3" x14ac:dyDescent="0.3">
      <c r="A5" s="9" t="s">
        <v>10937</v>
      </c>
      <c r="B5" s="13">
        <v>141851.5674</v>
      </c>
      <c r="C5" s="14">
        <v>13437.806799999998</v>
      </c>
    </row>
    <row r="6" spans="1:3" x14ac:dyDescent="0.3">
      <c r="A6" s="9" t="s">
        <v>10938</v>
      </c>
      <c r="B6" s="13">
        <v>156122.28669999994</v>
      </c>
      <c r="C6" s="14">
        <v>22308.51279999999</v>
      </c>
    </row>
    <row r="7" spans="1:3" x14ac:dyDescent="0.3">
      <c r="A7" s="9" t="s">
        <v>10939</v>
      </c>
      <c r="B7" s="13">
        <v>147082.61130000011</v>
      </c>
      <c r="C7" s="14">
        <v>20899.334500000012</v>
      </c>
    </row>
    <row r="8" spans="1:3" x14ac:dyDescent="0.3">
      <c r="A8" s="9" t="s">
        <v>10940</v>
      </c>
      <c r="B8" s="13">
        <v>149580.83800000031</v>
      </c>
      <c r="C8" s="14">
        <v>13535.38299999998</v>
      </c>
    </row>
    <row r="9" spans="1:3" x14ac:dyDescent="0.3">
      <c r="A9" s="9" t="s">
        <v>10941</v>
      </c>
      <c r="B9" s="13">
        <v>159589.45099999988</v>
      </c>
      <c r="C9" s="14">
        <v>21896.715399999972</v>
      </c>
    </row>
    <row r="10" spans="1:3" x14ac:dyDescent="0.3">
      <c r="A10" s="9" t="s">
        <v>10942</v>
      </c>
      <c r="B10" s="13">
        <v>309770.09970000025</v>
      </c>
      <c r="C10" s="14">
        <v>37293.192500000034</v>
      </c>
    </row>
    <row r="11" spans="1:3" x14ac:dyDescent="0.3">
      <c r="A11" s="9" t="s">
        <v>10943</v>
      </c>
      <c r="B11" s="13">
        <v>197115.20170000009</v>
      </c>
      <c r="C11" s="14">
        <v>31469.663800000035</v>
      </c>
    </row>
    <row r="12" spans="1:3" x14ac:dyDescent="0.3">
      <c r="A12" s="9" t="s">
        <v>10944</v>
      </c>
      <c r="B12" s="13">
        <v>349120.07400000008</v>
      </c>
      <c r="C12" s="14">
        <v>35825.536599999927</v>
      </c>
    </row>
    <row r="13" spans="1:3" x14ac:dyDescent="0.3">
      <c r="A13" s="9" t="s">
        <v>10945</v>
      </c>
      <c r="B13" s="13">
        <v>332177.15950000001</v>
      </c>
      <c r="C13" s="14">
        <v>43436.13390000003</v>
      </c>
    </row>
    <row r="14" spans="1:3" x14ac:dyDescent="0.3">
      <c r="A14" s="8" t="s">
        <v>10933</v>
      </c>
      <c r="B14" s="29">
        <v>2297200.8603000008</v>
      </c>
      <c r="C14" s="30">
        <v>286397.02169999998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36246-F5AE-47A9-98CE-EC199C6CF10A}">
  <dimension ref="A1:E5"/>
  <sheetViews>
    <sheetView workbookViewId="0">
      <selection activeCell="E6" sqref="E6"/>
    </sheetView>
  </sheetViews>
  <sheetFormatPr defaultRowHeight="14.4" x14ac:dyDescent="0.3"/>
  <cols>
    <col min="1" max="1" width="13.109375" bestFit="1" customWidth="1"/>
    <col min="2" max="2" width="12" bestFit="1" customWidth="1"/>
    <col min="4" max="4" width="11.44140625" customWidth="1"/>
    <col min="5" max="5" width="10.88671875" customWidth="1"/>
  </cols>
  <sheetData>
    <row r="1" spans="1:5" x14ac:dyDescent="0.3">
      <c r="A1" s="6" t="s">
        <v>10932</v>
      </c>
      <c r="B1" s="5" t="s">
        <v>10947</v>
      </c>
      <c r="D1" t="s">
        <v>15</v>
      </c>
      <c r="E1" t="s">
        <v>21</v>
      </c>
    </row>
    <row r="2" spans="1:5" x14ac:dyDescent="0.3">
      <c r="A2" s="7" t="s">
        <v>32</v>
      </c>
      <c r="B2" s="40">
        <v>18451.272799999992</v>
      </c>
      <c r="D2" s="7" t="str">
        <f>A2</f>
        <v>Furniture</v>
      </c>
      <c r="E2" s="15">
        <f>GETPIVOTDATA("Profit",$A$1,"Category",D2)</f>
        <v>18451.272799999992</v>
      </c>
    </row>
    <row r="3" spans="1:5" x14ac:dyDescent="0.3">
      <c r="A3" s="9" t="s">
        <v>46</v>
      </c>
      <c r="B3" s="41">
        <v>122490.8008000001</v>
      </c>
      <c r="D3" s="7" t="str">
        <f t="shared" ref="D3:D4" si="0">A3</f>
        <v>Office Supplies</v>
      </c>
      <c r="E3" s="15">
        <f t="shared" ref="E3:E4" si="1">GETPIVOTDATA("Profit",$A$1,"Category",D3)</f>
        <v>122490.8008000001</v>
      </c>
    </row>
    <row r="4" spans="1:5" x14ac:dyDescent="0.3">
      <c r="A4" s="9" t="s">
        <v>71</v>
      </c>
      <c r="B4" s="41">
        <v>145454.9480999998</v>
      </c>
      <c r="D4" s="7" t="str">
        <f t="shared" si="0"/>
        <v>Technology</v>
      </c>
      <c r="E4" s="15">
        <f t="shared" si="1"/>
        <v>145454.9480999998</v>
      </c>
    </row>
    <row r="5" spans="1:5" x14ac:dyDescent="0.3">
      <c r="A5" s="8" t="s">
        <v>10933</v>
      </c>
      <c r="B5" s="42">
        <v>286397.02169999992</v>
      </c>
      <c r="D5" s="8" t="s">
        <v>10933</v>
      </c>
      <c r="E5" s="17">
        <f>GETPIVOTDATA("Profit",$A$1)</f>
        <v>286397.02169999992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B7D13-8277-4CFF-A319-B7048C39ACB6}">
  <dimension ref="A1:B5"/>
  <sheetViews>
    <sheetView workbookViewId="0">
      <selection activeCell="B3" sqref="B3"/>
    </sheetView>
  </sheetViews>
  <sheetFormatPr defaultRowHeight="14.4" x14ac:dyDescent="0.3"/>
  <cols>
    <col min="1" max="1" width="13.109375" bestFit="1" customWidth="1"/>
    <col min="2" max="2" width="11.21875" bestFit="1" customWidth="1"/>
  </cols>
  <sheetData>
    <row r="1" spans="1:2" x14ac:dyDescent="0.3">
      <c r="A1" s="6" t="s">
        <v>10932</v>
      </c>
      <c r="B1" s="5" t="s">
        <v>10946</v>
      </c>
    </row>
    <row r="2" spans="1:2" x14ac:dyDescent="0.3">
      <c r="A2" s="7" t="s">
        <v>32</v>
      </c>
      <c r="B2" s="18">
        <v>0.32300170530281774</v>
      </c>
    </row>
    <row r="3" spans="1:2" x14ac:dyDescent="0.3">
      <c r="A3" s="9" t="s">
        <v>46</v>
      </c>
      <c r="B3" s="19">
        <v>0.31301008302169103</v>
      </c>
    </row>
    <row r="4" spans="1:2" x14ac:dyDescent="0.3">
      <c r="A4" s="9" t="s">
        <v>71</v>
      </c>
      <c r="B4" s="19">
        <v>0.36398821167549117</v>
      </c>
    </row>
    <row r="5" spans="1:2" x14ac:dyDescent="0.3">
      <c r="A5" s="8" t="s">
        <v>10933</v>
      </c>
      <c r="B5" s="20">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2652F-16D1-40D7-BE4F-0B7B8CAB0336}">
  <dimension ref="A3:G53"/>
  <sheetViews>
    <sheetView topLeftCell="B3" workbookViewId="0">
      <selection activeCell="L26" sqref="L26"/>
    </sheetView>
  </sheetViews>
  <sheetFormatPr defaultRowHeight="14.4" x14ac:dyDescent="0.3"/>
  <cols>
    <col min="1" max="1" width="17.33203125" bestFit="1" customWidth="1"/>
    <col min="2" max="2" width="12" bestFit="1" customWidth="1"/>
    <col min="5" max="5" width="17.33203125" bestFit="1" customWidth="1"/>
    <col min="6" max="6" width="12" bestFit="1" customWidth="1"/>
  </cols>
  <sheetData>
    <row r="3" spans="1:7" x14ac:dyDescent="0.3">
      <c r="A3" s="6" t="s">
        <v>10932</v>
      </c>
      <c r="B3" s="5" t="s">
        <v>10946</v>
      </c>
      <c r="E3" s="21" t="s">
        <v>11</v>
      </c>
      <c r="F3" s="21" t="s">
        <v>18</v>
      </c>
    </row>
    <row r="4" spans="1:7" x14ac:dyDescent="0.3">
      <c r="A4" s="7" t="s">
        <v>358</v>
      </c>
      <c r="B4" s="40">
        <v>19510.639999999992</v>
      </c>
      <c r="E4" s="7" t="str">
        <f>A4</f>
        <v>Alabama</v>
      </c>
      <c r="F4" s="15">
        <f>GETPIVOTDATA("Sales",$A$3,"State",E4)</f>
        <v>19510.639999999992</v>
      </c>
      <c r="G4">
        <f>GETPIVOTDATA("Sales",$A$3,"State",E4)</f>
        <v>19510.639999999992</v>
      </c>
    </row>
    <row r="5" spans="1:7" x14ac:dyDescent="0.3">
      <c r="A5" s="9" t="s">
        <v>310</v>
      </c>
      <c r="B5" s="41">
        <v>35282.000999999997</v>
      </c>
      <c r="E5" s="7" t="str">
        <f t="shared" ref="E5:E52" si="0">A5</f>
        <v>Arizona</v>
      </c>
      <c r="F5" s="15">
        <f t="shared" ref="F5:F52" si="1">GETPIVOTDATA("Sales",$A$3,"State",E5)</f>
        <v>35282.000999999997</v>
      </c>
      <c r="G5">
        <f t="shared" ref="G5:G52" si="2">GETPIVOTDATA("Sales",$A$3,"State",E5)</f>
        <v>35282.000999999997</v>
      </c>
    </row>
    <row r="6" spans="1:7" x14ac:dyDescent="0.3">
      <c r="A6" s="9" t="s">
        <v>1707</v>
      </c>
      <c r="B6" s="41">
        <v>11678.129999999997</v>
      </c>
      <c r="E6" s="7" t="str">
        <f t="shared" si="0"/>
        <v>Arkansas</v>
      </c>
      <c r="F6" s="15">
        <f t="shared" si="1"/>
        <v>11678.129999999997</v>
      </c>
      <c r="G6">
        <f t="shared" si="2"/>
        <v>11678.129999999997</v>
      </c>
    </row>
    <row r="7" spans="1:7" x14ac:dyDescent="0.3">
      <c r="A7" s="9" t="s">
        <v>43</v>
      </c>
      <c r="B7" s="41">
        <v>457687.63150000101</v>
      </c>
      <c r="E7" s="7" t="str">
        <f t="shared" si="0"/>
        <v>California</v>
      </c>
      <c r="F7" s="15">
        <f t="shared" si="1"/>
        <v>457687.63150000101</v>
      </c>
      <c r="G7">
        <f t="shared" si="2"/>
        <v>457687.63150000101</v>
      </c>
    </row>
    <row r="8" spans="1:7" x14ac:dyDescent="0.3">
      <c r="A8" s="9" t="s">
        <v>457</v>
      </c>
      <c r="B8" s="41">
        <v>32108.117999999995</v>
      </c>
      <c r="E8" s="7" t="str">
        <f t="shared" si="0"/>
        <v>Colorado</v>
      </c>
      <c r="F8" s="15">
        <f t="shared" si="1"/>
        <v>32108.117999999995</v>
      </c>
      <c r="G8">
        <f t="shared" si="2"/>
        <v>32108.117999999995</v>
      </c>
    </row>
    <row r="9" spans="1:7" x14ac:dyDescent="0.3">
      <c r="A9" s="9" t="s">
        <v>747</v>
      </c>
      <c r="B9" s="41">
        <v>13384.356999999996</v>
      </c>
      <c r="E9" s="7" t="str">
        <f t="shared" si="0"/>
        <v>Connecticut</v>
      </c>
      <c r="F9" s="15">
        <f t="shared" si="1"/>
        <v>13384.356999999996</v>
      </c>
      <c r="G9">
        <f t="shared" si="2"/>
        <v>13384.356999999996</v>
      </c>
    </row>
    <row r="10" spans="1:7" x14ac:dyDescent="0.3">
      <c r="A10" s="9" t="s">
        <v>245</v>
      </c>
      <c r="B10" s="41">
        <v>27451.068999999992</v>
      </c>
      <c r="E10" s="7" t="str">
        <f t="shared" si="0"/>
        <v>Delaware</v>
      </c>
      <c r="F10" s="15">
        <f t="shared" si="1"/>
        <v>27451.068999999992</v>
      </c>
      <c r="G10">
        <f t="shared" si="2"/>
        <v>27451.068999999992</v>
      </c>
    </row>
    <row r="11" spans="1:7" x14ac:dyDescent="0.3">
      <c r="A11" s="9" t="s">
        <v>3034</v>
      </c>
      <c r="B11" s="41">
        <v>2865.0199999999995</v>
      </c>
      <c r="E11" s="7" t="str">
        <f t="shared" si="0"/>
        <v>District of Columbia</v>
      </c>
      <c r="F11" s="15">
        <f t="shared" si="1"/>
        <v>2865.0199999999995</v>
      </c>
      <c r="G11">
        <f t="shared" si="2"/>
        <v>2865.0199999999995</v>
      </c>
    </row>
    <row r="12" spans="1:7" x14ac:dyDescent="0.3">
      <c r="A12" s="9" t="s">
        <v>54</v>
      </c>
      <c r="B12" s="41">
        <v>89473.707999999999</v>
      </c>
      <c r="E12" s="7" t="str">
        <f t="shared" si="0"/>
        <v>Florida</v>
      </c>
      <c r="F12" s="15">
        <f t="shared" si="1"/>
        <v>89473.707999999999</v>
      </c>
      <c r="G12">
        <f t="shared" si="2"/>
        <v>89473.707999999999</v>
      </c>
    </row>
    <row r="13" spans="1:7" x14ac:dyDescent="0.3">
      <c r="A13" s="9" t="s">
        <v>1272</v>
      </c>
      <c r="B13" s="41">
        <v>49095.840000000004</v>
      </c>
      <c r="E13" s="7" t="str">
        <f t="shared" si="0"/>
        <v>Georgia</v>
      </c>
      <c r="F13" s="15">
        <f t="shared" si="1"/>
        <v>49095.840000000004</v>
      </c>
      <c r="G13">
        <f t="shared" si="2"/>
        <v>49095.840000000004</v>
      </c>
    </row>
    <row r="14" spans="1:7" x14ac:dyDescent="0.3">
      <c r="A14" s="9" t="s">
        <v>6260</v>
      </c>
      <c r="B14" s="41">
        <v>4382.4860000000017</v>
      </c>
      <c r="E14" s="7" t="str">
        <f t="shared" si="0"/>
        <v>Idaho</v>
      </c>
      <c r="F14" s="15">
        <f t="shared" si="1"/>
        <v>4382.4860000000017</v>
      </c>
      <c r="G14">
        <f t="shared" si="2"/>
        <v>4382.4860000000017</v>
      </c>
    </row>
    <row r="15" spans="1:7" x14ac:dyDescent="0.3">
      <c r="A15" s="9" t="s">
        <v>211</v>
      </c>
      <c r="B15" s="41">
        <v>80166.10099999985</v>
      </c>
      <c r="E15" s="7" t="str">
        <f t="shared" si="0"/>
        <v>Illinois</v>
      </c>
      <c r="F15" s="15">
        <f t="shared" si="1"/>
        <v>80166.10099999985</v>
      </c>
      <c r="G15">
        <f t="shared" si="2"/>
        <v>80166.10099999985</v>
      </c>
    </row>
    <row r="16" spans="1:7" x14ac:dyDescent="0.3">
      <c r="A16" s="9" t="s">
        <v>254</v>
      </c>
      <c r="B16" s="41">
        <v>53555.360000000001</v>
      </c>
      <c r="E16" s="7" t="str">
        <f t="shared" si="0"/>
        <v>Indiana</v>
      </c>
      <c r="F16" s="15">
        <f t="shared" si="1"/>
        <v>53555.360000000001</v>
      </c>
      <c r="G16">
        <f t="shared" si="2"/>
        <v>53555.360000000001</v>
      </c>
    </row>
    <row r="17" spans="1:7" x14ac:dyDescent="0.3">
      <c r="A17" s="9" t="s">
        <v>489</v>
      </c>
      <c r="B17" s="41">
        <v>4579.7599999999993</v>
      </c>
      <c r="E17" s="7" t="str">
        <f t="shared" si="0"/>
        <v>Iowa</v>
      </c>
      <c r="F17" s="15">
        <f t="shared" si="1"/>
        <v>4579.7599999999993</v>
      </c>
      <c r="G17">
        <f t="shared" si="2"/>
        <v>4579.7599999999993</v>
      </c>
    </row>
    <row r="18" spans="1:7" x14ac:dyDescent="0.3">
      <c r="A18" s="9" t="s">
        <v>4530</v>
      </c>
      <c r="B18" s="41">
        <v>2914.31</v>
      </c>
      <c r="E18" s="7" t="str">
        <f t="shared" si="0"/>
        <v>Kansas</v>
      </c>
      <c r="F18" s="15">
        <f t="shared" si="1"/>
        <v>2914.31</v>
      </c>
      <c r="G18">
        <f t="shared" si="2"/>
        <v>2914.31</v>
      </c>
    </row>
    <row r="19" spans="1:7" x14ac:dyDescent="0.3">
      <c r="A19" s="9" t="s">
        <v>29</v>
      </c>
      <c r="B19" s="41">
        <v>36591.749999999971</v>
      </c>
      <c r="E19" s="7" t="str">
        <f t="shared" si="0"/>
        <v>Kentucky</v>
      </c>
      <c r="F19" s="15">
        <f t="shared" si="1"/>
        <v>36591.749999999971</v>
      </c>
      <c r="G19">
        <f t="shared" si="2"/>
        <v>36591.749999999971</v>
      </c>
    </row>
    <row r="20" spans="1:7" x14ac:dyDescent="0.3">
      <c r="A20" s="9" t="s">
        <v>736</v>
      </c>
      <c r="B20" s="41">
        <v>9217.0299999999988</v>
      </c>
      <c r="E20" s="7" t="str">
        <f t="shared" si="0"/>
        <v>Louisiana</v>
      </c>
      <c r="F20" s="15">
        <f t="shared" si="1"/>
        <v>9217.0299999999988</v>
      </c>
      <c r="G20">
        <f t="shared" si="2"/>
        <v>9217.0299999999988</v>
      </c>
    </row>
    <row r="21" spans="1:7" x14ac:dyDescent="0.3">
      <c r="A21" s="9" t="s">
        <v>5235</v>
      </c>
      <c r="B21" s="41">
        <v>1270.53</v>
      </c>
      <c r="E21" s="7" t="str">
        <f t="shared" si="0"/>
        <v>Maine</v>
      </c>
      <c r="F21" s="15">
        <f t="shared" si="1"/>
        <v>1270.53</v>
      </c>
      <c r="G21">
        <f t="shared" si="2"/>
        <v>1270.53</v>
      </c>
    </row>
    <row r="22" spans="1:7" x14ac:dyDescent="0.3">
      <c r="A22" s="9" t="s">
        <v>2735</v>
      </c>
      <c r="B22" s="41">
        <v>23705.523000000005</v>
      </c>
      <c r="E22" s="7" t="str">
        <f t="shared" si="0"/>
        <v>Maryland</v>
      </c>
      <c r="F22" s="15">
        <f t="shared" si="1"/>
        <v>23705.523000000005</v>
      </c>
      <c r="G22">
        <f t="shared" si="2"/>
        <v>23705.523000000005</v>
      </c>
    </row>
    <row r="23" spans="1:7" x14ac:dyDescent="0.3">
      <c r="A23" s="9" t="s">
        <v>1245</v>
      </c>
      <c r="B23" s="41">
        <v>28634.43399999999</v>
      </c>
      <c r="E23" s="7" t="str">
        <f t="shared" si="0"/>
        <v>Massachusetts</v>
      </c>
      <c r="F23" s="15">
        <f t="shared" si="1"/>
        <v>28634.43399999999</v>
      </c>
      <c r="G23">
        <f t="shared" si="2"/>
        <v>28634.43399999999</v>
      </c>
    </row>
    <row r="24" spans="1:7" x14ac:dyDescent="0.3">
      <c r="A24" s="9" t="s">
        <v>238</v>
      </c>
      <c r="B24" s="41">
        <v>76269.614000000016</v>
      </c>
      <c r="E24" s="7" t="str">
        <f t="shared" si="0"/>
        <v>Michigan</v>
      </c>
      <c r="F24" s="15">
        <f t="shared" si="1"/>
        <v>76269.614000000016</v>
      </c>
      <c r="G24">
        <f t="shared" si="2"/>
        <v>76269.614000000016</v>
      </c>
    </row>
    <row r="25" spans="1:7" x14ac:dyDescent="0.3">
      <c r="A25" s="9" t="s">
        <v>229</v>
      </c>
      <c r="B25" s="41">
        <v>29863.149999999994</v>
      </c>
      <c r="E25" s="7" t="str">
        <f t="shared" si="0"/>
        <v>Minnesota</v>
      </c>
      <c r="F25" s="15">
        <f t="shared" si="1"/>
        <v>29863.149999999994</v>
      </c>
      <c r="G25">
        <f t="shared" si="2"/>
        <v>29863.149999999994</v>
      </c>
    </row>
    <row r="26" spans="1:7" x14ac:dyDescent="0.3">
      <c r="A26" s="9" t="s">
        <v>1487</v>
      </c>
      <c r="B26" s="41">
        <v>10771.34</v>
      </c>
      <c r="E26" s="7" t="str">
        <f t="shared" si="0"/>
        <v>Mississippi</v>
      </c>
      <c r="F26" s="15">
        <f t="shared" si="1"/>
        <v>10771.34</v>
      </c>
      <c r="G26">
        <f t="shared" si="2"/>
        <v>10771.34</v>
      </c>
    </row>
    <row r="27" spans="1:7" x14ac:dyDescent="0.3">
      <c r="A27" s="9" t="s">
        <v>596</v>
      </c>
      <c r="B27" s="41">
        <v>22205.149999999998</v>
      </c>
      <c r="E27" s="7" t="str">
        <f t="shared" si="0"/>
        <v>Missouri</v>
      </c>
      <c r="F27" s="15">
        <f t="shared" si="1"/>
        <v>22205.149999999998</v>
      </c>
      <c r="G27">
        <f t="shared" si="2"/>
        <v>22205.149999999998</v>
      </c>
    </row>
    <row r="28" spans="1:7" x14ac:dyDescent="0.3">
      <c r="A28" s="9" t="s">
        <v>1762</v>
      </c>
      <c r="B28" s="41">
        <v>5589.3519999999971</v>
      </c>
      <c r="E28" s="7" t="str">
        <f t="shared" si="0"/>
        <v>Montana</v>
      </c>
      <c r="F28" s="15">
        <f t="shared" si="1"/>
        <v>5589.3519999999971</v>
      </c>
      <c r="G28">
        <f t="shared" si="2"/>
        <v>5589.3519999999971</v>
      </c>
    </row>
    <row r="29" spans="1:7" x14ac:dyDescent="0.3">
      <c r="A29" s="9" t="s">
        <v>138</v>
      </c>
      <c r="B29" s="41">
        <v>7464.9299999999985</v>
      </c>
      <c r="E29" s="7" t="str">
        <f t="shared" si="0"/>
        <v>Nebraska</v>
      </c>
      <c r="F29" s="15">
        <f t="shared" si="1"/>
        <v>7464.9299999999985</v>
      </c>
      <c r="G29">
        <f t="shared" si="2"/>
        <v>7464.9299999999985</v>
      </c>
    </row>
    <row r="30" spans="1:7" x14ac:dyDescent="0.3">
      <c r="A30" s="9" t="s">
        <v>1392</v>
      </c>
      <c r="B30" s="41">
        <v>16729.101999999999</v>
      </c>
      <c r="E30" s="7" t="str">
        <f t="shared" si="0"/>
        <v>Nevada</v>
      </c>
      <c r="F30" s="15">
        <f t="shared" si="1"/>
        <v>16729.101999999999</v>
      </c>
      <c r="G30">
        <f t="shared" si="2"/>
        <v>16729.101999999999</v>
      </c>
    </row>
    <row r="31" spans="1:7" x14ac:dyDescent="0.3">
      <c r="A31" s="9" t="s">
        <v>2694</v>
      </c>
      <c r="B31" s="41">
        <v>7292.5239999999994</v>
      </c>
      <c r="E31" s="7" t="str">
        <f t="shared" si="0"/>
        <v>New Hampshire</v>
      </c>
      <c r="F31" s="15">
        <f t="shared" si="1"/>
        <v>7292.5239999999994</v>
      </c>
      <c r="G31">
        <f t="shared" si="2"/>
        <v>7292.5239999999994</v>
      </c>
    </row>
    <row r="32" spans="1:7" x14ac:dyDescent="0.3">
      <c r="A32" s="9" t="s">
        <v>788</v>
      </c>
      <c r="B32" s="41">
        <v>35764.312000000013</v>
      </c>
      <c r="E32" s="7" t="str">
        <f t="shared" si="0"/>
        <v>New Jersey</v>
      </c>
      <c r="F32" s="15">
        <f t="shared" si="1"/>
        <v>35764.312000000013</v>
      </c>
      <c r="G32">
        <f t="shared" si="2"/>
        <v>35764.312000000013</v>
      </c>
    </row>
    <row r="33" spans="1:7" x14ac:dyDescent="0.3">
      <c r="A33" s="9" t="s">
        <v>668</v>
      </c>
      <c r="B33" s="41">
        <v>4783.5220000000008</v>
      </c>
      <c r="E33" s="7" t="str">
        <f t="shared" si="0"/>
        <v>New Mexico</v>
      </c>
      <c r="F33" s="15">
        <f t="shared" si="1"/>
        <v>4783.5220000000008</v>
      </c>
      <c r="G33">
        <f t="shared" si="2"/>
        <v>4783.5220000000008</v>
      </c>
    </row>
    <row r="34" spans="1:7" x14ac:dyDescent="0.3">
      <c r="A34" s="9" t="s">
        <v>267</v>
      </c>
      <c r="B34" s="41">
        <v>310876.27099999978</v>
      </c>
      <c r="E34" s="7" t="str">
        <f t="shared" si="0"/>
        <v>New York</v>
      </c>
      <c r="F34" s="15">
        <f t="shared" si="1"/>
        <v>310876.27099999978</v>
      </c>
      <c r="G34">
        <f t="shared" si="2"/>
        <v>310876.27099999978</v>
      </c>
    </row>
    <row r="35" spans="1:7" x14ac:dyDescent="0.3">
      <c r="A35" s="9" t="s">
        <v>88</v>
      </c>
      <c r="B35" s="41">
        <v>55603.163999999968</v>
      </c>
      <c r="E35" s="7" t="str">
        <f t="shared" si="0"/>
        <v>North Carolina</v>
      </c>
      <c r="F35" s="15">
        <f t="shared" si="1"/>
        <v>55603.163999999968</v>
      </c>
      <c r="G35">
        <f t="shared" si="2"/>
        <v>55603.163999999968</v>
      </c>
    </row>
    <row r="36" spans="1:7" x14ac:dyDescent="0.3">
      <c r="A36" s="9" t="s">
        <v>7449</v>
      </c>
      <c r="B36" s="41">
        <v>919.91</v>
      </c>
      <c r="E36" s="7" t="str">
        <f t="shared" si="0"/>
        <v>North Dakota</v>
      </c>
      <c r="F36" s="15">
        <f t="shared" si="1"/>
        <v>919.91</v>
      </c>
      <c r="G36">
        <f t="shared" si="2"/>
        <v>919.91</v>
      </c>
    </row>
    <row r="37" spans="1:7" x14ac:dyDescent="0.3">
      <c r="A37" s="9" t="s">
        <v>498</v>
      </c>
      <c r="B37" s="41">
        <v>78258.135999999926</v>
      </c>
      <c r="E37" s="7" t="str">
        <f t="shared" si="0"/>
        <v>Ohio</v>
      </c>
      <c r="F37" s="15">
        <f t="shared" si="1"/>
        <v>78258.135999999926</v>
      </c>
      <c r="G37">
        <f t="shared" si="2"/>
        <v>78258.135999999926</v>
      </c>
    </row>
    <row r="38" spans="1:7" x14ac:dyDescent="0.3">
      <c r="A38" s="9" t="s">
        <v>649</v>
      </c>
      <c r="B38" s="41">
        <v>19683.390000000003</v>
      </c>
      <c r="E38" s="7" t="str">
        <f t="shared" si="0"/>
        <v>Oklahoma</v>
      </c>
      <c r="F38" s="15">
        <f t="shared" si="1"/>
        <v>19683.390000000003</v>
      </c>
      <c r="G38">
        <f t="shared" si="2"/>
        <v>19683.390000000003</v>
      </c>
    </row>
    <row r="39" spans="1:7" x14ac:dyDescent="0.3">
      <c r="A39" s="9" t="s">
        <v>420</v>
      </c>
      <c r="B39" s="41">
        <v>17431.149999999991</v>
      </c>
      <c r="E39" s="7" t="str">
        <f t="shared" si="0"/>
        <v>Oregon</v>
      </c>
      <c r="F39" s="15">
        <f t="shared" si="1"/>
        <v>17431.149999999991</v>
      </c>
      <c r="G39">
        <f t="shared" si="2"/>
        <v>17431.149999999991</v>
      </c>
    </row>
    <row r="40" spans="1:7" x14ac:dyDescent="0.3">
      <c r="A40" s="9" t="s">
        <v>147</v>
      </c>
      <c r="B40" s="41">
        <v>116511.91400000003</v>
      </c>
      <c r="E40" s="7" t="str">
        <f t="shared" si="0"/>
        <v>Pennsylvania</v>
      </c>
      <c r="F40" s="15">
        <f t="shared" si="1"/>
        <v>116511.91400000003</v>
      </c>
      <c r="G40">
        <f t="shared" si="2"/>
        <v>116511.91400000003</v>
      </c>
    </row>
    <row r="41" spans="1:7" x14ac:dyDescent="0.3">
      <c r="A41" s="9" t="s">
        <v>1399</v>
      </c>
      <c r="B41" s="41">
        <v>22627.955999999995</v>
      </c>
      <c r="E41" s="7" t="str">
        <f t="shared" si="0"/>
        <v>Rhode Island</v>
      </c>
      <c r="F41" s="15">
        <f t="shared" si="1"/>
        <v>22627.955999999995</v>
      </c>
      <c r="G41">
        <f t="shared" si="2"/>
        <v>22627.955999999995</v>
      </c>
    </row>
    <row r="42" spans="1:7" x14ac:dyDescent="0.3">
      <c r="A42" s="9" t="s">
        <v>383</v>
      </c>
      <c r="B42" s="41">
        <v>8481.7099999999991</v>
      </c>
      <c r="E42" s="7" t="str">
        <f t="shared" si="0"/>
        <v>South Carolina</v>
      </c>
      <c r="F42" s="15">
        <f t="shared" si="1"/>
        <v>8481.7099999999991</v>
      </c>
      <c r="G42">
        <f t="shared" si="2"/>
        <v>8481.7099999999991</v>
      </c>
    </row>
    <row r="43" spans="1:7" x14ac:dyDescent="0.3">
      <c r="A43" s="9" t="s">
        <v>5326</v>
      </c>
      <c r="B43" s="41">
        <v>1315.5600000000002</v>
      </c>
      <c r="E43" s="7" t="str">
        <f t="shared" si="0"/>
        <v>South Dakota</v>
      </c>
      <c r="F43" s="15">
        <f t="shared" si="1"/>
        <v>1315.5600000000002</v>
      </c>
      <c r="G43">
        <f t="shared" si="2"/>
        <v>1315.5600000000002</v>
      </c>
    </row>
    <row r="44" spans="1:7" x14ac:dyDescent="0.3">
      <c r="A44" s="9" t="s">
        <v>335</v>
      </c>
      <c r="B44" s="41">
        <v>30661.872999999981</v>
      </c>
      <c r="E44" s="7" t="str">
        <f t="shared" si="0"/>
        <v>Tennessee</v>
      </c>
      <c r="F44" s="15">
        <f t="shared" si="1"/>
        <v>30661.872999999981</v>
      </c>
      <c r="G44">
        <f t="shared" si="2"/>
        <v>30661.872999999981</v>
      </c>
    </row>
    <row r="45" spans="1:7" x14ac:dyDescent="0.3">
      <c r="A45" s="9" t="s">
        <v>104</v>
      </c>
      <c r="B45" s="41">
        <v>170188.04580000002</v>
      </c>
      <c r="E45" s="7" t="str">
        <f t="shared" si="0"/>
        <v>Texas</v>
      </c>
      <c r="F45" s="15">
        <f t="shared" si="1"/>
        <v>170188.04580000002</v>
      </c>
      <c r="G45">
        <f t="shared" si="2"/>
        <v>170188.04580000002</v>
      </c>
    </row>
    <row r="46" spans="1:7" x14ac:dyDescent="0.3">
      <c r="A46" s="9" t="s">
        <v>121</v>
      </c>
      <c r="B46" s="41">
        <v>11220.055999999999</v>
      </c>
      <c r="E46" s="7" t="str">
        <f t="shared" si="0"/>
        <v>Utah</v>
      </c>
      <c r="F46" s="15">
        <f t="shared" si="1"/>
        <v>11220.055999999999</v>
      </c>
      <c r="G46">
        <f t="shared" si="2"/>
        <v>11220.055999999999</v>
      </c>
    </row>
    <row r="47" spans="1:7" x14ac:dyDescent="0.3">
      <c r="A47" s="9" t="s">
        <v>5203</v>
      </c>
      <c r="B47" s="41">
        <v>8929.369999999999</v>
      </c>
      <c r="E47" s="7" t="str">
        <f t="shared" si="0"/>
        <v>Vermont</v>
      </c>
      <c r="F47" s="15">
        <f t="shared" si="1"/>
        <v>8929.369999999999</v>
      </c>
      <c r="G47">
        <f t="shared" si="2"/>
        <v>8929.369999999999</v>
      </c>
    </row>
    <row r="48" spans="1:7" x14ac:dyDescent="0.3">
      <c r="A48" s="9" t="s">
        <v>319</v>
      </c>
      <c r="B48" s="41">
        <v>70636.719999999987</v>
      </c>
      <c r="E48" s="7" t="str">
        <f t="shared" si="0"/>
        <v>Virginia</v>
      </c>
      <c r="F48" s="15">
        <f t="shared" si="1"/>
        <v>70636.719999999987</v>
      </c>
      <c r="G48">
        <f t="shared" si="2"/>
        <v>70636.719999999987</v>
      </c>
    </row>
    <row r="49" spans="1:7" x14ac:dyDescent="0.3">
      <c r="A49" s="9" t="s">
        <v>96</v>
      </c>
      <c r="B49" s="41">
        <v>138641.26999999993</v>
      </c>
      <c r="E49" s="7" t="str">
        <f t="shared" si="0"/>
        <v>Washington</v>
      </c>
      <c r="F49" s="15">
        <f t="shared" si="1"/>
        <v>138641.26999999993</v>
      </c>
      <c r="G49">
        <f t="shared" si="2"/>
        <v>138641.26999999993</v>
      </c>
    </row>
    <row r="50" spans="1:7" x14ac:dyDescent="0.3">
      <c r="A50" s="9" t="s">
        <v>9726</v>
      </c>
      <c r="B50" s="41">
        <v>1209.8240000000001</v>
      </c>
      <c r="E50" s="7" t="str">
        <f t="shared" si="0"/>
        <v>West Virginia</v>
      </c>
      <c r="F50" s="15">
        <f t="shared" si="1"/>
        <v>1209.8240000000001</v>
      </c>
      <c r="G50">
        <f t="shared" si="2"/>
        <v>1209.8240000000001</v>
      </c>
    </row>
    <row r="51" spans="1:7" x14ac:dyDescent="0.3">
      <c r="A51" s="9" t="s">
        <v>114</v>
      </c>
      <c r="B51" s="41">
        <v>32114.610000000019</v>
      </c>
      <c r="E51" s="7" t="str">
        <f t="shared" si="0"/>
        <v>Wisconsin</v>
      </c>
      <c r="F51" s="15">
        <f t="shared" si="1"/>
        <v>32114.610000000019</v>
      </c>
      <c r="G51">
        <f t="shared" si="2"/>
        <v>32114.610000000019</v>
      </c>
    </row>
    <row r="52" spans="1:7" x14ac:dyDescent="0.3">
      <c r="A52" s="9" t="s">
        <v>8542</v>
      </c>
      <c r="B52" s="41">
        <v>1603.1360000000002</v>
      </c>
      <c r="E52" s="7" t="str">
        <f t="shared" si="0"/>
        <v>Wyoming</v>
      </c>
      <c r="F52" s="15">
        <f t="shared" si="1"/>
        <v>1603.1360000000002</v>
      </c>
      <c r="G52">
        <f t="shared" si="2"/>
        <v>1603.1360000000002</v>
      </c>
    </row>
    <row r="53" spans="1:7" x14ac:dyDescent="0.3">
      <c r="A53" s="8" t="s">
        <v>10933</v>
      </c>
      <c r="B53" s="42">
        <v>2297200.8603000003</v>
      </c>
      <c r="E53" s="8"/>
      <c r="F53" s="1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F2A08-61AE-45CA-A464-75D294E8A248}">
  <dimension ref="A1:B7"/>
  <sheetViews>
    <sheetView workbookViewId="0">
      <selection activeCell="L19" sqref="L19"/>
    </sheetView>
  </sheetViews>
  <sheetFormatPr defaultRowHeight="14.4" x14ac:dyDescent="0.3"/>
  <cols>
    <col min="1" max="1" width="12.44140625" bestFit="1" customWidth="1"/>
    <col min="2" max="2" width="11.21875" bestFit="1" customWidth="1"/>
  </cols>
  <sheetData>
    <row r="1" spans="1:2" x14ac:dyDescent="0.3">
      <c r="A1" s="6" t="s">
        <v>10932</v>
      </c>
      <c r="B1" s="5" t="s">
        <v>10946</v>
      </c>
    </row>
    <row r="2" spans="1:2" x14ac:dyDescent="0.3">
      <c r="A2" s="7" t="s">
        <v>72</v>
      </c>
      <c r="B2" s="15">
        <v>330007.05400000012</v>
      </c>
    </row>
    <row r="3" spans="1:2" x14ac:dyDescent="0.3">
      <c r="A3" s="9" t="s">
        <v>36</v>
      </c>
      <c r="B3" s="16">
        <v>328449.1030000007</v>
      </c>
    </row>
    <row r="4" spans="1:2" x14ac:dyDescent="0.3">
      <c r="A4" s="9" t="s">
        <v>59</v>
      </c>
      <c r="B4" s="16">
        <v>223843.60800000012</v>
      </c>
    </row>
    <row r="5" spans="1:2" x14ac:dyDescent="0.3">
      <c r="A5" s="9" t="s">
        <v>56</v>
      </c>
      <c r="B5" s="16">
        <v>206965.53200000009</v>
      </c>
    </row>
    <row r="6" spans="1:2" x14ac:dyDescent="0.3">
      <c r="A6" s="9" t="s">
        <v>75</v>
      </c>
      <c r="B6" s="16">
        <v>203412.73300000009</v>
      </c>
    </row>
    <row r="7" spans="1:2" x14ac:dyDescent="0.3">
      <c r="A7" s="8" t="s">
        <v>10933</v>
      </c>
      <c r="B7" s="42">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DB4B9-564A-466C-8A4E-EF1B57E546D2}">
  <dimension ref="A3:O24"/>
  <sheetViews>
    <sheetView showGridLines="0" topLeftCell="A3" workbookViewId="0">
      <selection activeCell="H24" sqref="H24"/>
    </sheetView>
  </sheetViews>
  <sheetFormatPr defaultRowHeight="14.4" x14ac:dyDescent="0.3"/>
  <cols>
    <col min="1" max="1" width="12.44140625" bestFit="1" customWidth="1"/>
    <col min="2" max="2" width="12" bestFit="1" customWidth="1"/>
    <col min="5" max="5" width="12.44140625" bestFit="1" customWidth="1"/>
    <col min="6" max="6" width="12" bestFit="1" customWidth="1"/>
    <col min="8" max="8" width="12.44140625" bestFit="1" customWidth="1"/>
    <col min="9" max="9" width="14.21875" bestFit="1" customWidth="1"/>
    <col min="11" max="11" width="12.44140625" bestFit="1" customWidth="1"/>
    <col min="12" max="12" width="15.5546875" bestFit="1" customWidth="1"/>
    <col min="14" max="14" width="12.44140625" bestFit="1" customWidth="1"/>
    <col min="15" max="15" width="18" bestFit="1" customWidth="1"/>
  </cols>
  <sheetData>
    <row r="3" spans="1:15" x14ac:dyDescent="0.3">
      <c r="A3" s="6" t="s">
        <v>10932</v>
      </c>
      <c r="B3" s="5" t="s">
        <v>10946</v>
      </c>
      <c r="E3" s="6" t="s">
        <v>10932</v>
      </c>
      <c r="F3" s="5" t="s">
        <v>10947</v>
      </c>
      <c r="H3" s="6" t="s">
        <v>10932</v>
      </c>
      <c r="I3" s="5" t="s">
        <v>10952</v>
      </c>
      <c r="K3" s="6" t="s">
        <v>10932</v>
      </c>
      <c r="L3" s="5" t="s">
        <v>10953</v>
      </c>
      <c r="N3" s="6" t="s">
        <v>10932</v>
      </c>
      <c r="O3" s="5" t="s">
        <v>10954</v>
      </c>
    </row>
    <row r="4" spans="1:15" x14ac:dyDescent="0.3">
      <c r="A4" s="7" t="s">
        <v>10934</v>
      </c>
      <c r="B4" s="40">
        <v>95365.937600000019</v>
      </c>
      <c r="E4" s="7" t="s">
        <v>10934</v>
      </c>
      <c r="F4" s="40">
        <v>9199.2699999999986</v>
      </c>
      <c r="H4" s="7" t="s">
        <v>10934</v>
      </c>
      <c r="I4" s="40">
        <v>1500</v>
      </c>
      <c r="K4" s="7" t="s">
        <v>10934</v>
      </c>
      <c r="L4" s="40">
        <v>387</v>
      </c>
      <c r="N4" s="7" t="s">
        <v>10934</v>
      </c>
      <c r="O4" s="40">
        <v>9.6462848596792869E-2</v>
      </c>
    </row>
    <row r="5" spans="1:15" x14ac:dyDescent="0.3">
      <c r="A5" s="9" t="s">
        <v>10935</v>
      </c>
      <c r="B5" s="41">
        <v>60172.649400000024</v>
      </c>
      <c r="E5" s="9" t="s">
        <v>10935</v>
      </c>
      <c r="F5" s="41">
        <v>10288.898699999991</v>
      </c>
      <c r="H5" s="9" t="s">
        <v>10935</v>
      </c>
      <c r="I5" s="41">
        <v>1068</v>
      </c>
      <c r="K5" s="9" t="s">
        <v>10935</v>
      </c>
      <c r="L5" s="41">
        <v>301</v>
      </c>
      <c r="N5" s="9" t="s">
        <v>10935</v>
      </c>
      <c r="O5" s="41">
        <v>0.17098962406664425</v>
      </c>
    </row>
    <row r="6" spans="1:15" x14ac:dyDescent="0.3">
      <c r="A6" s="9" t="s">
        <v>10936</v>
      </c>
      <c r="B6" s="41">
        <v>199252.98399999991</v>
      </c>
      <c r="E6" s="9" t="s">
        <v>10936</v>
      </c>
      <c r="F6" s="41">
        <v>26806.573700000015</v>
      </c>
      <c r="H6" s="9" t="s">
        <v>10936</v>
      </c>
      <c r="I6" s="41">
        <v>2491</v>
      </c>
      <c r="K6" s="9" t="s">
        <v>10936</v>
      </c>
      <c r="L6" s="41">
        <v>680</v>
      </c>
      <c r="N6" s="9" t="s">
        <v>10936</v>
      </c>
      <c r="O6" s="41">
        <v>0.13453536886554246</v>
      </c>
    </row>
    <row r="7" spans="1:15" x14ac:dyDescent="0.3">
      <c r="A7" s="9" t="s">
        <v>10937</v>
      </c>
      <c r="B7" s="41">
        <v>141851.5674</v>
      </c>
      <c r="E7" s="9" t="s">
        <v>10937</v>
      </c>
      <c r="F7" s="41">
        <v>13437.806799999998</v>
      </c>
      <c r="H7" s="9" t="s">
        <v>10937</v>
      </c>
      <c r="I7" s="41">
        <v>2441</v>
      </c>
      <c r="K7" s="9" t="s">
        <v>10937</v>
      </c>
      <c r="L7" s="41">
        <v>663</v>
      </c>
      <c r="N7" s="9" t="s">
        <v>10937</v>
      </c>
      <c r="O7" s="41">
        <v>9.4731465053942004E-2</v>
      </c>
    </row>
    <row r="8" spans="1:15" x14ac:dyDescent="0.3">
      <c r="A8" s="9" t="s">
        <v>10938</v>
      </c>
      <c r="B8" s="41">
        <v>156122.28669999994</v>
      </c>
      <c r="E8" s="9" t="s">
        <v>10938</v>
      </c>
      <c r="F8" s="41">
        <v>22308.51279999999</v>
      </c>
      <c r="H8" s="9" t="s">
        <v>10938</v>
      </c>
      <c r="I8" s="41">
        <v>2850</v>
      </c>
      <c r="K8" s="9" t="s">
        <v>10938</v>
      </c>
      <c r="L8" s="41">
        <v>750</v>
      </c>
      <c r="N8" s="9" t="s">
        <v>10938</v>
      </c>
      <c r="O8" s="41">
        <v>0.14289127626517142</v>
      </c>
    </row>
    <row r="9" spans="1:15" x14ac:dyDescent="0.3">
      <c r="A9" s="9" t="s">
        <v>10939</v>
      </c>
      <c r="B9" s="41">
        <v>147082.61130000011</v>
      </c>
      <c r="E9" s="9" t="s">
        <v>10939</v>
      </c>
      <c r="F9" s="41">
        <v>20899.334500000012</v>
      </c>
      <c r="H9" s="9" t="s">
        <v>10939</v>
      </c>
      <c r="I9" s="41">
        <v>2644</v>
      </c>
      <c r="K9" s="9" t="s">
        <v>10939</v>
      </c>
      <c r="L9" s="41">
        <v>709</v>
      </c>
      <c r="N9" s="9" t="s">
        <v>10939</v>
      </c>
      <c r="O9" s="41">
        <v>0.1420924901678027</v>
      </c>
    </row>
    <row r="10" spans="1:15" x14ac:dyDescent="0.3">
      <c r="A10" s="9" t="s">
        <v>10940</v>
      </c>
      <c r="B10" s="41">
        <v>149580.83800000031</v>
      </c>
      <c r="E10" s="9" t="s">
        <v>10940</v>
      </c>
      <c r="F10" s="41">
        <v>13535.38299999998</v>
      </c>
      <c r="H10" s="9" t="s">
        <v>10940</v>
      </c>
      <c r="I10" s="41">
        <v>2705</v>
      </c>
      <c r="K10" s="9" t="s">
        <v>10940</v>
      </c>
      <c r="L10" s="41">
        <v>708</v>
      </c>
      <c r="N10" s="9" t="s">
        <v>10940</v>
      </c>
      <c r="O10" s="41">
        <v>9.0488749635163512E-2</v>
      </c>
    </row>
    <row r="11" spans="1:15" x14ac:dyDescent="0.3">
      <c r="A11" s="9" t="s">
        <v>10941</v>
      </c>
      <c r="B11" s="41">
        <v>159589.45099999988</v>
      </c>
      <c r="E11" s="9" t="s">
        <v>10941</v>
      </c>
      <c r="F11" s="41">
        <v>21896.715399999972</v>
      </c>
      <c r="H11" s="9" t="s">
        <v>10941</v>
      </c>
      <c r="I11" s="41">
        <v>2796</v>
      </c>
      <c r="K11" s="9" t="s">
        <v>10941</v>
      </c>
      <c r="L11" s="41">
        <v>710</v>
      </c>
      <c r="N11" s="9" t="s">
        <v>10941</v>
      </c>
      <c r="O11" s="41">
        <v>0.13720653378273723</v>
      </c>
    </row>
    <row r="12" spans="1:15" x14ac:dyDescent="0.3">
      <c r="A12" s="9" t="s">
        <v>10942</v>
      </c>
      <c r="B12" s="41">
        <v>309770.09970000025</v>
      </c>
      <c r="E12" s="9" t="s">
        <v>10942</v>
      </c>
      <c r="F12" s="41">
        <v>37293.192500000034</v>
      </c>
      <c r="H12" s="9" t="s">
        <v>10942</v>
      </c>
      <c r="I12" s="41">
        <v>5073</v>
      </c>
      <c r="K12" s="9" t="s">
        <v>10942</v>
      </c>
      <c r="L12" s="41">
        <v>1386</v>
      </c>
      <c r="N12" s="9" t="s">
        <v>10942</v>
      </c>
      <c r="O12" s="41">
        <v>0.12038990379031732</v>
      </c>
    </row>
    <row r="13" spans="1:15" x14ac:dyDescent="0.3">
      <c r="A13" s="9" t="s">
        <v>10943</v>
      </c>
      <c r="B13" s="41">
        <v>197115.20170000009</v>
      </c>
      <c r="E13" s="9" t="s">
        <v>10943</v>
      </c>
      <c r="F13" s="41">
        <v>31469.663800000035</v>
      </c>
      <c r="H13" s="9" t="s">
        <v>10943</v>
      </c>
      <c r="I13" s="41">
        <v>3095</v>
      </c>
      <c r="K13" s="9" t="s">
        <v>10943</v>
      </c>
      <c r="L13" s="41">
        <v>817</v>
      </c>
      <c r="N13" s="9" t="s">
        <v>10943</v>
      </c>
      <c r="O13" s="41">
        <v>0.15965112547684351</v>
      </c>
    </row>
    <row r="14" spans="1:15" x14ac:dyDescent="0.3">
      <c r="A14" s="9" t="s">
        <v>10944</v>
      </c>
      <c r="B14" s="41">
        <v>349120.07400000008</v>
      </c>
      <c r="E14" s="9" t="s">
        <v>10944</v>
      </c>
      <c r="F14" s="41">
        <v>35825.536599999927</v>
      </c>
      <c r="H14" s="9" t="s">
        <v>10944</v>
      </c>
      <c r="I14" s="41">
        <v>5741</v>
      </c>
      <c r="K14" s="9" t="s">
        <v>10944</v>
      </c>
      <c r="L14" s="41">
        <v>1462</v>
      </c>
      <c r="N14" s="9" t="s">
        <v>10944</v>
      </c>
      <c r="O14" s="41">
        <v>0.10261666191099604</v>
      </c>
    </row>
    <row r="15" spans="1:15" x14ac:dyDescent="0.3">
      <c r="A15" s="9" t="s">
        <v>10945</v>
      </c>
      <c r="B15" s="41">
        <v>332177.15950000001</v>
      </c>
      <c r="E15" s="9" t="s">
        <v>10945</v>
      </c>
      <c r="F15" s="41">
        <v>43436.13390000003</v>
      </c>
      <c r="H15" s="9" t="s">
        <v>10945</v>
      </c>
      <c r="I15" s="41">
        <v>5469</v>
      </c>
      <c r="K15" s="9" t="s">
        <v>10945</v>
      </c>
      <c r="L15" s="41">
        <v>1421</v>
      </c>
      <c r="N15" s="9" t="s">
        <v>10945</v>
      </c>
      <c r="O15" s="41">
        <v>0.13076195234308405</v>
      </c>
    </row>
    <row r="16" spans="1:15" x14ac:dyDescent="0.3">
      <c r="A16" s="8" t="s">
        <v>10933</v>
      </c>
      <c r="B16" s="42">
        <v>2297200.8603000008</v>
      </c>
      <c r="E16" s="8" t="s">
        <v>10933</v>
      </c>
      <c r="F16" s="42">
        <v>286397.02169999998</v>
      </c>
      <c r="H16" s="8" t="s">
        <v>10933</v>
      </c>
      <c r="I16" s="42">
        <v>37873</v>
      </c>
      <c r="K16" s="8" t="s">
        <v>10933</v>
      </c>
      <c r="L16" s="42">
        <v>9994</v>
      </c>
      <c r="N16" s="8" t="s">
        <v>10933</v>
      </c>
      <c r="O16" s="42">
        <v>0.12467217240315856</v>
      </c>
    </row>
    <row r="24" spans="1:14" x14ac:dyDescent="0.3">
      <c r="A24" s="22">
        <f>GETPIVOTDATA("Sales",$A$3)</f>
        <v>2297200.8603000008</v>
      </c>
      <c r="E24" s="22">
        <f>GETPIVOTDATA("Profit",$E$3)</f>
        <v>286397.02169999998</v>
      </c>
      <c r="H24" s="22">
        <f>GETPIVOTDATA("Quantity",$H$3)</f>
        <v>37873</v>
      </c>
      <c r="K24" s="23">
        <f>GETPIVOTDATA("Order ID",$K$3)</f>
        <v>9994</v>
      </c>
      <c r="N24" s="24">
        <f>GETPIVOTDATA("Profit Margin",$N$3)</f>
        <v>0.12467217240315856</v>
      </c>
    </row>
  </sheetData>
  <pageMargins left="0.7" right="0.7" top="0.75" bottom="0.75" header="0.3" footer="0.3"/>
  <drawing r:id="rId6"/>
  <legacyDrawing r:id="rId7"/>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61C59-15D7-4F64-82DB-865BCDBC4C11}">
  <dimension ref="A3:K12"/>
  <sheetViews>
    <sheetView workbookViewId="0">
      <selection activeCell="D12" sqref="D12"/>
    </sheetView>
  </sheetViews>
  <sheetFormatPr defaultRowHeight="14.4" x14ac:dyDescent="0.3"/>
  <cols>
    <col min="1" max="1" width="12.44140625" bestFit="1" customWidth="1"/>
    <col min="2" max="2" width="12" bestFit="1" customWidth="1"/>
    <col min="3" max="3" width="11.6640625" bestFit="1" customWidth="1"/>
    <col min="4" max="4" width="14.21875" bestFit="1" customWidth="1"/>
    <col min="5" max="5" width="15.5546875" bestFit="1" customWidth="1"/>
    <col min="6" max="6" width="18" bestFit="1" customWidth="1"/>
    <col min="7" max="8" width="14.5546875" customWidth="1"/>
  </cols>
  <sheetData>
    <row r="3" spans="1:11" x14ac:dyDescent="0.3">
      <c r="A3" s="6" t="s">
        <v>10932</v>
      </c>
      <c r="B3" s="4" t="s">
        <v>10946</v>
      </c>
      <c r="C3" s="25" t="s">
        <v>10947</v>
      </c>
      <c r="D3" s="25" t="s">
        <v>10952</v>
      </c>
      <c r="E3" s="25" t="s">
        <v>10953</v>
      </c>
      <c r="F3" s="10" t="s">
        <v>10954</v>
      </c>
    </row>
    <row r="4" spans="1:11" x14ac:dyDescent="0.3">
      <c r="A4" s="7" t="s">
        <v>10948</v>
      </c>
      <c r="B4" s="31">
        <v>484247.49810000096</v>
      </c>
      <c r="C4" s="32">
        <v>49543.974100000007</v>
      </c>
      <c r="D4" s="32">
        <v>7581</v>
      </c>
      <c r="E4" s="32">
        <v>1993</v>
      </c>
      <c r="F4" s="33">
        <v>0.10231126499236715</v>
      </c>
    </row>
    <row r="5" spans="1:11" x14ac:dyDescent="0.3">
      <c r="A5" s="9" t="s">
        <v>10949</v>
      </c>
      <c r="B5" s="37">
        <v>470532.50899999985</v>
      </c>
      <c r="C5" s="38">
        <v>61618.603700000051</v>
      </c>
      <c r="D5" s="38">
        <v>7979</v>
      </c>
      <c r="E5" s="38">
        <v>2102</v>
      </c>
      <c r="F5" s="39">
        <v>0.13095504034557592</v>
      </c>
    </row>
    <row r="6" spans="1:11" x14ac:dyDescent="0.3">
      <c r="A6" s="9" t="s">
        <v>10950</v>
      </c>
      <c r="B6" s="37">
        <v>608473.83000000066</v>
      </c>
      <c r="C6" s="38">
        <v>81726.930800000177</v>
      </c>
      <c r="D6" s="38">
        <v>9810</v>
      </c>
      <c r="E6" s="38">
        <v>2580</v>
      </c>
      <c r="F6" s="39">
        <v>0.13431461924993568</v>
      </c>
    </row>
    <row r="7" spans="1:11" x14ac:dyDescent="0.3">
      <c r="A7" s="26" t="s">
        <v>10951</v>
      </c>
      <c r="B7" s="34">
        <v>733947.0231999997</v>
      </c>
      <c r="C7" s="35">
        <v>93507.513099999967</v>
      </c>
      <c r="D7" s="35">
        <v>12503</v>
      </c>
      <c r="E7" s="35">
        <v>3319</v>
      </c>
      <c r="F7" s="36">
        <v>0.12740362743390987</v>
      </c>
    </row>
    <row r="9" spans="1:11" x14ac:dyDescent="0.3">
      <c r="K9" s="27">
        <v>56</v>
      </c>
    </row>
    <row r="12" spans="1:11" x14ac:dyDescent="0.3">
      <c r="D12" s="28">
        <f>(GETPIVOTDATA("Sum of Sales",$A$3,"Years (Order Date)",2014)/GETPIVOTDATA("Sum of Sales",$A$3,"Years (Order Date)",2013))-1</f>
        <v>0.20620967905883303</v>
      </c>
      <c r="E12" s="28">
        <f>(GETPIVOTDATA("Sum of Profit",$A$3,"Years (Order Date)",2014)/GETPIVOTDATA("Sum of Profit",$A$3,"Years (Order Date)",2013))-1</f>
        <v>0.14414565902185772</v>
      </c>
      <c r="F12" s="28">
        <f>(GETPIVOTDATA("Sum of Quantity",$A$3,"Years (Order Date)",2014)/GETPIVOTDATA("Sum of Quantity",$A$3,"Years (Order Date)",2013))-1</f>
        <v>0.27451580020387367</v>
      </c>
      <c r="G12" s="28">
        <f>(GETPIVOTDATA("Count of Order ID",$A$3,"Years (Order Date)",2014)/GETPIVOTDATA("Count of Order ID",$A$3,"Years (Order Date)",2013))-1</f>
        <v>0.2864341085271318</v>
      </c>
      <c r="H12" s="28">
        <f>(GETPIVOTDATA("Sum of Profit Margin",$A$3,"Years (Order Date)",2014)/GETPIVOTDATA("Sum of Profit Margin",$A$3,"Years (Order Date)",2013))-1</f>
        <v>-5.1453757264990463E-2</v>
      </c>
    </row>
  </sheetData>
  <pageMargins left="0.7" right="0.7" top="0.75" bottom="0.75" header="0.3" footer="0.3"/>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F13" sqref="F13"/>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18" width="108.88671875" bestFit="1" customWidth="1"/>
    <col min="19"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EAA4B-77B9-4DD7-B631-D7C90DC5716E}">
  <dimension ref="A1"/>
  <sheetViews>
    <sheetView tabSelected="1" zoomScale="92" zoomScaleNormal="100" workbookViewId="0">
      <selection activeCell="Y33" sqref="Y33"/>
    </sheetView>
  </sheetViews>
  <sheetFormatPr defaultRowHeight="14.4"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1F7FA-E076-40BD-8535-C6E6E20C5BAE}">
  <dimension ref="A1"/>
  <sheetViews>
    <sheetView zoomScale="89" workbookViewId="0">
      <selection activeCell="X6" sqref="X6"/>
    </sheetView>
  </sheetViews>
  <sheetFormatPr defaultRowHeight="14.4"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vt:lpstr>
      <vt:lpstr>waterFall</vt:lpstr>
      <vt:lpstr>Sales %</vt:lpstr>
      <vt:lpstr>Map </vt:lpstr>
      <vt:lpstr>Top 5 Sub-Category</vt:lpstr>
      <vt:lpstr>KPI</vt:lpstr>
      <vt:lpstr>KPI YOY</vt:lpstr>
      <vt:lpstr>Data</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Mudit Mathur</dc:creator>
  <cp:lastModifiedBy>rishabh gupta</cp:lastModifiedBy>
  <dcterms:created xsi:type="dcterms:W3CDTF">2015-06-05T18:17:20Z</dcterms:created>
  <dcterms:modified xsi:type="dcterms:W3CDTF">2026-04-29T15:42:46Z</dcterms:modified>
</cp:coreProperties>
</file>