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ode\delta 3.0\JS\extra\"/>
    </mc:Choice>
  </mc:AlternateContent>
  <xr:revisionPtr revIDLastSave="0" documentId="13_ncr:1_{E57F9DCB-AEB4-4A8C-B01A-DE6D335D7383}" xr6:coauthVersionLast="47" xr6:coauthVersionMax="47" xr10:uidLastSave="{00000000-0000-0000-0000-000000000000}"/>
  <bookViews>
    <workbookView xWindow="-120" yWindow="-120" windowWidth="29040" windowHeight="16440" tabRatio="564" xr2:uid="{00000000-000D-0000-FFFF-FFFF00000000}"/>
  </bookViews>
  <sheets>
    <sheet name="Total" sheetId="1" r:id="rId1"/>
    <sheet name="all" sheetId="5" r:id="rId2"/>
    <sheet name="jan" sheetId="2" r:id="rId3"/>
    <sheet name="fab" sheetId="3" r:id="rId4"/>
    <sheet name="Sheet4" sheetId="4" r:id="rId5"/>
  </sheets>
  <definedNames>
    <definedName name="_xlnm._FilterDatabase" localSheetId="0" hidden="1">Total!$A$1:$R$61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33" i="1"/>
  <c r="I3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H61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9" i="1"/>
  <c r="H34" i="1"/>
  <c r="H35" i="1"/>
  <c r="H36" i="1"/>
  <c r="H37" i="1"/>
  <c r="H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<sst xmlns="http://schemas.openxmlformats.org/spreadsheetml/2006/main" count="156" uniqueCount="32">
  <si>
    <t>January</t>
  </si>
  <si>
    <t>Monday</t>
  </si>
  <si>
    <t>Tuesday</t>
  </si>
  <si>
    <t>Wednesday</t>
  </si>
  <si>
    <t>Thursday</t>
  </si>
  <si>
    <t>Friday</t>
  </si>
  <si>
    <t>Saturday</t>
  </si>
  <si>
    <t>Sunday</t>
  </si>
  <si>
    <t>Beginner Loops</t>
  </si>
  <si>
    <t>https://youtu.be/pXZtRXpGNck?si=Tjzrbbq3wtdb3fGE</t>
  </si>
  <si>
    <t>practice</t>
  </si>
  <si>
    <t>Beginner arrays, abject literals</t>
  </si>
  <si>
    <t>Beginner This and try and catch , Beginner Function</t>
  </si>
  <si>
    <t>Beginner methods, and revision</t>
  </si>
  <si>
    <t>Revision of above topics</t>
  </si>
  <si>
    <t>https://youtu.be/QyfapMVw7ck?si=jv-zB8sqi4ZZMMhW</t>
  </si>
  <si>
    <t>JS part 9, JS part 9 and 10</t>
  </si>
  <si>
    <t>JS part 12 , mini project and JS part 11</t>
  </si>
  <si>
    <t>JS part 12 and 13</t>
  </si>
  <si>
    <t>Only English</t>
  </si>
  <si>
    <t>spoken English course by dear sir</t>
  </si>
  <si>
    <t>https://www.youtube.com/watch?v=WJnrveWw6uA&amp;list=PLhrnHPBcOqMmT-RvAVG_v0b_3kEPa7W4U</t>
  </si>
  <si>
    <t>Dates</t>
  </si>
  <si>
    <t>Months</t>
  </si>
  <si>
    <t>Days</t>
  </si>
  <si>
    <t>S. N.</t>
  </si>
  <si>
    <t>No. of goals</t>
  </si>
  <si>
    <t>Completed</t>
  </si>
  <si>
    <t>Efforts</t>
  </si>
  <si>
    <t>Average</t>
  </si>
  <si>
    <t>challenge</t>
  </si>
  <si>
    <t>Fabruary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</si>
</sst>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9" fontId="2" fillId="0" borderId="0" xfId="0" applyNumberFormat="1" applyFont="1" applyFill="1" applyBorder="1" applyAlignment="1">
      <alignment horizontal="right" wrapText="1"/>
    </xf>
    <xf numFmtId="0" fontId="0" fillId="0" borderId="0" xfId="0" applyFill="1"/>
    <xf numFmtId="0" fontId="3" fillId="0" borderId="0" xfId="2" applyFill="1" applyBorder="1" applyAlignment="1">
      <alignment wrapText="1"/>
    </xf>
    <xf numFmtId="0" fontId="3" fillId="0" borderId="0" xfId="2" applyFill="1" applyBorder="1" applyAlignment="1">
      <alignment vertical="center"/>
    </xf>
    <xf numFmtId="16" fontId="2" fillId="0" borderId="0" xfId="0" applyNumberFormat="1" applyFont="1" applyFill="1" applyBorder="1" applyAlignment="1">
      <alignment wrapText="1"/>
    </xf>
    <xf numFmtId="9" fontId="0" fillId="0" borderId="0" xfId="1" applyFont="1"/>
    <xf numFmtId="9" fontId="5" fillId="0" borderId="0" xfId="1" applyNumberFormat="1" applyFont="1" applyFill="1" applyBorder="1"/>
    <xf numFmtId="14" fontId="2" fillId="2" borderId="0" xfId="0" applyNumberFormat="1" applyFont="1" applyFill="1" applyBorder="1" applyAlignment="1">
      <alignment horizontal="right"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/>
    <xf numFmtId="0" fontId="2" fillId="2" borderId="0" xfId="0" applyFont="1" applyFill="1" applyBorder="1" applyAlignment="1">
      <alignment horizontal="right" wrapText="1"/>
    </xf>
    <xf numFmtId="9" fontId="2" fillId="2" borderId="0" xfId="0" applyNumberFormat="1" applyFont="1" applyFill="1" applyBorder="1" applyAlignment="1">
      <alignment horizontal="right" wrapText="1"/>
    </xf>
    <xf numFmtId="9" fontId="0" fillId="2" borderId="0" xfId="1" applyFont="1" applyFill="1"/>
    <xf numFmtId="9" fontId="5" fillId="2" borderId="0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Total!$E$2:$E$32</c:f>
            </c:numRef>
          </c:val>
          <c:extLst>
            <c:ext xmlns:c16="http://schemas.microsoft.com/office/drawing/2014/chart" uri="{C3380CC4-5D6E-409C-BE32-E72D297353CC}">
              <c16:uniqueId val="{00000001-717F-4956-996E-E1CCC91CBC63}"/>
            </c:ext>
          </c:extLst>
        </c:ser>
        <c:ser>
          <c:idx val="1"/>
          <c:order val="1"/>
          <c:tx>
            <c:v>Productivity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Total!$I$2:$I$32</c:f>
            </c:numRef>
          </c:val>
          <c:extLst>
            <c:ext xmlns:c16="http://schemas.microsoft.com/office/drawing/2014/chart" uri="{C3380CC4-5D6E-409C-BE32-E72D297353CC}">
              <c16:uniqueId val="{00000002-717F-4956-996E-E1CCC91C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238000"/>
        <c:axId val="399232960"/>
      </c:barChart>
      <c:lineChart>
        <c:grouping val="standard"/>
        <c:varyColors val="0"/>
        <c:ser>
          <c:idx val="2"/>
          <c:order val="2"/>
          <c:tx>
            <c:v>daliy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Total!$H$2:$H$32</c:f>
            </c:numRef>
          </c:val>
          <c:smooth val="0"/>
          <c:extLst>
            <c:ext xmlns:c16="http://schemas.microsoft.com/office/drawing/2014/chart" uri="{C3380CC4-5D6E-409C-BE32-E72D297353CC}">
              <c16:uniqueId val="{00000003-717F-4956-996E-E1CCC91C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38000"/>
        <c:axId val="399232960"/>
      </c:lineChart>
      <c:catAx>
        <c:axId val="3992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2960"/>
        <c:crosses val="autoZero"/>
        <c:auto val="1"/>
        <c:lblAlgn val="ctr"/>
        <c:lblOffset val="100"/>
        <c:noMultiLvlLbl val="0"/>
      </c:catAx>
      <c:valAx>
        <c:axId val="3992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8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33814523184596E-2"/>
          <c:y val="5.7835739282589678E-2"/>
          <c:w val="0.87232174103237092"/>
          <c:h val="0.8416746864975212"/>
        </c:manualLayout>
      </c:layout>
      <c:areaChart>
        <c:grouping val="standard"/>
        <c:varyColors val="0"/>
        <c:ser>
          <c:idx val="0"/>
          <c:order val="0"/>
          <c:tx>
            <c:v>main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Total!$E$33:$E$61</c:f>
              <c:numCache>
                <c:formatCode>0%</c:formatCode>
                <c:ptCount val="29"/>
                <c:pt idx="0">
                  <c:v>3.4482758620689655E-2</c:v>
                </c:pt>
                <c:pt idx="1">
                  <c:v>6.8965517241379309E-2</c:v>
                </c:pt>
                <c:pt idx="2">
                  <c:v>0.10344827586206896</c:v>
                </c:pt>
                <c:pt idx="3">
                  <c:v>0.13793103448275862</c:v>
                </c:pt>
                <c:pt idx="4">
                  <c:v>0.17241379310344826</c:v>
                </c:pt>
                <c:pt idx="5">
                  <c:v>0.20689655172413793</c:v>
                </c:pt>
                <c:pt idx="6">
                  <c:v>0.24137931034482757</c:v>
                </c:pt>
                <c:pt idx="7">
                  <c:v>0.27586206896551724</c:v>
                </c:pt>
                <c:pt idx="8">
                  <c:v>0.31034482758620685</c:v>
                </c:pt>
                <c:pt idx="9">
                  <c:v>0.34482758620689652</c:v>
                </c:pt>
                <c:pt idx="10">
                  <c:v>0.37931034482758619</c:v>
                </c:pt>
                <c:pt idx="11">
                  <c:v>0.41379310344827586</c:v>
                </c:pt>
                <c:pt idx="12">
                  <c:v>0.44827586206896547</c:v>
                </c:pt>
                <c:pt idx="13">
                  <c:v>0.48275862068965514</c:v>
                </c:pt>
                <c:pt idx="14">
                  <c:v>0.51724137931034475</c:v>
                </c:pt>
                <c:pt idx="15">
                  <c:v>0.55172413793103448</c:v>
                </c:pt>
                <c:pt idx="16">
                  <c:v>0.58620689655172409</c:v>
                </c:pt>
                <c:pt idx="17">
                  <c:v>0.6206896551724137</c:v>
                </c:pt>
                <c:pt idx="18">
                  <c:v>0.65517241379310331</c:v>
                </c:pt>
                <c:pt idx="19">
                  <c:v>0.68965517241379304</c:v>
                </c:pt>
                <c:pt idx="20">
                  <c:v>0.72413793103448265</c:v>
                </c:pt>
                <c:pt idx="21">
                  <c:v>0.75862068965517238</c:v>
                </c:pt>
                <c:pt idx="22">
                  <c:v>0.7931034482758621</c:v>
                </c:pt>
                <c:pt idx="23">
                  <c:v>0.82758620689655171</c:v>
                </c:pt>
                <c:pt idx="24">
                  <c:v>0.86206896551724133</c:v>
                </c:pt>
                <c:pt idx="25">
                  <c:v>0.89655172413793094</c:v>
                </c:pt>
                <c:pt idx="26">
                  <c:v>0.93103448275862066</c:v>
                </c:pt>
                <c:pt idx="27">
                  <c:v>0.96551724137931028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B-4DC1-B14C-97D078587AF7}"/>
            </c:ext>
          </c:extLst>
        </c:ser>
        <c:ser>
          <c:idx val="1"/>
          <c:order val="1"/>
          <c:tx>
            <c:v>productivty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Total!$I$33:$I$61</c:f>
              <c:numCache>
                <c:formatCode>0%</c:formatCode>
                <c:ptCount val="29"/>
                <c:pt idx="0">
                  <c:v>0.56330749354005172</c:v>
                </c:pt>
                <c:pt idx="1">
                  <c:v>0.56330749354005172</c:v>
                </c:pt>
                <c:pt idx="2">
                  <c:v>0.56330749354005172</c:v>
                </c:pt>
                <c:pt idx="3">
                  <c:v>0.56330749354005172</c:v>
                </c:pt>
                <c:pt idx="4">
                  <c:v>0.56330749354005172</c:v>
                </c:pt>
                <c:pt idx="5">
                  <c:v>0.56330749354005172</c:v>
                </c:pt>
                <c:pt idx="6">
                  <c:v>0.56330749354005172</c:v>
                </c:pt>
                <c:pt idx="7">
                  <c:v>0.56330749354005172</c:v>
                </c:pt>
                <c:pt idx="8">
                  <c:v>0.56330749354005172</c:v>
                </c:pt>
                <c:pt idx="9">
                  <c:v>0.56330749354005172</c:v>
                </c:pt>
                <c:pt idx="10">
                  <c:v>0.56330749354005172</c:v>
                </c:pt>
                <c:pt idx="11">
                  <c:v>0.56330749354005172</c:v>
                </c:pt>
                <c:pt idx="12">
                  <c:v>0.56330749354005172</c:v>
                </c:pt>
                <c:pt idx="13">
                  <c:v>0.56330749354005172</c:v>
                </c:pt>
                <c:pt idx="14">
                  <c:v>0.56330749354005172</c:v>
                </c:pt>
                <c:pt idx="15">
                  <c:v>0.56330749354005172</c:v>
                </c:pt>
                <c:pt idx="16">
                  <c:v>0.56330749354005172</c:v>
                </c:pt>
                <c:pt idx="17">
                  <c:v>0.56330749354005172</c:v>
                </c:pt>
                <c:pt idx="18">
                  <c:v>0.56330749354005172</c:v>
                </c:pt>
                <c:pt idx="19">
                  <c:v>0.56330749354005172</c:v>
                </c:pt>
                <c:pt idx="20">
                  <c:v>0.56330749354005172</c:v>
                </c:pt>
                <c:pt idx="21">
                  <c:v>0.56330749354005172</c:v>
                </c:pt>
                <c:pt idx="22">
                  <c:v>0.56330749354005172</c:v>
                </c:pt>
                <c:pt idx="23">
                  <c:v>0.56330749354005172</c:v>
                </c:pt>
                <c:pt idx="24">
                  <c:v>0.56330749354005172</c:v>
                </c:pt>
                <c:pt idx="25">
                  <c:v>0.56330749354005172</c:v>
                </c:pt>
                <c:pt idx="26">
                  <c:v>0.56330749354005172</c:v>
                </c:pt>
                <c:pt idx="27">
                  <c:v>0.56330749354005172</c:v>
                </c:pt>
                <c:pt idx="28">
                  <c:v>0.56330749354005172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B-4DC1-B14C-97D078587AF7}"/>
            </c:ext>
          </c:extLst>
        </c:ser>
        <c:ser>
          <c:idx val="2"/>
          <c:order val="2"/>
          <c:tx>
            <c:v>daliy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Total!$H$33:$H$61</c:f>
              <c:numCache>
                <c:formatCode>0%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B-4DC1-B14C-97D07858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76448"/>
        <c:axId val="629178968"/>
      </c:areaChart>
      <c:catAx>
        <c:axId val="62917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8968"/>
        <c:crosses val="autoZero"/>
        <c:auto val="1"/>
        <c:lblAlgn val="ctr"/>
        <c:lblOffset val="100"/>
        <c:noMultiLvlLbl val="0"/>
      </c:catAx>
      <c:valAx>
        <c:axId val="6291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26</xdr:col>
      <xdr:colOff>200025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8995-37F5-E18D-7CC3-C19AD2B1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30</xdr:col>
      <xdr:colOff>180974</xdr:colOff>
      <xdr:row>42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F8F0B-4DAD-5D53-FB4D-7E8077DC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QyfapMVw7ck?si=jv-zB8sqi4ZZMMhW" TargetMode="External"/><Relationship Id="rId3" Type="http://schemas.openxmlformats.org/officeDocument/2006/relationships/hyperlink" Target="https://youtu.be/pXZtRXpGNck?si=Tjzrbbq3wtdb3fGE" TargetMode="External"/><Relationship Id="rId7" Type="http://schemas.openxmlformats.org/officeDocument/2006/relationships/hyperlink" Target="https://youtu.be/QyfapMVw7ck?si=jv-zB8sqi4ZZMMhW" TargetMode="External"/><Relationship Id="rId2" Type="http://schemas.openxmlformats.org/officeDocument/2006/relationships/hyperlink" Target="https://youtu.be/pXZtRXpGNck?si=Tjzrbbq3wtdb3fGE" TargetMode="External"/><Relationship Id="rId1" Type="http://schemas.openxmlformats.org/officeDocument/2006/relationships/hyperlink" Target="https://youtu.be/pXZtRXpGNck?si=Tjzrbbq3wtdb3fGE" TargetMode="External"/><Relationship Id="rId6" Type="http://schemas.openxmlformats.org/officeDocument/2006/relationships/hyperlink" Target="https://youtu.be/QyfapMVw7ck?si=jv-zB8sqi4ZZMMhW" TargetMode="External"/><Relationship Id="rId5" Type="http://schemas.openxmlformats.org/officeDocument/2006/relationships/hyperlink" Target="https://youtu.be/QyfapMVw7ck?si=jv-zB8sqi4ZZMMhW" TargetMode="External"/><Relationship Id="rId4" Type="http://schemas.openxmlformats.org/officeDocument/2006/relationships/hyperlink" Target="https://youtu.be/pXZtRXpGNck?si=Tjzrbbq3wtdb3fGE" TargetMode="External"/><Relationship Id="rId9" Type="http://schemas.openxmlformats.org/officeDocument/2006/relationships/hyperlink" Target="https://www.youtube.com/watch?v=WJnrveWw6uA&amp;list=PLhrnHPBcOqMmT-RvAVG_v0b_3kEPa7W4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63"/>
  <sheetViews>
    <sheetView tabSelected="1" workbookViewId="0">
      <pane ySplit="1" topLeftCell="A2" activePane="bottomLeft" state="frozen"/>
      <selection pane="bottomLeft" activeCell="I48" sqref="I48"/>
    </sheetView>
  </sheetViews>
  <sheetFormatPr defaultColWidth="16.85546875" defaultRowHeight="16.5" customHeight="1" x14ac:dyDescent="0.25"/>
  <sheetData>
    <row r="1" spans="1:18" s="2" customFormat="1" ht="23.25" customHeight="1" thickBot="1" x14ac:dyDescent="0.3">
      <c r="A1" s="4" t="s">
        <v>22</v>
      </c>
      <c r="B1" s="4" t="s">
        <v>23</v>
      </c>
      <c r="C1" s="4" t="s">
        <v>24</v>
      </c>
      <c r="D1" s="5" t="s">
        <v>25</v>
      </c>
      <c r="E1" s="6"/>
      <c r="F1" s="4" t="s">
        <v>26</v>
      </c>
      <c r="G1" s="4" t="s">
        <v>27</v>
      </c>
      <c r="H1" s="4" t="s">
        <v>28</v>
      </c>
      <c r="I1" s="5" t="s">
        <v>29</v>
      </c>
      <c r="J1" s="5" t="s">
        <v>30</v>
      </c>
      <c r="K1" s="5">
        <v>1</v>
      </c>
      <c r="L1" s="5">
        <v>2</v>
      </c>
      <c r="M1" s="5">
        <v>3</v>
      </c>
      <c r="N1" s="3">
        <v>4</v>
      </c>
      <c r="O1" s="1">
        <v>5</v>
      </c>
      <c r="P1" s="1">
        <v>6</v>
      </c>
      <c r="Q1" s="1">
        <v>7</v>
      </c>
      <c r="R1" s="1">
        <v>8</v>
      </c>
    </row>
    <row r="2" spans="1:18" s="12" customFormat="1" ht="16.5" hidden="1" customHeight="1" x14ac:dyDescent="0.25">
      <c r="A2" s="7">
        <v>45292</v>
      </c>
      <c r="B2" s="8" t="s">
        <v>0</v>
      </c>
      <c r="C2" s="8" t="s">
        <v>1</v>
      </c>
      <c r="D2" s="9">
        <v>1</v>
      </c>
      <c r="E2" s="17">
        <f>(100/31)*D2/100</f>
        <v>3.2258064516129031E-2</v>
      </c>
      <c r="F2" s="10">
        <v>10</v>
      </c>
      <c r="G2" s="10">
        <v>10</v>
      </c>
      <c r="H2" s="11">
        <f>G2/F2</f>
        <v>1</v>
      </c>
      <c r="I2" s="16">
        <f>SUM($G$2:$G$32)/SUM($F$2:$F$32)</f>
        <v>0.56330749354005172</v>
      </c>
      <c r="J2" s="8"/>
      <c r="K2" s="8"/>
      <c r="L2" s="8"/>
      <c r="M2" s="8"/>
    </row>
    <row r="3" spans="1:18" s="12" customFormat="1" ht="16.5" hidden="1" customHeight="1" x14ac:dyDescent="0.25">
      <c r="A3" s="7">
        <v>45293</v>
      </c>
      <c r="B3" s="8" t="s">
        <v>0</v>
      </c>
      <c r="C3" s="8" t="s">
        <v>2</v>
      </c>
      <c r="D3" s="9">
        <v>2</v>
      </c>
      <c r="E3" s="17">
        <f t="shared" ref="E3:E31" si="0">(100/31)*D3/100</f>
        <v>6.4516129032258063E-2</v>
      </c>
      <c r="F3" s="10">
        <v>10</v>
      </c>
      <c r="G3" s="10">
        <v>5</v>
      </c>
      <c r="H3" s="11">
        <f t="shared" ref="H3:H32" si="1">G3/F3</f>
        <v>0.5</v>
      </c>
      <c r="I3" s="16">
        <f>SUM($G$2:$G$32)/SUM($F$2:$F$32)</f>
        <v>0.56330749354005172</v>
      </c>
      <c r="J3" s="8">
        <v>10</v>
      </c>
      <c r="K3" s="8">
        <v>9</v>
      </c>
      <c r="L3" s="8">
        <f>AVERAGE(J3:J13)</f>
        <v>10</v>
      </c>
      <c r="M3" s="8"/>
    </row>
    <row r="4" spans="1:18" s="12" customFormat="1" ht="16.5" hidden="1" customHeight="1" x14ac:dyDescent="0.25">
      <c r="A4" s="7">
        <v>45294</v>
      </c>
      <c r="B4" s="8" t="s">
        <v>0</v>
      </c>
      <c r="C4" s="8" t="s">
        <v>3</v>
      </c>
      <c r="D4" s="9">
        <v>3</v>
      </c>
      <c r="E4" s="17">
        <f t="shared" si="0"/>
        <v>9.677419354838708E-2</v>
      </c>
      <c r="F4" s="10">
        <v>10</v>
      </c>
      <c r="G4" s="10">
        <v>5</v>
      </c>
      <c r="H4" s="11">
        <f t="shared" si="1"/>
        <v>0.5</v>
      </c>
      <c r="I4" s="16">
        <f>SUM($G$2:$G$32)/SUM($F$2:$F$32)</f>
        <v>0.56330749354005172</v>
      </c>
      <c r="J4" s="8">
        <v>10</v>
      </c>
      <c r="K4" s="8">
        <v>5</v>
      </c>
      <c r="L4" s="8"/>
      <c r="M4" s="8"/>
    </row>
    <row r="5" spans="1:18" s="12" customFormat="1" ht="16.5" hidden="1" customHeight="1" x14ac:dyDescent="0.25">
      <c r="A5" s="7">
        <v>45295</v>
      </c>
      <c r="B5" s="8" t="s">
        <v>0</v>
      </c>
      <c r="C5" s="8" t="s">
        <v>4</v>
      </c>
      <c r="D5" s="9">
        <v>4</v>
      </c>
      <c r="E5" s="17">
        <f t="shared" si="0"/>
        <v>0.12903225806451613</v>
      </c>
      <c r="F5" s="10">
        <v>10</v>
      </c>
      <c r="G5" s="10">
        <v>5</v>
      </c>
      <c r="H5" s="11">
        <f t="shared" si="1"/>
        <v>0.5</v>
      </c>
      <c r="I5" s="16">
        <f>SUM($G$2:$G$32)/SUM($F$2:$F$32)</f>
        <v>0.56330749354005172</v>
      </c>
      <c r="J5" s="8">
        <v>10</v>
      </c>
      <c r="K5" s="8">
        <v>1</v>
      </c>
      <c r="L5" s="8"/>
      <c r="M5" s="8"/>
    </row>
    <row r="6" spans="1:18" s="12" customFormat="1" ht="16.5" hidden="1" customHeight="1" x14ac:dyDescent="0.25">
      <c r="A6" s="7">
        <v>45296</v>
      </c>
      <c r="B6" s="8" t="s">
        <v>0</v>
      </c>
      <c r="C6" s="8" t="s">
        <v>5</v>
      </c>
      <c r="D6" s="9">
        <v>5</v>
      </c>
      <c r="E6" s="17">
        <f t="shared" si="0"/>
        <v>0.16129032258064516</v>
      </c>
      <c r="F6" s="10">
        <v>10</v>
      </c>
      <c r="G6" s="10">
        <v>5</v>
      </c>
      <c r="H6" s="11">
        <f t="shared" si="1"/>
        <v>0.5</v>
      </c>
      <c r="I6" s="16">
        <f>SUM($G$2:$G$32)/SUM($F$2:$F$32)</f>
        <v>0.56330749354005172</v>
      </c>
      <c r="J6" s="8">
        <v>10</v>
      </c>
      <c r="K6" s="8">
        <v>10</v>
      </c>
      <c r="L6" s="15"/>
      <c r="M6" s="8"/>
    </row>
    <row r="7" spans="1:18" s="12" customFormat="1" ht="16.5" hidden="1" customHeight="1" x14ac:dyDescent="0.25">
      <c r="A7" s="7">
        <v>45297</v>
      </c>
      <c r="B7" s="8" t="s">
        <v>0</v>
      </c>
      <c r="C7" s="8" t="s">
        <v>6</v>
      </c>
      <c r="D7" s="9">
        <v>6</v>
      </c>
      <c r="E7" s="17">
        <f t="shared" si="0"/>
        <v>0.19354838709677416</v>
      </c>
      <c r="F7" s="10">
        <v>10</v>
      </c>
      <c r="G7" s="10">
        <v>5</v>
      </c>
      <c r="H7" s="11">
        <f t="shared" si="1"/>
        <v>0.5</v>
      </c>
      <c r="I7" s="16">
        <f>SUM($G$2:$G$32)/SUM($F$2:$F$32)</f>
        <v>0.56330749354005172</v>
      </c>
      <c r="J7" s="8">
        <v>10</v>
      </c>
      <c r="K7" s="8">
        <v>9</v>
      </c>
      <c r="L7" s="15"/>
      <c r="M7" s="8"/>
    </row>
    <row r="8" spans="1:18" s="12" customFormat="1" ht="16.5" hidden="1" customHeight="1" x14ac:dyDescent="0.25">
      <c r="A8" s="7">
        <v>45298</v>
      </c>
      <c r="B8" s="8" t="s">
        <v>0</v>
      </c>
      <c r="C8" s="8" t="s">
        <v>7</v>
      </c>
      <c r="D8" s="9">
        <v>7</v>
      </c>
      <c r="E8" s="17">
        <f t="shared" si="0"/>
        <v>0.22580645161290319</v>
      </c>
      <c r="F8" s="10">
        <v>10</v>
      </c>
      <c r="G8" s="10">
        <v>5</v>
      </c>
      <c r="H8" s="11">
        <f t="shared" si="1"/>
        <v>0.5</v>
      </c>
      <c r="I8" s="16">
        <f>SUM($G$2:$G$32)/SUM($F$2:$F$32)</f>
        <v>0.56330749354005172</v>
      </c>
      <c r="J8" s="8">
        <v>10</v>
      </c>
      <c r="K8" s="8">
        <v>8.3000000000000007</v>
      </c>
      <c r="L8" s="8">
        <v>10</v>
      </c>
      <c r="M8" s="8"/>
    </row>
    <row r="9" spans="1:18" s="12" customFormat="1" ht="16.5" hidden="1" customHeight="1" x14ac:dyDescent="0.25">
      <c r="A9" s="7">
        <v>45299</v>
      </c>
      <c r="B9" s="8" t="s">
        <v>0</v>
      </c>
      <c r="C9" s="8" t="s">
        <v>1</v>
      </c>
      <c r="D9" s="9">
        <v>8</v>
      </c>
      <c r="E9" s="17">
        <f t="shared" si="0"/>
        <v>0.25806451612903225</v>
      </c>
      <c r="F9" s="10">
        <v>10</v>
      </c>
      <c r="G9" s="10">
        <v>5</v>
      </c>
      <c r="H9" s="11">
        <f t="shared" si="1"/>
        <v>0.5</v>
      </c>
      <c r="I9" s="16">
        <f>SUM($G$2:$G$32)/SUM($F$2:$F$32)</f>
        <v>0.56330749354005172</v>
      </c>
      <c r="J9" s="8">
        <v>10</v>
      </c>
      <c r="K9" s="8">
        <v>8.8000000000000007</v>
      </c>
      <c r="L9" s="8">
        <v>10</v>
      </c>
      <c r="M9" s="8"/>
    </row>
    <row r="10" spans="1:18" s="12" customFormat="1" ht="16.5" hidden="1" customHeight="1" x14ac:dyDescent="0.25">
      <c r="A10" s="7">
        <v>45300</v>
      </c>
      <c r="B10" s="8" t="s">
        <v>0</v>
      </c>
      <c r="C10" s="8" t="s">
        <v>2</v>
      </c>
      <c r="D10" s="9">
        <v>9</v>
      </c>
      <c r="E10" s="17">
        <f t="shared" si="0"/>
        <v>0.29032258064516125</v>
      </c>
      <c r="F10" s="10">
        <v>10</v>
      </c>
      <c r="G10" s="10">
        <v>5</v>
      </c>
      <c r="H10" s="11">
        <f t="shared" si="1"/>
        <v>0.5</v>
      </c>
      <c r="I10" s="16">
        <f>SUM($G$2:$G$32)/SUM($F$2:$F$32)</f>
        <v>0.56330749354005172</v>
      </c>
      <c r="J10" s="8">
        <v>10</v>
      </c>
      <c r="K10" s="8">
        <v>9.3000000000000007</v>
      </c>
      <c r="L10" s="8">
        <v>1</v>
      </c>
      <c r="M10" s="8"/>
    </row>
    <row r="11" spans="1:18" s="12" customFormat="1" ht="16.5" hidden="1" customHeight="1" x14ac:dyDescent="0.25">
      <c r="A11" s="7">
        <v>45301</v>
      </c>
      <c r="B11" s="8" t="s">
        <v>0</v>
      </c>
      <c r="C11" s="8" t="s">
        <v>3</v>
      </c>
      <c r="D11" s="9">
        <v>10</v>
      </c>
      <c r="E11" s="17">
        <f t="shared" si="0"/>
        <v>0.32258064516129031</v>
      </c>
      <c r="F11" s="10">
        <v>10</v>
      </c>
      <c r="G11" s="10">
        <v>5</v>
      </c>
      <c r="H11" s="11">
        <f t="shared" si="1"/>
        <v>0.5</v>
      </c>
      <c r="I11" s="16">
        <f>SUM($G$2:$G$32)/SUM($F$2:$F$32)</f>
        <v>0.56330749354005172</v>
      </c>
      <c r="J11" s="8">
        <v>10</v>
      </c>
      <c r="K11" s="8">
        <v>9.8000000000000007</v>
      </c>
      <c r="L11" s="8"/>
      <c r="M11" s="8"/>
    </row>
    <row r="12" spans="1:18" s="12" customFormat="1" ht="16.5" hidden="1" customHeight="1" x14ac:dyDescent="0.25">
      <c r="A12" s="7">
        <v>45302</v>
      </c>
      <c r="B12" s="8" t="s">
        <v>0</v>
      </c>
      <c r="C12" s="8" t="s">
        <v>4</v>
      </c>
      <c r="D12" s="9">
        <v>11</v>
      </c>
      <c r="E12" s="17">
        <f t="shared" si="0"/>
        <v>0.35483870967741937</v>
      </c>
      <c r="F12" s="10">
        <v>10</v>
      </c>
      <c r="G12" s="10">
        <v>5</v>
      </c>
      <c r="H12" s="11">
        <f t="shared" si="1"/>
        <v>0.5</v>
      </c>
      <c r="I12" s="16">
        <f>SUM($G$2:$G$32)/SUM($F$2:$F$32)</f>
        <v>0.56330749354005172</v>
      </c>
      <c r="J12" s="8">
        <v>10</v>
      </c>
      <c r="K12" s="8">
        <v>10.3</v>
      </c>
      <c r="L12" s="8"/>
      <c r="M12" s="8"/>
    </row>
    <row r="13" spans="1:18" s="12" customFormat="1" ht="16.5" hidden="1" customHeight="1" x14ac:dyDescent="0.25">
      <c r="A13" s="7">
        <v>45303</v>
      </c>
      <c r="B13" s="8" t="s">
        <v>0</v>
      </c>
      <c r="C13" s="8" t="s">
        <v>5</v>
      </c>
      <c r="D13" s="9">
        <v>12</v>
      </c>
      <c r="E13" s="17">
        <f t="shared" si="0"/>
        <v>0.38709677419354832</v>
      </c>
      <c r="F13" s="10">
        <v>10</v>
      </c>
      <c r="G13" s="10">
        <v>5</v>
      </c>
      <c r="H13" s="11">
        <f t="shared" si="1"/>
        <v>0.5</v>
      </c>
      <c r="I13" s="16">
        <f>SUM($G$2:$G$32)/SUM($F$2:$F$32)</f>
        <v>0.56330749354005172</v>
      </c>
      <c r="J13" s="8">
        <v>10</v>
      </c>
      <c r="K13" s="8">
        <v>10.8</v>
      </c>
      <c r="L13" s="8"/>
      <c r="M13" s="8"/>
    </row>
    <row r="14" spans="1:18" s="12" customFormat="1" ht="16.5" hidden="1" customHeight="1" x14ac:dyDescent="0.25">
      <c r="A14" s="7">
        <v>45304</v>
      </c>
      <c r="B14" s="8" t="s">
        <v>0</v>
      </c>
      <c r="C14" s="8" t="s">
        <v>6</v>
      </c>
      <c r="D14" s="9">
        <v>13</v>
      </c>
      <c r="E14" s="17">
        <f t="shared" si="0"/>
        <v>0.41935483870967738</v>
      </c>
      <c r="F14" s="10">
        <v>10</v>
      </c>
      <c r="G14" s="10">
        <v>5</v>
      </c>
      <c r="H14" s="11">
        <f t="shared" si="1"/>
        <v>0.5</v>
      </c>
      <c r="I14" s="16">
        <f>SUM($G$2:$G$32)/SUM($F$2:$F$32)</f>
        <v>0.56330749354005172</v>
      </c>
      <c r="J14" s="8"/>
      <c r="K14" s="8"/>
      <c r="L14" s="8"/>
      <c r="M14" s="8"/>
    </row>
    <row r="15" spans="1:18" s="12" customFormat="1" ht="16.5" hidden="1" customHeight="1" x14ac:dyDescent="0.25">
      <c r="A15" s="7">
        <v>45305</v>
      </c>
      <c r="B15" s="8" t="s">
        <v>0</v>
      </c>
      <c r="C15" s="8" t="s">
        <v>7</v>
      </c>
      <c r="D15" s="9">
        <v>14</v>
      </c>
      <c r="E15" s="17">
        <f t="shared" si="0"/>
        <v>0.45161290322580638</v>
      </c>
      <c r="F15" s="10">
        <v>10</v>
      </c>
      <c r="G15" s="10">
        <v>5</v>
      </c>
      <c r="H15" s="11">
        <f t="shared" si="1"/>
        <v>0.5</v>
      </c>
      <c r="I15" s="16">
        <f>SUM($G$2:$G$32)/SUM($F$2:$F$32)</f>
        <v>0.56330749354005172</v>
      </c>
      <c r="J15" s="8"/>
      <c r="K15" s="8"/>
      <c r="L15" s="8"/>
      <c r="M15" s="8"/>
    </row>
    <row r="16" spans="1:18" s="12" customFormat="1" ht="16.5" hidden="1" customHeight="1" x14ac:dyDescent="0.25">
      <c r="A16" s="7">
        <v>45306</v>
      </c>
      <c r="B16" s="8" t="s">
        <v>0</v>
      </c>
      <c r="C16" s="8" t="s">
        <v>1</v>
      </c>
      <c r="D16" s="9">
        <v>15</v>
      </c>
      <c r="E16" s="17">
        <f t="shared" si="0"/>
        <v>0.48387096774193544</v>
      </c>
      <c r="F16" s="10">
        <v>10</v>
      </c>
      <c r="G16" s="10">
        <v>5</v>
      </c>
      <c r="H16" s="11">
        <f t="shared" si="1"/>
        <v>0.5</v>
      </c>
      <c r="I16" s="16">
        <f>SUM($G$2:$G$32)/SUM($F$2:$F$32)</f>
        <v>0.56330749354005172</v>
      </c>
      <c r="J16" s="8"/>
      <c r="K16" s="8"/>
      <c r="L16" s="8"/>
      <c r="M16" s="8"/>
    </row>
    <row r="17" spans="1:13" s="12" customFormat="1" ht="16.5" hidden="1" customHeight="1" x14ac:dyDescent="0.25">
      <c r="A17" s="7">
        <v>45307</v>
      </c>
      <c r="B17" s="8" t="s">
        <v>0</v>
      </c>
      <c r="C17" s="8" t="s">
        <v>2</v>
      </c>
      <c r="D17" s="9">
        <v>16</v>
      </c>
      <c r="E17" s="17">
        <f t="shared" si="0"/>
        <v>0.5161290322580645</v>
      </c>
      <c r="F17" s="10">
        <v>10</v>
      </c>
      <c r="G17" s="10">
        <v>5</v>
      </c>
      <c r="H17" s="11">
        <f t="shared" si="1"/>
        <v>0.5</v>
      </c>
      <c r="I17" s="16">
        <f>SUM($G$2:$G$32)/SUM($F$2:$F$32)</f>
        <v>0.56330749354005172</v>
      </c>
      <c r="J17" s="8"/>
      <c r="K17" s="8"/>
      <c r="L17" s="8"/>
      <c r="M17" s="8"/>
    </row>
    <row r="18" spans="1:13" s="12" customFormat="1" ht="16.5" hidden="1" customHeight="1" x14ac:dyDescent="0.25">
      <c r="A18" s="7">
        <v>45308</v>
      </c>
      <c r="B18" s="8" t="s">
        <v>0</v>
      </c>
      <c r="C18" s="8" t="s">
        <v>3</v>
      </c>
      <c r="D18" s="9">
        <v>17</v>
      </c>
      <c r="E18" s="17">
        <f t="shared" si="0"/>
        <v>0.54838709677419351</v>
      </c>
      <c r="F18" s="10">
        <v>10</v>
      </c>
      <c r="G18" s="10">
        <v>5</v>
      </c>
      <c r="H18" s="11">
        <f t="shared" si="1"/>
        <v>0.5</v>
      </c>
      <c r="I18" s="16">
        <f>SUM($G$2:$G$32)/SUM($F$2:$F$32)</f>
        <v>0.56330749354005172</v>
      </c>
      <c r="J18" s="8"/>
      <c r="K18" s="8"/>
      <c r="L18" s="8"/>
      <c r="M18" s="8"/>
    </row>
    <row r="19" spans="1:13" s="12" customFormat="1" ht="16.5" hidden="1" customHeight="1" x14ac:dyDescent="0.25">
      <c r="A19" s="7">
        <v>45309</v>
      </c>
      <c r="B19" s="8" t="s">
        <v>0</v>
      </c>
      <c r="C19" s="8" t="s">
        <v>4</v>
      </c>
      <c r="D19" s="9">
        <v>18</v>
      </c>
      <c r="E19" s="17">
        <f t="shared" si="0"/>
        <v>0.58064516129032251</v>
      </c>
      <c r="F19" s="10">
        <v>10</v>
      </c>
      <c r="G19" s="10">
        <v>5</v>
      </c>
      <c r="H19" s="11">
        <f t="shared" si="1"/>
        <v>0.5</v>
      </c>
      <c r="I19" s="16">
        <f>SUM($G$2:$G$32)/SUM($F$2:$F$32)</f>
        <v>0.56330749354005172</v>
      </c>
      <c r="J19" s="8"/>
      <c r="K19" s="8"/>
      <c r="L19" s="8"/>
      <c r="M19" s="8"/>
    </row>
    <row r="20" spans="1:13" s="12" customFormat="1" ht="16.5" hidden="1" customHeight="1" x14ac:dyDescent="0.25">
      <c r="A20" s="7">
        <v>45310</v>
      </c>
      <c r="B20" s="8" t="s">
        <v>0</v>
      </c>
      <c r="C20" s="8" t="s">
        <v>5</v>
      </c>
      <c r="D20" s="9">
        <v>19</v>
      </c>
      <c r="E20" s="17">
        <f t="shared" si="0"/>
        <v>0.61290322580645162</v>
      </c>
      <c r="F20" s="10">
        <v>10</v>
      </c>
      <c r="G20" s="10">
        <v>5</v>
      </c>
      <c r="H20" s="11">
        <f t="shared" si="1"/>
        <v>0.5</v>
      </c>
      <c r="I20" s="16">
        <f>SUM($G$2:$G$32)/SUM($F$2:$F$32)</f>
        <v>0.56330749354005172</v>
      </c>
      <c r="J20" s="8"/>
      <c r="K20" s="8"/>
      <c r="L20" s="8"/>
      <c r="M20" s="8"/>
    </row>
    <row r="21" spans="1:13" s="12" customFormat="1" ht="16.5" hidden="1" customHeight="1" x14ac:dyDescent="0.25">
      <c r="A21" s="7">
        <v>45311</v>
      </c>
      <c r="B21" s="8" t="s">
        <v>0</v>
      </c>
      <c r="C21" s="8" t="s">
        <v>6</v>
      </c>
      <c r="D21" s="9">
        <v>20</v>
      </c>
      <c r="E21" s="17">
        <f t="shared" si="0"/>
        <v>0.64516129032258063</v>
      </c>
      <c r="F21" s="10">
        <v>10</v>
      </c>
      <c r="G21" s="10">
        <v>8</v>
      </c>
      <c r="H21" s="11">
        <f t="shared" si="1"/>
        <v>0.8</v>
      </c>
      <c r="I21" s="16">
        <f>SUM($G$2:$G$32)/SUM($F$2:$F$32)</f>
        <v>0.56330749354005172</v>
      </c>
      <c r="J21" s="8"/>
      <c r="K21" s="8" t="s">
        <v>8</v>
      </c>
      <c r="L21" s="13" t="s">
        <v>9</v>
      </c>
      <c r="M21" s="8" t="s">
        <v>10</v>
      </c>
    </row>
    <row r="22" spans="1:13" s="12" customFormat="1" ht="16.5" hidden="1" customHeight="1" x14ac:dyDescent="0.25">
      <c r="A22" s="7">
        <v>45312</v>
      </c>
      <c r="B22" s="8" t="s">
        <v>0</v>
      </c>
      <c r="C22" s="8" t="s">
        <v>7</v>
      </c>
      <c r="D22" s="9">
        <v>21</v>
      </c>
      <c r="E22" s="17">
        <f t="shared" si="0"/>
        <v>0.67741935483870963</v>
      </c>
      <c r="F22" s="10">
        <v>17</v>
      </c>
      <c r="G22" s="10">
        <v>13</v>
      </c>
      <c r="H22" s="11">
        <f t="shared" si="1"/>
        <v>0.76470588235294112</v>
      </c>
      <c r="I22" s="16">
        <f>SUM($G$2:$G$32)/SUM($F$2:$F$32)</f>
        <v>0.56330749354005172</v>
      </c>
      <c r="J22" s="8"/>
      <c r="K22" s="8" t="s">
        <v>11</v>
      </c>
      <c r="L22" s="13" t="s">
        <v>9</v>
      </c>
      <c r="M22" s="8" t="s">
        <v>10</v>
      </c>
    </row>
    <row r="23" spans="1:13" s="12" customFormat="1" ht="16.5" hidden="1" customHeight="1" x14ac:dyDescent="0.25">
      <c r="A23" s="7">
        <v>45313</v>
      </c>
      <c r="B23" s="8" t="s">
        <v>0</v>
      </c>
      <c r="C23" s="8" t="s">
        <v>1</v>
      </c>
      <c r="D23" s="9">
        <v>22</v>
      </c>
      <c r="E23" s="17">
        <f t="shared" si="0"/>
        <v>0.70967741935483875</v>
      </c>
      <c r="F23" s="10">
        <v>17</v>
      </c>
      <c r="G23" s="10">
        <v>14</v>
      </c>
      <c r="H23" s="11">
        <f t="shared" si="1"/>
        <v>0.82352941176470584</v>
      </c>
      <c r="I23" s="16">
        <f>SUM($G$2:$G$32)/SUM($F$2:$F$32)</f>
        <v>0.56330749354005172</v>
      </c>
      <c r="J23" s="8"/>
      <c r="K23" s="8" t="s">
        <v>12</v>
      </c>
      <c r="L23" s="13" t="s">
        <v>9</v>
      </c>
      <c r="M23" s="8" t="s">
        <v>10</v>
      </c>
    </row>
    <row r="24" spans="1:13" s="12" customFormat="1" ht="16.5" hidden="1" customHeight="1" x14ac:dyDescent="0.25">
      <c r="A24" s="7">
        <v>45314</v>
      </c>
      <c r="B24" s="8" t="s">
        <v>0</v>
      </c>
      <c r="C24" s="8" t="s">
        <v>2</v>
      </c>
      <c r="D24" s="9">
        <v>23</v>
      </c>
      <c r="E24" s="17">
        <f t="shared" si="0"/>
        <v>0.74193548387096764</v>
      </c>
      <c r="F24" s="10">
        <v>17</v>
      </c>
      <c r="G24" s="10">
        <v>13</v>
      </c>
      <c r="H24" s="11">
        <f t="shared" si="1"/>
        <v>0.76470588235294112</v>
      </c>
      <c r="I24" s="16">
        <f>SUM($G$2:$G$32)/SUM($F$2:$F$32)</f>
        <v>0.56330749354005172</v>
      </c>
      <c r="J24" s="8"/>
      <c r="K24" s="8" t="s">
        <v>13</v>
      </c>
      <c r="L24" s="13" t="s">
        <v>9</v>
      </c>
      <c r="M24" s="8" t="s">
        <v>10</v>
      </c>
    </row>
    <row r="25" spans="1:13" s="12" customFormat="1" ht="16.5" hidden="1" customHeight="1" x14ac:dyDescent="0.25">
      <c r="A25" s="7">
        <v>45315</v>
      </c>
      <c r="B25" s="8" t="s">
        <v>0</v>
      </c>
      <c r="C25" s="8" t="s">
        <v>3</v>
      </c>
      <c r="D25" s="9">
        <v>24</v>
      </c>
      <c r="E25" s="17">
        <f t="shared" si="0"/>
        <v>0.77419354838709664</v>
      </c>
      <c r="F25" s="10">
        <v>17</v>
      </c>
      <c r="G25" s="10">
        <v>13</v>
      </c>
      <c r="H25" s="11">
        <f t="shared" si="1"/>
        <v>0.76470588235294112</v>
      </c>
      <c r="I25" s="16">
        <f>SUM($G$2:$G$32)/SUM($F$2:$F$32)</f>
        <v>0.56330749354005172</v>
      </c>
      <c r="J25" s="8"/>
      <c r="K25" s="8" t="s">
        <v>14</v>
      </c>
      <c r="L25" s="13" t="s">
        <v>15</v>
      </c>
      <c r="M25" s="8" t="s">
        <v>10</v>
      </c>
    </row>
    <row r="26" spans="1:13" s="12" customFormat="1" ht="16.5" hidden="1" customHeight="1" x14ac:dyDescent="0.25">
      <c r="A26" s="7">
        <v>45316</v>
      </c>
      <c r="B26" s="8" t="s">
        <v>0</v>
      </c>
      <c r="C26" s="8" t="s">
        <v>4</v>
      </c>
      <c r="D26" s="9">
        <v>25</v>
      </c>
      <c r="E26" s="17">
        <f t="shared" si="0"/>
        <v>0.80645161290322576</v>
      </c>
      <c r="F26" s="10">
        <v>17</v>
      </c>
      <c r="G26" s="10">
        <v>13</v>
      </c>
      <c r="H26" s="11">
        <f t="shared" si="1"/>
        <v>0.76470588235294112</v>
      </c>
      <c r="I26" s="16">
        <f>SUM($G$2:$G$32)/SUM($F$2:$F$32)</f>
        <v>0.56330749354005172</v>
      </c>
      <c r="J26" s="8"/>
      <c r="K26" s="8" t="s">
        <v>16</v>
      </c>
      <c r="L26" s="13" t="s">
        <v>15</v>
      </c>
      <c r="M26" s="8" t="s">
        <v>10</v>
      </c>
    </row>
    <row r="27" spans="1:13" s="12" customFormat="1" ht="16.5" hidden="1" customHeight="1" x14ac:dyDescent="0.25">
      <c r="A27" s="7">
        <v>45317</v>
      </c>
      <c r="B27" s="8" t="s">
        <v>0</v>
      </c>
      <c r="C27" s="8" t="s">
        <v>5</v>
      </c>
      <c r="D27" s="9">
        <v>26</v>
      </c>
      <c r="E27" s="17">
        <f t="shared" si="0"/>
        <v>0.83870967741935476</v>
      </c>
      <c r="F27" s="10">
        <v>17</v>
      </c>
      <c r="G27" s="10">
        <v>7</v>
      </c>
      <c r="H27" s="11">
        <f t="shared" si="1"/>
        <v>0.41176470588235292</v>
      </c>
      <c r="I27" s="16">
        <f>SUM($G$2:$G$32)/SUM($F$2:$F$32)</f>
        <v>0.56330749354005172</v>
      </c>
      <c r="J27" s="8"/>
      <c r="K27" s="8" t="s">
        <v>17</v>
      </c>
      <c r="L27" s="13" t="s">
        <v>15</v>
      </c>
      <c r="M27" s="8" t="s">
        <v>10</v>
      </c>
    </row>
    <row r="28" spans="1:13" s="12" customFormat="1" ht="16.5" hidden="1" customHeight="1" x14ac:dyDescent="0.25">
      <c r="A28" s="7">
        <v>45318</v>
      </c>
      <c r="B28" s="8" t="s">
        <v>0</v>
      </c>
      <c r="C28" s="8" t="s">
        <v>6</v>
      </c>
      <c r="D28" s="9">
        <v>27</v>
      </c>
      <c r="E28" s="17">
        <f t="shared" si="0"/>
        <v>0.87096774193548387</v>
      </c>
      <c r="F28" s="10">
        <v>17</v>
      </c>
      <c r="G28" s="10">
        <v>7</v>
      </c>
      <c r="H28" s="11">
        <f t="shared" si="1"/>
        <v>0.41176470588235292</v>
      </c>
      <c r="I28" s="16">
        <f>SUM($G$2:$G$32)/SUM($F$2:$F$32)</f>
        <v>0.56330749354005172</v>
      </c>
      <c r="J28" s="8"/>
      <c r="K28" s="8" t="s">
        <v>18</v>
      </c>
      <c r="L28" s="13" t="s">
        <v>15</v>
      </c>
      <c r="M28" s="8" t="s">
        <v>10</v>
      </c>
    </row>
    <row r="29" spans="1:13" s="12" customFormat="1" ht="16.5" hidden="1" customHeight="1" x14ac:dyDescent="0.25">
      <c r="A29" s="7">
        <v>45319</v>
      </c>
      <c r="B29" s="8" t="s">
        <v>0</v>
      </c>
      <c r="C29" s="8" t="s">
        <v>7</v>
      </c>
      <c r="D29" s="9">
        <v>28</v>
      </c>
      <c r="E29" s="17">
        <f t="shared" si="0"/>
        <v>0.90322580645161277</v>
      </c>
      <c r="F29" s="10">
        <v>17</v>
      </c>
      <c r="G29" s="10">
        <v>7</v>
      </c>
      <c r="H29" s="11">
        <f t="shared" si="1"/>
        <v>0.41176470588235292</v>
      </c>
      <c r="I29" s="16">
        <f>SUM($G$2:$G$32)/SUM($F$2:$F$32)</f>
        <v>0.56330749354005172</v>
      </c>
      <c r="J29" s="8"/>
      <c r="K29" s="8" t="s">
        <v>19</v>
      </c>
      <c r="L29" s="8"/>
      <c r="M29" s="8"/>
    </row>
    <row r="30" spans="1:13" s="12" customFormat="1" ht="16.5" hidden="1" customHeight="1" x14ac:dyDescent="0.25">
      <c r="A30" s="7">
        <v>45320</v>
      </c>
      <c r="B30" s="8" t="s">
        <v>0</v>
      </c>
      <c r="C30" s="8" t="s">
        <v>1</v>
      </c>
      <c r="D30" s="9">
        <v>29</v>
      </c>
      <c r="E30" s="17">
        <f t="shared" si="0"/>
        <v>0.93548387096774188</v>
      </c>
      <c r="F30" s="10">
        <v>17</v>
      </c>
      <c r="G30" s="10">
        <v>7</v>
      </c>
      <c r="H30" s="11">
        <f t="shared" si="1"/>
        <v>0.41176470588235292</v>
      </c>
      <c r="I30" s="16">
        <f>SUM($G$2:$G$32)/SUM($F$2:$F$32)</f>
        <v>0.56330749354005172</v>
      </c>
      <c r="J30" s="8"/>
      <c r="K30" s="8"/>
      <c r="L30" s="8" t="s">
        <v>20</v>
      </c>
      <c r="M30" s="14" t="s">
        <v>21</v>
      </c>
    </row>
    <row r="31" spans="1:13" s="12" customFormat="1" ht="16.5" hidden="1" customHeight="1" x14ac:dyDescent="0.25">
      <c r="A31" s="7">
        <v>45321</v>
      </c>
      <c r="B31" s="8" t="s">
        <v>0</v>
      </c>
      <c r="C31" s="8" t="s">
        <v>2</v>
      </c>
      <c r="D31" s="9">
        <v>30</v>
      </c>
      <c r="E31" s="17">
        <f t="shared" si="0"/>
        <v>0.96774193548387089</v>
      </c>
      <c r="F31" s="10">
        <v>17</v>
      </c>
      <c r="G31" s="10">
        <v>7</v>
      </c>
      <c r="H31" s="11">
        <f t="shared" si="1"/>
        <v>0.41176470588235292</v>
      </c>
      <c r="I31" s="16">
        <f>SUM($G$2:$G$32)/SUM($F$2:$F$32)</f>
        <v>0.56330749354005172</v>
      </c>
      <c r="J31" s="8"/>
      <c r="K31" s="8"/>
      <c r="L31" s="8"/>
      <c r="M31" s="8"/>
    </row>
    <row r="32" spans="1:13" s="12" customFormat="1" ht="16.5" hidden="1" customHeight="1" x14ac:dyDescent="0.25">
      <c r="A32" s="7">
        <v>45322</v>
      </c>
      <c r="B32" s="8" t="s">
        <v>0</v>
      </c>
      <c r="C32" s="8" t="s">
        <v>3</v>
      </c>
      <c r="D32" s="9">
        <v>31</v>
      </c>
      <c r="E32" s="17">
        <f>(100/31)*D32/100</f>
        <v>1</v>
      </c>
      <c r="F32" s="10">
        <v>17</v>
      </c>
      <c r="G32" s="10">
        <v>9</v>
      </c>
      <c r="H32" s="11">
        <f t="shared" si="1"/>
        <v>0.52941176470588236</v>
      </c>
      <c r="I32" s="16">
        <f>IFERROR(SUM($G$2:$G$32)/SUM($F$2:$F$32), "")</f>
        <v>0.56330749354005172</v>
      </c>
      <c r="J32" s="8"/>
      <c r="K32" s="8"/>
      <c r="L32" s="8"/>
      <c r="M32" s="8"/>
    </row>
    <row r="33" spans="1:9" s="21" customFormat="1" ht="16.5" customHeight="1" x14ac:dyDescent="0.25">
      <c r="A33" s="18">
        <v>45323</v>
      </c>
      <c r="B33" s="19" t="s">
        <v>31</v>
      </c>
      <c r="C33" s="19" t="s">
        <v>4</v>
      </c>
      <c r="D33" s="20">
        <v>32</v>
      </c>
      <c r="E33" s="25">
        <f>(100/29)*Sheet4!A1/100</f>
        <v>3.4482758620689655E-2</v>
      </c>
      <c r="F33" s="22">
        <v>10</v>
      </c>
      <c r="G33" s="22">
        <v>5</v>
      </c>
      <c r="H33" s="23">
        <f>IFERROR(G33/F33,"")</f>
        <v>0.5</v>
      </c>
      <c r="I33" s="24">
        <f t="shared" ref="I33:I61" si="2">IFERROR(SUM($G$2:$G$32)/SUM($F$2:$F$32), "")</f>
        <v>0.56330749354005172</v>
      </c>
    </row>
    <row r="34" spans="1:9" ht="16.5" customHeight="1" x14ac:dyDescent="0.25">
      <c r="A34" s="7">
        <v>45324</v>
      </c>
      <c r="B34" s="8" t="s">
        <v>31</v>
      </c>
      <c r="C34" s="8" t="s">
        <v>5</v>
      </c>
      <c r="D34" s="9">
        <v>33</v>
      </c>
      <c r="E34" s="17">
        <f>(100/29)*Sheet4!A2/100</f>
        <v>6.8965517241379309E-2</v>
      </c>
      <c r="F34" s="10">
        <v>10</v>
      </c>
      <c r="G34" s="10">
        <v>5</v>
      </c>
      <c r="H34" s="11">
        <f t="shared" ref="H34:H38" si="3">IFERROR(G34/F34,"")</f>
        <v>0.5</v>
      </c>
      <c r="I34" s="16">
        <f t="shared" si="2"/>
        <v>0.56330749354005172</v>
      </c>
    </row>
    <row r="35" spans="1:9" ht="16.5" customHeight="1" x14ac:dyDescent="0.25">
      <c r="A35" s="7">
        <v>45325</v>
      </c>
      <c r="B35" s="8" t="s">
        <v>31</v>
      </c>
      <c r="C35" s="8" t="s">
        <v>6</v>
      </c>
      <c r="D35" s="9">
        <v>34</v>
      </c>
      <c r="E35" s="17">
        <f>(100/29)*Sheet4!A3/100</f>
        <v>0.10344827586206896</v>
      </c>
      <c r="F35" s="10">
        <v>10</v>
      </c>
      <c r="G35" s="10">
        <v>5</v>
      </c>
      <c r="H35" s="11">
        <f t="shared" si="3"/>
        <v>0.5</v>
      </c>
      <c r="I35" s="16">
        <f t="shared" si="2"/>
        <v>0.56330749354005172</v>
      </c>
    </row>
    <row r="36" spans="1:9" ht="16.5" customHeight="1" x14ac:dyDescent="0.25">
      <c r="A36" s="7">
        <v>45326</v>
      </c>
      <c r="B36" s="8" t="s">
        <v>31</v>
      </c>
      <c r="C36" s="8" t="s">
        <v>7</v>
      </c>
      <c r="D36" s="9">
        <v>35</v>
      </c>
      <c r="E36" s="17">
        <f>(100/29)*Sheet4!A4/100</f>
        <v>0.13793103448275862</v>
      </c>
      <c r="F36" s="10">
        <v>10</v>
      </c>
      <c r="G36" s="10">
        <v>5</v>
      </c>
      <c r="H36" s="11">
        <f t="shared" si="3"/>
        <v>0.5</v>
      </c>
      <c r="I36" s="16">
        <f t="shared" si="2"/>
        <v>0.56330749354005172</v>
      </c>
    </row>
    <row r="37" spans="1:9" ht="16.5" customHeight="1" x14ac:dyDescent="0.25">
      <c r="A37" s="7">
        <v>45327</v>
      </c>
      <c r="B37" s="8" t="s">
        <v>31</v>
      </c>
      <c r="C37" s="8" t="s">
        <v>1</v>
      </c>
      <c r="D37" s="9">
        <v>36</v>
      </c>
      <c r="E37" s="17">
        <f>(100/29)*Sheet4!A5/100</f>
        <v>0.17241379310344826</v>
      </c>
      <c r="F37" s="10">
        <v>10</v>
      </c>
      <c r="G37" s="10">
        <v>5</v>
      </c>
      <c r="H37" s="11">
        <f t="shared" si="3"/>
        <v>0.5</v>
      </c>
      <c r="I37" s="16">
        <f t="shared" si="2"/>
        <v>0.56330749354005172</v>
      </c>
    </row>
    <row r="38" spans="1:9" ht="16.5" customHeight="1" x14ac:dyDescent="0.25">
      <c r="A38" s="7">
        <v>45328</v>
      </c>
      <c r="B38" s="8" t="s">
        <v>31</v>
      </c>
      <c r="C38" s="8" t="s">
        <v>2</v>
      </c>
      <c r="D38" s="9">
        <v>37</v>
      </c>
      <c r="E38" s="17">
        <f>(100/29)*Sheet4!A6/100</f>
        <v>0.20689655172413793</v>
      </c>
      <c r="F38" s="10">
        <v>10</v>
      </c>
      <c r="G38" s="10">
        <v>5</v>
      </c>
      <c r="H38" s="11">
        <f t="shared" si="3"/>
        <v>0.5</v>
      </c>
      <c r="I38" s="16">
        <f t="shared" si="2"/>
        <v>0.56330749354005172</v>
      </c>
    </row>
    <row r="39" spans="1:9" ht="16.5" customHeight="1" x14ac:dyDescent="0.25">
      <c r="A39" s="7">
        <v>45329</v>
      </c>
      <c r="B39" s="8" t="s">
        <v>31</v>
      </c>
      <c r="C39" s="8" t="s">
        <v>3</v>
      </c>
      <c r="D39" s="9">
        <v>38</v>
      </c>
      <c r="E39" s="17">
        <f>(100/29)*Sheet4!A7/100</f>
        <v>0.24137931034482757</v>
      </c>
      <c r="F39" s="10"/>
      <c r="G39" s="10"/>
      <c r="H39" s="11" t="str">
        <f>IFERROR(G39/F39,"")</f>
        <v/>
      </c>
      <c r="I39" s="16">
        <f t="shared" si="2"/>
        <v>0.56330749354005172</v>
      </c>
    </row>
    <row r="40" spans="1:9" ht="16.5" customHeight="1" x14ac:dyDescent="0.25">
      <c r="A40" s="7">
        <v>45330</v>
      </c>
      <c r="B40" s="8" t="s">
        <v>31</v>
      </c>
      <c r="C40" s="8" t="s">
        <v>4</v>
      </c>
      <c r="D40" s="9">
        <v>39</v>
      </c>
      <c r="E40" s="17">
        <f>(100/29)*Sheet4!A8/100</f>
        <v>0.27586206896551724</v>
      </c>
      <c r="G40" s="10"/>
      <c r="H40" s="11" t="str">
        <f t="shared" ref="H40:H60" si="4">IFERROR(G40/F40,"")</f>
        <v/>
      </c>
      <c r="I40" s="16">
        <f t="shared" si="2"/>
        <v>0.56330749354005172</v>
      </c>
    </row>
    <row r="41" spans="1:9" ht="16.5" customHeight="1" x14ac:dyDescent="0.25">
      <c r="A41" s="7">
        <v>45331</v>
      </c>
      <c r="B41" s="8" t="s">
        <v>31</v>
      </c>
      <c r="C41" s="8" t="s">
        <v>5</v>
      </c>
      <c r="D41" s="9">
        <v>40</v>
      </c>
      <c r="E41" s="17">
        <f>(100/29)*Sheet4!A9/100</f>
        <v>0.31034482758620685</v>
      </c>
      <c r="G41" s="10"/>
      <c r="H41" s="11" t="str">
        <f t="shared" si="4"/>
        <v/>
      </c>
      <c r="I41" s="16">
        <f t="shared" si="2"/>
        <v>0.56330749354005172</v>
      </c>
    </row>
    <row r="42" spans="1:9" ht="16.5" customHeight="1" x14ac:dyDescent="0.25">
      <c r="A42" s="7">
        <v>45332</v>
      </c>
      <c r="B42" s="8" t="s">
        <v>31</v>
      </c>
      <c r="C42" s="8" t="s">
        <v>6</v>
      </c>
      <c r="D42" s="9">
        <v>41</v>
      </c>
      <c r="E42" s="17">
        <f>(100/29)*Sheet4!A10/100</f>
        <v>0.34482758620689652</v>
      </c>
      <c r="G42" s="10"/>
      <c r="H42" s="11" t="str">
        <f t="shared" si="4"/>
        <v/>
      </c>
      <c r="I42" s="16">
        <f t="shared" si="2"/>
        <v>0.56330749354005172</v>
      </c>
    </row>
    <row r="43" spans="1:9" ht="16.5" customHeight="1" x14ac:dyDescent="0.25">
      <c r="A43" s="7">
        <v>45333</v>
      </c>
      <c r="B43" s="8" t="s">
        <v>31</v>
      </c>
      <c r="C43" s="8" t="s">
        <v>7</v>
      </c>
      <c r="D43" s="9">
        <v>42</v>
      </c>
      <c r="E43" s="17">
        <f>(100/29)*Sheet4!A11/100</f>
        <v>0.37931034482758619</v>
      </c>
      <c r="G43" s="10"/>
      <c r="H43" s="11" t="str">
        <f t="shared" si="4"/>
        <v/>
      </c>
      <c r="I43" s="16">
        <f t="shared" si="2"/>
        <v>0.56330749354005172</v>
      </c>
    </row>
    <row r="44" spans="1:9" ht="16.5" customHeight="1" x14ac:dyDescent="0.25">
      <c r="A44" s="7">
        <v>45334</v>
      </c>
      <c r="B44" s="8" t="s">
        <v>31</v>
      </c>
      <c r="C44" s="8" t="s">
        <v>1</v>
      </c>
      <c r="D44" s="9">
        <v>43</v>
      </c>
      <c r="E44" s="17">
        <f>(100/29)*Sheet4!A12/100</f>
        <v>0.41379310344827586</v>
      </c>
      <c r="G44" s="10"/>
      <c r="H44" s="11" t="str">
        <f t="shared" si="4"/>
        <v/>
      </c>
      <c r="I44" s="16">
        <f t="shared" si="2"/>
        <v>0.56330749354005172</v>
      </c>
    </row>
    <row r="45" spans="1:9" ht="16.5" customHeight="1" x14ac:dyDescent="0.25">
      <c r="A45" s="7">
        <v>45335</v>
      </c>
      <c r="B45" s="8" t="s">
        <v>31</v>
      </c>
      <c r="C45" s="8" t="s">
        <v>2</v>
      </c>
      <c r="D45" s="9">
        <v>44</v>
      </c>
      <c r="E45" s="17">
        <f>(100/29)*Sheet4!A13/100</f>
        <v>0.44827586206896547</v>
      </c>
      <c r="G45" s="10"/>
      <c r="H45" s="11" t="str">
        <f t="shared" si="4"/>
        <v/>
      </c>
      <c r="I45" s="16">
        <f t="shared" si="2"/>
        <v>0.56330749354005172</v>
      </c>
    </row>
    <row r="46" spans="1:9" ht="16.5" customHeight="1" x14ac:dyDescent="0.25">
      <c r="A46" s="7">
        <v>45336</v>
      </c>
      <c r="B46" s="8" t="s">
        <v>31</v>
      </c>
      <c r="C46" s="8" t="s">
        <v>3</v>
      </c>
      <c r="D46" s="9">
        <v>45</v>
      </c>
      <c r="E46" s="17">
        <f>(100/29)*Sheet4!A14/100</f>
        <v>0.48275862068965514</v>
      </c>
      <c r="G46" s="10"/>
      <c r="H46" s="11" t="str">
        <f t="shared" si="4"/>
        <v/>
      </c>
      <c r="I46" s="16">
        <f t="shared" si="2"/>
        <v>0.56330749354005172</v>
      </c>
    </row>
    <row r="47" spans="1:9" ht="16.5" customHeight="1" x14ac:dyDescent="0.25">
      <c r="A47" s="7">
        <v>45337</v>
      </c>
      <c r="B47" s="8" t="s">
        <v>31</v>
      </c>
      <c r="C47" s="8" t="s">
        <v>4</v>
      </c>
      <c r="D47" s="9">
        <v>46</v>
      </c>
      <c r="E47" s="17">
        <f>(100/29)*Sheet4!A15/100</f>
        <v>0.51724137931034475</v>
      </c>
      <c r="G47" s="10"/>
      <c r="H47" s="11" t="str">
        <f t="shared" si="4"/>
        <v/>
      </c>
      <c r="I47" s="16">
        <f t="shared" si="2"/>
        <v>0.56330749354005172</v>
      </c>
    </row>
    <row r="48" spans="1:9" ht="16.5" customHeight="1" x14ac:dyDescent="0.25">
      <c r="A48" s="7">
        <v>45338</v>
      </c>
      <c r="B48" s="8" t="s">
        <v>31</v>
      </c>
      <c r="C48" s="8" t="s">
        <v>5</v>
      </c>
      <c r="D48" s="9">
        <v>47</v>
      </c>
      <c r="E48" s="17">
        <f>(100/29)*Sheet4!A16/100</f>
        <v>0.55172413793103448</v>
      </c>
      <c r="G48" s="10"/>
      <c r="H48" s="11" t="str">
        <f t="shared" si="4"/>
        <v/>
      </c>
      <c r="I48" s="16">
        <f t="shared" si="2"/>
        <v>0.56330749354005172</v>
      </c>
    </row>
    <row r="49" spans="1:9" ht="16.5" customHeight="1" x14ac:dyDescent="0.25">
      <c r="A49" s="7">
        <v>45339</v>
      </c>
      <c r="B49" s="8" t="s">
        <v>31</v>
      </c>
      <c r="C49" s="8" t="s">
        <v>6</v>
      </c>
      <c r="D49" s="9">
        <v>48</v>
      </c>
      <c r="E49" s="17">
        <f>(100/29)*Sheet4!A17/100</f>
        <v>0.58620689655172409</v>
      </c>
      <c r="G49" s="10"/>
      <c r="H49" s="11" t="str">
        <f t="shared" si="4"/>
        <v/>
      </c>
      <c r="I49" s="16">
        <f t="shared" si="2"/>
        <v>0.56330749354005172</v>
      </c>
    </row>
    <row r="50" spans="1:9" ht="16.5" customHeight="1" x14ac:dyDescent="0.25">
      <c r="A50" s="7">
        <v>45340</v>
      </c>
      <c r="B50" s="8" t="s">
        <v>31</v>
      </c>
      <c r="C50" s="8" t="s">
        <v>7</v>
      </c>
      <c r="D50" s="9">
        <v>49</v>
      </c>
      <c r="E50" s="17">
        <f>(100/29)*Sheet4!A18/100</f>
        <v>0.6206896551724137</v>
      </c>
      <c r="G50" s="10"/>
      <c r="H50" s="11" t="str">
        <f t="shared" si="4"/>
        <v/>
      </c>
      <c r="I50" s="16">
        <f t="shared" si="2"/>
        <v>0.56330749354005172</v>
      </c>
    </row>
    <row r="51" spans="1:9" ht="16.5" customHeight="1" x14ac:dyDescent="0.25">
      <c r="A51" s="7">
        <v>45341</v>
      </c>
      <c r="B51" s="8" t="s">
        <v>31</v>
      </c>
      <c r="C51" s="8" t="s">
        <v>1</v>
      </c>
      <c r="D51" s="9">
        <v>50</v>
      </c>
      <c r="E51" s="17">
        <f>(100/29)*Sheet4!A19/100</f>
        <v>0.65517241379310331</v>
      </c>
      <c r="G51" s="10"/>
      <c r="H51" s="11" t="str">
        <f t="shared" si="4"/>
        <v/>
      </c>
      <c r="I51" s="16">
        <f t="shared" si="2"/>
        <v>0.56330749354005172</v>
      </c>
    </row>
    <row r="52" spans="1:9" ht="16.5" customHeight="1" x14ac:dyDescent="0.25">
      <c r="A52" s="7">
        <v>45342</v>
      </c>
      <c r="B52" s="8" t="s">
        <v>31</v>
      </c>
      <c r="C52" s="8" t="s">
        <v>2</v>
      </c>
      <c r="D52" s="9">
        <v>51</v>
      </c>
      <c r="E52" s="17">
        <f>(100/29)*Sheet4!A20/100</f>
        <v>0.68965517241379304</v>
      </c>
      <c r="G52" s="10"/>
      <c r="H52" s="11" t="str">
        <f t="shared" si="4"/>
        <v/>
      </c>
      <c r="I52" s="16">
        <f t="shared" si="2"/>
        <v>0.56330749354005172</v>
      </c>
    </row>
    <row r="53" spans="1:9" ht="16.5" customHeight="1" x14ac:dyDescent="0.25">
      <c r="A53" s="7">
        <v>45343</v>
      </c>
      <c r="B53" s="8" t="s">
        <v>31</v>
      </c>
      <c r="C53" s="8" t="s">
        <v>3</v>
      </c>
      <c r="D53" s="9">
        <v>52</v>
      </c>
      <c r="E53" s="17">
        <f>(100/29)*Sheet4!A21/100</f>
        <v>0.72413793103448265</v>
      </c>
      <c r="G53" s="10"/>
      <c r="H53" s="11" t="str">
        <f t="shared" si="4"/>
        <v/>
      </c>
      <c r="I53" s="16">
        <f t="shared" si="2"/>
        <v>0.56330749354005172</v>
      </c>
    </row>
    <row r="54" spans="1:9" ht="16.5" customHeight="1" x14ac:dyDescent="0.25">
      <c r="A54" s="7">
        <v>45344</v>
      </c>
      <c r="B54" s="8" t="s">
        <v>31</v>
      </c>
      <c r="C54" s="8" t="s">
        <v>4</v>
      </c>
      <c r="D54" s="9">
        <v>53</v>
      </c>
      <c r="E54" s="17">
        <f>(100/29)*Sheet4!A22/100</f>
        <v>0.75862068965517238</v>
      </c>
      <c r="G54" s="10"/>
      <c r="H54" s="11" t="str">
        <f t="shared" si="4"/>
        <v/>
      </c>
      <c r="I54" s="16">
        <f t="shared" si="2"/>
        <v>0.56330749354005172</v>
      </c>
    </row>
    <row r="55" spans="1:9" ht="16.5" customHeight="1" x14ac:dyDescent="0.25">
      <c r="A55" s="7">
        <v>45345</v>
      </c>
      <c r="B55" s="8" t="s">
        <v>31</v>
      </c>
      <c r="C55" s="8" t="s">
        <v>5</v>
      </c>
      <c r="D55" s="9">
        <v>54</v>
      </c>
      <c r="E55" s="17">
        <f>(100/29)*Sheet4!A23/100</f>
        <v>0.7931034482758621</v>
      </c>
      <c r="G55" s="10"/>
      <c r="H55" s="11" t="str">
        <f t="shared" si="4"/>
        <v/>
      </c>
      <c r="I55" s="16">
        <f t="shared" si="2"/>
        <v>0.56330749354005172</v>
      </c>
    </row>
    <row r="56" spans="1:9" ht="16.5" customHeight="1" x14ac:dyDescent="0.25">
      <c r="A56" s="7">
        <v>45346</v>
      </c>
      <c r="B56" s="8" t="s">
        <v>31</v>
      </c>
      <c r="C56" s="8" t="s">
        <v>6</v>
      </c>
      <c r="D56" s="9">
        <v>55</v>
      </c>
      <c r="E56" s="17">
        <f>(100/29)*Sheet4!A24/100</f>
        <v>0.82758620689655171</v>
      </c>
      <c r="G56" s="10"/>
      <c r="H56" s="11" t="str">
        <f t="shared" si="4"/>
        <v/>
      </c>
      <c r="I56" s="16">
        <f t="shared" si="2"/>
        <v>0.56330749354005172</v>
      </c>
    </row>
    <row r="57" spans="1:9" ht="16.5" customHeight="1" x14ac:dyDescent="0.25">
      <c r="A57" s="7">
        <v>45347</v>
      </c>
      <c r="B57" s="8" t="s">
        <v>31</v>
      </c>
      <c r="C57" s="8" t="s">
        <v>7</v>
      </c>
      <c r="D57" s="9">
        <v>56</v>
      </c>
      <c r="E57" s="17">
        <f>(100/29)*Sheet4!A25/100</f>
        <v>0.86206896551724133</v>
      </c>
      <c r="G57" s="10"/>
      <c r="H57" s="11" t="str">
        <f t="shared" si="4"/>
        <v/>
      </c>
      <c r="I57" s="16">
        <f t="shared" si="2"/>
        <v>0.56330749354005172</v>
      </c>
    </row>
    <row r="58" spans="1:9" ht="16.5" customHeight="1" x14ac:dyDescent="0.25">
      <c r="A58" s="7">
        <v>45348</v>
      </c>
      <c r="B58" s="8" t="s">
        <v>31</v>
      </c>
      <c r="C58" s="8" t="s">
        <v>1</v>
      </c>
      <c r="D58" s="9">
        <v>57</v>
      </c>
      <c r="E58" s="17">
        <f>(100/29)*Sheet4!A26/100</f>
        <v>0.89655172413793094</v>
      </c>
      <c r="G58" s="10"/>
      <c r="H58" s="11" t="str">
        <f t="shared" si="4"/>
        <v/>
      </c>
      <c r="I58" s="16">
        <f t="shared" si="2"/>
        <v>0.56330749354005172</v>
      </c>
    </row>
    <row r="59" spans="1:9" ht="16.5" customHeight="1" x14ac:dyDescent="0.25">
      <c r="A59" s="7">
        <v>45349</v>
      </c>
      <c r="B59" s="8" t="s">
        <v>31</v>
      </c>
      <c r="C59" s="8" t="s">
        <v>2</v>
      </c>
      <c r="D59" s="9">
        <v>58</v>
      </c>
      <c r="E59" s="17">
        <f>(100/29)*Sheet4!A27/100</f>
        <v>0.93103448275862066</v>
      </c>
      <c r="G59" s="10"/>
      <c r="H59" s="11" t="str">
        <f t="shared" si="4"/>
        <v/>
      </c>
      <c r="I59" s="16">
        <f t="shared" si="2"/>
        <v>0.56330749354005172</v>
      </c>
    </row>
    <row r="60" spans="1:9" ht="16.5" customHeight="1" x14ac:dyDescent="0.25">
      <c r="A60" s="7">
        <v>45350</v>
      </c>
      <c r="B60" s="8" t="s">
        <v>31</v>
      </c>
      <c r="C60" s="8" t="s">
        <v>3</v>
      </c>
      <c r="D60" s="9">
        <v>59</v>
      </c>
      <c r="E60" s="17">
        <f>(100/29)*Sheet4!A28/100</f>
        <v>0.96551724137931028</v>
      </c>
      <c r="G60" s="10"/>
      <c r="H60" s="11" t="str">
        <f t="shared" si="4"/>
        <v/>
      </c>
      <c r="I60" s="16">
        <f t="shared" si="2"/>
        <v>0.56330749354005172</v>
      </c>
    </row>
    <row r="61" spans="1:9" ht="16.5" customHeight="1" x14ac:dyDescent="0.25">
      <c r="A61" s="7">
        <v>45351</v>
      </c>
      <c r="B61" s="8" t="s">
        <v>31</v>
      </c>
      <c r="C61" s="8" t="s">
        <v>4</v>
      </c>
      <c r="D61" s="9">
        <v>60</v>
      </c>
      <c r="E61" s="17">
        <f>(100/29)*Sheet4!A29/100</f>
        <v>1</v>
      </c>
      <c r="G61" s="10"/>
      <c r="H61" s="11" t="str">
        <f>IFERROR(G61/F61,"")</f>
        <v/>
      </c>
      <c r="I61" s="16">
        <f t="shared" si="2"/>
        <v>0.56330749354005172</v>
      </c>
    </row>
    <row r="62" spans="1:9" ht="16.5" customHeight="1" x14ac:dyDescent="0.25">
      <c r="E62" s="16"/>
    </row>
    <row r="63" spans="1:9" ht="16.5" customHeight="1" x14ac:dyDescent="0.25">
      <c r="E63" s="16"/>
    </row>
  </sheetData>
  <autoFilter ref="A1:R61" xr:uid="{00000000-0001-0000-0000-000000000000}">
    <filterColumn colId="1">
      <filters>
        <filter val="Fabruary"/>
      </filters>
    </filterColumn>
  </autoFilter>
  <phoneticPr fontId="6" type="noConversion"/>
  <hyperlinks>
    <hyperlink ref="L21" r:id="rId1" xr:uid="{BE2A66DA-D69A-4A2B-9043-E077375FC6B7}"/>
    <hyperlink ref="L22" r:id="rId2" xr:uid="{614FD888-DCAC-4F42-B913-5EE4183D6514}"/>
    <hyperlink ref="L23" r:id="rId3" xr:uid="{A5173A76-647E-4DC4-B87A-0004F8BBCA3D}"/>
    <hyperlink ref="L24" r:id="rId4" xr:uid="{C7110641-4CA7-4ECE-8781-32F268B9A721}"/>
    <hyperlink ref="L25" r:id="rId5" xr:uid="{D6BA2050-A022-40E9-ADC7-D625676CDC0E}"/>
    <hyperlink ref="L26" r:id="rId6" xr:uid="{33CC2887-AA2B-4FCE-970D-5B11BBB1E543}"/>
    <hyperlink ref="L27" r:id="rId7" xr:uid="{9EBBC9D2-C460-4DD3-862E-0366181832D6}"/>
    <hyperlink ref="L28" r:id="rId8" xr:uid="{EB225A4F-C5A8-4CA9-A7CE-D3FE4D917D4B}"/>
    <hyperlink ref="M30" r:id="rId9" xr:uid="{CBBC5977-F3BB-48AA-A113-B6B6520F0C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DC0-959F-4E42-B1CF-255B217B15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8382-1C0E-4704-ABC0-E1ED9B0A56FC}">
  <dimension ref="A1"/>
  <sheetViews>
    <sheetView workbookViewId="0">
      <selection activeCell="N34" sqref="N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B749-7D34-45A9-9D69-358F619F259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D1B7-4CEE-4B68-92A5-8E2F22E0D428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s="9">
        <v>1</v>
      </c>
    </row>
    <row r="2" spans="1:1" x14ac:dyDescent="0.25">
      <c r="A2" s="9">
        <v>2</v>
      </c>
    </row>
    <row r="3" spans="1:1" x14ac:dyDescent="0.25">
      <c r="A3" s="9">
        <v>3</v>
      </c>
    </row>
    <row r="4" spans="1:1" x14ac:dyDescent="0.25">
      <c r="A4" s="9">
        <v>4</v>
      </c>
    </row>
    <row r="5" spans="1:1" x14ac:dyDescent="0.25">
      <c r="A5" s="9">
        <v>5</v>
      </c>
    </row>
    <row r="6" spans="1:1" x14ac:dyDescent="0.25">
      <c r="A6" s="9">
        <v>6</v>
      </c>
    </row>
    <row r="7" spans="1:1" x14ac:dyDescent="0.25">
      <c r="A7" s="9">
        <v>7</v>
      </c>
    </row>
    <row r="8" spans="1:1" x14ac:dyDescent="0.25">
      <c r="A8" s="9">
        <v>8</v>
      </c>
    </row>
    <row r="9" spans="1:1" x14ac:dyDescent="0.25">
      <c r="A9" s="9">
        <v>9</v>
      </c>
    </row>
    <row r="10" spans="1:1" x14ac:dyDescent="0.25">
      <c r="A10" s="9">
        <v>10</v>
      </c>
    </row>
    <row r="11" spans="1:1" x14ac:dyDescent="0.25">
      <c r="A11" s="9">
        <v>11</v>
      </c>
    </row>
    <row r="12" spans="1:1" x14ac:dyDescent="0.25">
      <c r="A12" s="9">
        <v>12</v>
      </c>
    </row>
    <row r="13" spans="1:1" x14ac:dyDescent="0.25">
      <c r="A13" s="9">
        <v>13</v>
      </c>
    </row>
    <row r="14" spans="1:1" x14ac:dyDescent="0.25">
      <c r="A14" s="9">
        <v>14</v>
      </c>
    </row>
    <row r="15" spans="1:1" x14ac:dyDescent="0.25">
      <c r="A15" s="9">
        <v>15</v>
      </c>
    </row>
    <row r="16" spans="1:1" x14ac:dyDescent="0.25">
      <c r="A16" s="9">
        <v>16</v>
      </c>
    </row>
    <row r="17" spans="1:1" x14ac:dyDescent="0.25">
      <c r="A17" s="9">
        <v>17</v>
      </c>
    </row>
    <row r="18" spans="1:1" x14ac:dyDescent="0.25">
      <c r="A18" s="9">
        <v>18</v>
      </c>
    </row>
    <row r="19" spans="1:1" x14ac:dyDescent="0.25">
      <c r="A19" s="9">
        <v>19</v>
      </c>
    </row>
    <row r="20" spans="1:1" x14ac:dyDescent="0.25">
      <c r="A20" s="9">
        <v>20</v>
      </c>
    </row>
    <row r="21" spans="1:1" x14ac:dyDescent="0.25">
      <c r="A21" s="9">
        <v>21</v>
      </c>
    </row>
    <row r="22" spans="1:1" x14ac:dyDescent="0.25">
      <c r="A22" s="9">
        <v>22</v>
      </c>
    </row>
    <row r="23" spans="1:1" x14ac:dyDescent="0.25">
      <c r="A23" s="9">
        <v>23</v>
      </c>
    </row>
    <row r="24" spans="1:1" x14ac:dyDescent="0.25">
      <c r="A24" s="9">
        <v>24</v>
      </c>
    </row>
    <row r="25" spans="1:1" x14ac:dyDescent="0.25">
      <c r="A25" s="9">
        <v>25</v>
      </c>
    </row>
    <row r="26" spans="1:1" x14ac:dyDescent="0.25">
      <c r="A26" s="9">
        <v>26</v>
      </c>
    </row>
    <row r="27" spans="1:1" x14ac:dyDescent="0.25">
      <c r="A27" s="9">
        <v>27</v>
      </c>
    </row>
    <row r="28" spans="1:1" x14ac:dyDescent="0.25">
      <c r="A28" s="9">
        <v>28</v>
      </c>
    </row>
    <row r="29" spans="1:1" x14ac:dyDescent="0.25">
      <c r="A29" s="9">
        <v>29</v>
      </c>
    </row>
    <row r="30" spans="1:1" x14ac:dyDescent="0.25">
      <c r="A30" s="9">
        <v>30</v>
      </c>
    </row>
    <row r="31" spans="1:1" x14ac:dyDescent="0.25">
      <c r="A31" s="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all</vt:lpstr>
      <vt:lpstr>jan</vt:lpstr>
      <vt:lpstr>fab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SANJAY KUMAR</cp:lastModifiedBy>
  <dcterms:created xsi:type="dcterms:W3CDTF">2015-06-05T18:17:20Z</dcterms:created>
  <dcterms:modified xsi:type="dcterms:W3CDTF">2024-02-06T13:49:40Z</dcterms:modified>
</cp:coreProperties>
</file>