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8_{3993C55E-A3DF-4861-92D6-004057BA98BF}" xr6:coauthVersionLast="45" xr6:coauthVersionMax="45" xr10:uidLastSave="{00000000-0000-0000-0000-000000000000}"/>
  <bookViews>
    <workbookView xWindow="-110" yWindow="-110" windowWidth="19420" windowHeight="11020" activeTab="3" xr2:uid="{E381C117-3DE8-4A5F-A73C-4EBCB7A1256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9" i="4" l="1"/>
  <c r="U21" i="4"/>
  <c r="U23" i="4"/>
  <c r="U25" i="4"/>
  <c r="U27" i="4"/>
  <c r="U29" i="4"/>
  <c r="U17" i="4"/>
  <c r="S30" i="4"/>
  <c r="R30" i="4"/>
  <c r="Q30" i="4"/>
  <c r="S29" i="4"/>
  <c r="R29" i="4"/>
  <c r="Q29" i="4"/>
  <c r="S28" i="4"/>
  <c r="R28" i="4"/>
  <c r="Q28" i="4"/>
  <c r="S27" i="4"/>
  <c r="R27" i="4"/>
  <c r="Q27" i="4"/>
  <c r="S26" i="4"/>
  <c r="R26" i="4"/>
  <c r="Q26" i="4"/>
  <c r="S25" i="4"/>
  <c r="R25" i="4"/>
  <c r="Q25" i="4"/>
  <c r="S24" i="4"/>
  <c r="R24" i="4"/>
  <c r="Q24" i="4"/>
  <c r="S23" i="4"/>
  <c r="R23" i="4"/>
  <c r="Q23" i="4"/>
  <c r="S22" i="4"/>
  <c r="R22" i="4"/>
  <c r="Q22" i="4"/>
  <c r="S21" i="4"/>
  <c r="R21" i="4"/>
  <c r="Q21" i="4"/>
  <c r="S20" i="4"/>
  <c r="R20" i="4"/>
  <c r="Q20" i="4"/>
  <c r="S19" i="4"/>
  <c r="R19" i="4"/>
  <c r="Q19" i="4"/>
  <c r="S18" i="4"/>
  <c r="R18" i="4"/>
  <c r="Q18" i="4"/>
  <c r="S17" i="4"/>
  <c r="R17" i="4"/>
  <c r="Q17" i="4"/>
  <c r="L30" i="4"/>
  <c r="K30" i="4"/>
  <c r="J30" i="4"/>
  <c r="L29" i="4"/>
  <c r="K29" i="4"/>
  <c r="J29" i="4"/>
  <c r="L28" i="4"/>
  <c r="K28" i="4"/>
  <c r="J28" i="4"/>
  <c r="L27" i="4"/>
  <c r="K27" i="4"/>
  <c r="J27" i="4"/>
  <c r="L26" i="4"/>
  <c r="N25" i="4" s="1"/>
  <c r="K26" i="4"/>
  <c r="J26" i="4"/>
  <c r="L25" i="4"/>
  <c r="K25" i="4"/>
  <c r="J25" i="4"/>
  <c r="L24" i="4"/>
  <c r="K24" i="4"/>
  <c r="J24" i="4"/>
  <c r="L23" i="4"/>
  <c r="K23" i="4"/>
  <c r="J23" i="4"/>
  <c r="L22" i="4"/>
  <c r="N21" i="4" s="1"/>
  <c r="K22" i="4"/>
  <c r="J22" i="4"/>
  <c r="L21" i="4"/>
  <c r="K21" i="4"/>
  <c r="J21" i="4"/>
  <c r="L20" i="4"/>
  <c r="K20" i="4"/>
  <c r="J20" i="4"/>
  <c r="L19" i="4"/>
  <c r="K19" i="4"/>
  <c r="J19" i="4"/>
  <c r="X17" i="4"/>
  <c r="N29" i="4"/>
  <c r="N17" i="4"/>
  <c r="L18" i="4"/>
  <c r="K18" i="4"/>
  <c r="J18" i="4"/>
  <c r="L17" i="4"/>
  <c r="K17" i="4"/>
  <c r="J17" i="4"/>
  <c r="X15" i="4"/>
  <c r="X14" i="4"/>
  <c r="P15" i="4"/>
  <c r="P14" i="4"/>
  <c r="I15" i="4"/>
  <c r="I14" i="4"/>
  <c r="AL35" i="3"/>
  <c r="AK35" i="3"/>
  <c r="AJ35" i="3"/>
  <c r="AI35" i="3"/>
  <c r="AH35" i="3"/>
  <c r="AG35" i="3"/>
  <c r="AF35" i="3"/>
  <c r="AE35" i="3"/>
  <c r="AD35" i="3"/>
  <c r="AC35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BV27" i="2"/>
  <c r="BU27" i="2"/>
  <c r="BV155" i="2"/>
  <c r="BU155" i="2"/>
  <c r="BV139" i="2"/>
  <c r="BU139" i="2"/>
  <c r="BV123" i="2"/>
  <c r="BU123" i="2"/>
  <c r="BV107" i="2"/>
  <c r="BU107" i="2"/>
  <c r="BV91" i="2"/>
  <c r="BU91" i="2"/>
  <c r="BV75" i="2"/>
  <c r="BU75" i="2"/>
  <c r="BV59" i="2"/>
  <c r="BU59" i="2"/>
  <c r="BV43" i="2"/>
  <c r="BU43" i="2"/>
  <c r="BV11" i="2"/>
  <c r="BU11" i="2"/>
  <c r="BG161" i="2"/>
  <c r="BD161" i="2"/>
  <c r="BA161" i="2"/>
  <c r="AX161" i="2"/>
  <c r="AU161" i="2"/>
  <c r="AR161" i="2"/>
  <c r="AO161" i="2"/>
  <c r="BG145" i="2"/>
  <c r="BD145" i="2"/>
  <c r="BA145" i="2"/>
  <c r="AX145" i="2"/>
  <c r="AU145" i="2"/>
  <c r="AR145" i="2"/>
  <c r="AO145" i="2"/>
  <c r="BG129" i="2"/>
  <c r="BD129" i="2"/>
  <c r="BA129" i="2"/>
  <c r="AX129" i="2"/>
  <c r="AU129" i="2"/>
  <c r="AR129" i="2"/>
  <c r="AO129" i="2"/>
  <c r="BG113" i="2"/>
  <c r="BD113" i="2"/>
  <c r="BA113" i="2"/>
  <c r="AX113" i="2"/>
  <c r="AU113" i="2"/>
  <c r="AR113" i="2"/>
  <c r="AO113" i="2"/>
  <c r="BG97" i="2"/>
  <c r="BD97" i="2"/>
  <c r="BA97" i="2"/>
  <c r="AX97" i="2"/>
  <c r="AU97" i="2"/>
  <c r="AR97" i="2"/>
  <c r="AO97" i="2"/>
  <c r="BG81" i="2"/>
  <c r="BD81" i="2"/>
  <c r="BA81" i="2"/>
  <c r="AX81" i="2"/>
  <c r="AU81" i="2"/>
  <c r="AR81" i="2"/>
  <c r="AO81" i="2"/>
  <c r="BG65" i="2"/>
  <c r="BD65" i="2"/>
  <c r="BA65" i="2"/>
  <c r="AX65" i="2"/>
  <c r="AU65" i="2"/>
  <c r="AR65" i="2"/>
  <c r="AO65" i="2"/>
  <c r="BG49" i="2"/>
  <c r="BD49" i="2"/>
  <c r="BA49" i="2"/>
  <c r="AX49" i="2"/>
  <c r="AU49" i="2"/>
  <c r="AR49" i="2"/>
  <c r="AO49" i="2"/>
  <c r="BG33" i="2"/>
  <c r="BD33" i="2"/>
  <c r="BA33" i="2"/>
  <c r="AX33" i="2"/>
  <c r="AU33" i="2"/>
  <c r="AR33" i="2"/>
  <c r="AO33" i="2"/>
  <c r="BG17" i="2"/>
  <c r="BD17" i="2"/>
  <c r="BA17" i="2"/>
  <c r="AX17" i="2"/>
  <c r="AU17" i="2"/>
  <c r="AR17" i="2"/>
  <c r="AO17" i="2"/>
  <c r="Y161" i="2"/>
  <c r="V161" i="2"/>
  <c r="S161" i="2"/>
  <c r="P161" i="2"/>
  <c r="M161" i="2"/>
  <c r="J161" i="2"/>
  <c r="G161" i="2"/>
  <c r="Y145" i="2"/>
  <c r="V145" i="2"/>
  <c r="S145" i="2"/>
  <c r="P145" i="2"/>
  <c r="M145" i="2"/>
  <c r="J145" i="2"/>
  <c r="G145" i="2"/>
  <c r="Y129" i="2"/>
  <c r="V129" i="2"/>
  <c r="S129" i="2"/>
  <c r="P129" i="2"/>
  <c r="M129" i="2"/>
  <c r="J129" i="2"/>
  <c r="G129" i="2"/>
  <c r="Y113" i="2"/>
  <c r="V113" i="2"/>
  <c r="S113" i="2"/>
  <c r="P113" i="2"/>
  <c r="M113" i="2"/>
  <c r="J113" i="2"/>
  <c r="G113" i="2"/>
  <c r="Y97" i="2"/>
  <c r="V97" i="2"/>
  <c r="S97" i="2"/>
  <c r="P97" i="2"/>
  <c r="M97" i="2"/>
  <c r="J97" i="2"/>
  <c r="G97" i="2"/>
  <c r="Y81" i="2"/>
  <c r="V81" i="2"/>
  <c r="S81" i="2"/>
  <c r="P81" i="2"/>
  <c r="M81" i="2"/>
  <c r="J81" i="2"/>
  <c r="G81" i="2"/>
  <c r="Y65" i="2"/>
  <c r="V65" i="2"/>
  <c r="S65" i="2"/>
  <c r="P65" i="2"/>
  <c r="M65" i="2"/>
  <c r="J65" i="2"/>
  <c r="G65" i="2"/>
  <c r="Y49" i="2"/>
  <c r="V49" i="2"/>
  <c r="S49" i="2"/>
  <c r="P49" i="2"/>
  <c r="M49" i="2"/>
  <c r="J49" i="2"/>
  <c r="G49" i="2"/>
  <c r="Y33" i="2"/>
  <c r="V33" i="2"/>
  <c r="S33" i="2"/>
  <c r="P33" i="2"/>
  <c r="M33" i="2"/>
  <c r="J33" i="2"/>
  <c r="G33" i="2"/>
  <c r="Y17" i="2"/>
  <c r="V17" i="2"/>
  <c r="S17" i="2"/>
  <c r="P17" i="2"/>
  <c r="M17" i="2"/>
  <c r="J17" i="2"/>
  <c r="G17" i="2"/>
  <c r="AK153" i="2"/>
  <c r="AM153" i="2" s="1"/>
  <c r="AK137" i="2"/>
  <c r="AM137" i="2" s="1"/>
  <c r="AK121" i="2"/>
  <c r="AM121" i="2" s="1"/>
  <c r="AK105" i="2"/>
  <c r="AM105" i="2" s="1"/>
  <c r="AK89" i="2"/>
  <c r="AM89" i="2" s="1"/>
  <c r="AK73" i="2"/>
  <c r="AM73" i="2" s="1"/>
  <c r="AK57" i="2"/>
  <c r="AM57" i="2" s="1"/>
  <c r="AK41" i="2"/>
  <c r="AM41" i="2" s="1"/>
  <c r="AK25" i="2"/>
  <c r="AM25" i="2" s="1"/>
  <c r="AK9" i="2"/>
  <c r="AM9" i="2" s="1"/>
  <c r="BG158" i="2"/>
  <c r="BD158" i="2"/>
  <c r="BA158" i="2"/>
  <c r="AX158" i="2"/>
  <c r="AU158" i="2"/>
  <c r="AR158" i="2"/>
  <c r="AO158" i="2"/>
  <c r="BG155" i="2"/>
  <c r="BD155" i="2"/>
  <c r="BA155" i="2"/>
  <c r="AX155" i="2"/>
  <c r="AU155" i="2"/>
  <c r="AR155" i="2"/>
  <c r="AO155" i="2"/>
  <c r="BG142" i="2"/>
  <c r="BD142" i="2"/>
  <c r="BA142" i="2"/>
  <c r="AX142" i="2"/>
  <c r="AU142" i="2"/>
  <c r="AR142" i="2"/>
  <c r="AO142" i="2"/>
  <c r="BG139" i="2"/>
  <c r="BD139" i="2"/>
  <c r="BA139" i="2"/>
  <c r="AX139" i="2"/>
  <c r="AU139" i="2"/>
  <c r="AR139" i="2"/>
  <c r="AO139" i="2"/>
  <c r="BG126" i="2"/>
  <c r="BD126" i="2"/>
  <c r="BA126" i="2"/>
  <c r="AX126" i="2"/>
  <c r="AU126" i="2"/>
  <c r="AR126" i="2"/>
  <c r="AO126" i="2"/>
  <c r="BG123" i="2"/>
  <c r="BD123" i="2"/>
  <c r="BA123" i="2"/>
  <c r="AX123" i="2"/>
  <c r="AU123" i="2"/>
  <c r="AR123" i="2"/>
  <c r="AO123" i="2"/>
  <c r="BG110" i="2"/>
  <c r="BD110" i="2"/>
  <c r="BA110" i="2"/>
  <c r="AX110" i="2"/>
  <c r="AU110" i="2"/>
  <c r="AR110" i="2"/>
  <c r="AO110" i="2"/>
  <c r="BG107" i="2"/>
  <c r="BD107" i="2"/>
  <c r="BA107" i="2"/>
  <c r="AX107" i="2"/>
  <c r="AU107" i="2"/>
  <c r="AR107" i="2"/>
  <c r="AO107" i="2"/>
  <c r="BG94" i="2"/>
  <c r="BD94" i="2"/>
  <c r="BA94" i="2"/>
  <c r="AX94" i="2"/>
  <c r="AU94" i="2"/>
  <c r="AR94" i="2"/>
  <c r="AO94" i="2"/>
  <c r="BG91" i="2"/>
  <c r="BD91" i="2"/>
  <c r="BA91" i="2"/>
  <c r="AX91" i="2"/>
  <c r="AU91" i="2"/>
  <c r="AR91" i="2"/>
  <c r="AO91" i="2"/>
  <c r="BG78" i="2"/>
  <c r="BD78" i="2"/>
  <c r="BA78" i="2"/>
  <c r="AX78" i="2"/>
  <c r="AU78" i="2"/>
  <c r="AR78" i="2"/>
  <c r="AO78" i="2"/>
  <c r="BG75" i="2"/>
  <c r="BD75" i="2"/>
  <c r="BA75" i="2"/>
  <c r="AX75" i="2"/>
  <c r="AU75" i="2"/>
  <c r="AR75" i="2"/>
  <c r="AO75" i="2"/>
  <c r="BG62" i="2"/>
  <c r="BD62" i="2"/>
  <c r="BA62" i="2"/>
  <c r="AX62" i="2"/>
  <c r="AU62" i="2"/>
  <c r="AR62" i="2"/>
  <c r="AO62" i="2"/>
  <c r="BG59" i="2"/>
  <c r="BD59" i="2"/>
  <c r="BA59" i="2"/>
  <c r="AX59" i="2"/>
  <c r="AU59" i="2"/>
  <c r="AR59" i="2"/>
  <c r="AO59" i="2"/>
  <c r="BG46" i="2"/>
  <c r="BD46" i="2"/>
  <c r="BA46" i="2"/>
  <c r="AX46" i="2"/>
  <c r="AU46" i="2"/>
  <c r="AR46" i="2"/>
  <c r="AO46" i="2"/>
  <c r="BG43" i="2"/>
  <c r="BD43" i="2"/>
  <c r="BA43" i="2"/>
  <c r="AX43" i="2"/>
  <c r="AU43" i="2"/>
  <c r="AR43" i="2"/>
  <c r="AO43" i="2"/>
  <c r="BG30" i="2"/>
  <c r="BD30" i="2"/>
  <c r="BA30" i="2"/>
  <c r="AX30" i="2"/>
  <c r="AU30" i="2"/>
  <c r="AR30" i="2"/>
  <c r="AO30" i="2"/>
  <c r="BG27" i="2"/>
  <c r="BD27" i="2"/>
  <c r="BA27" i="2"/>
  <c r="AX27" i="2"/>
  <c r="AU27" i="2"/>
  <c r="AR27" i="2"/>
  <c r="AO27" i="2"/>
  <c r="BG14" i="2"/>
  <c r="BD14" i="2"/>
  <c r="BA14" i="2"/>
  <c r="AX14" i="2"/>
  <c r="AU14" i="2"/>
  <c r="AR14" i="2"/>
  <c r="AO14" i="2"/>
  <c r="BG11" i="2"/>
  <c r="BD11" i="2"/>
  <c r="BA11" i="2"/>
  <c r="AX11" i="2"/>
  <c r="AU11" i="2"/>
  <c r="AR11" i="2"/>
  <c r="AO11" i="2"/>
  <c r="Y158" i="2"/>
  <c r="V158" i="2"/>
  <c r="S158" i="2"/>
  <c r="P158" i="2"/>
  <c r="M158" i="2"/>
  <c r="J158" i="2"/>
  <c r="G158" i="2"/>
  <c r="Y155" i="2"/>
  <c r="V155" i="2"/>
  <c r="S155" i="2"/>
  <c r="P155" i="2"/>
  <c r="M155" i="2"/>
  <c r="J155" i="2"/>
  <c r="G155" i="2"/>
  <c r="D153" i="2"/>
  <c r="Y142" i="2"/>
  <c r="V142" i="2"/>
  <c r="S142" i="2"/>
  <c r="P142" i="2"/>
  <c r="M142" i="2"/>
  <c r="J142" i="2"/>
  <c r="G142" i="2"/>
  <c r="Y139" i="2"/>
  <c r="V139" i="2"/>
  <c r="S139" i="2"/>
  <c r="P139" i="2"/>
  <c r="M139" i="2"/>
  <c r="J139" i="2"/>
  <c r="G139" i="2"/>
  <c r="D137" i="2"/>
  <c r="Y126" i="2"/>
  <c r="V126" i="2"/>
  <c r="S126" i="2"/>
  <c r="P126" i="2"/>
  <c r="M126" i="2"/>
  <c r="J126" i="2"/>
  <c r="G126" i="2"/>
  <c r="Y123" i="2"/>
  <c r="V123" i="2"/>
  <c r="S123" i="2"/>
  <c r="P123" i="2"/>
  <c r="M123" i="2"/>
  <c r="J123" i="2"/>
  <c r="G123" i="2"/>
  <c r="D121" i="2"/>
  <c r="Y110" i="2"/>
  <c r="V110" i="2"/>
  <c r="S110" i="2"/>
  <c r="P110" i="2"/>
  <c r="M110" i="2"/>
  <c r="J110" i="2"/>
  <c r="G110" i="2"/>
  <c r="Y107" i="2"/>
  <c r="V107" i="2"/>
  <c r="S107" i="2"/>
  <c r="P107" i="2"/>
  <c r="M107" i="2"/>
  <c r="J107" i="2"/>
  <c r="G107" i="2"/>
  <c r="D105" i="2"/>
  <c r="Y94" i="2"/>
  <c r="V94" i="2"/>
  <c r="S94" i="2"/>
  <c r="P94" i="2"/>
  <c r="M94" i="2"/>
  <c r="J94" i="2"/>
  <c r="G94" i="2"/>
  <c r="Y91" i="2"/>
  <c r="V91" i="2"/>
  <c r="S91" i="2"/>
  <c r="P91" i="2"/>
  <c r="M91" i="2"/>
  <c r="J91" i="2"/>
  <c r="G91" i="2"/>
  <c r="D89" i="2"/>
  <c r="Y78" i="2"/>
  <c r="V78" i="2"/>
  <c r="S78" i="2"/>
  <c r="P78" i="2"/>
  <c r="M78" i="2"/>
  <c r="J78" i="2"/>
  <c r="G78" i="2"/>
  <c r="Y75" i="2"/>
  <c r="V75" i="2"/>
  <c r="S75" i="2"/>
  <c r="P75" i="2"/>
  <c r="M75" i="2"/>
  <c r="J75" i="2"/>
  <c r="G75" i="2"/>
  <c r="D73" i="2"/>
  <c r="Y62" i="2"/>
  <c r="V62" i="2"/>
  <c r="S62" i="2"/>
  <c r="P62" i="2"/>
  <c r="M62" i="2"/>
  <c r="J62" i="2"/>
  <c r="G62" i="2"/>
  <c r="Y59" i="2"/>
  <c r="V59" i="2"/>
  <c r="S59" i="2"/>
  <c r="P59" i="2"/>
  <c r="M59" i="2"/>
  <c r="J59" i="2"/>
  <c r="G59" i="2"/>
  <c r="D57" i="2"/>
  <c r="Y46" i="2"/>
  <c r="V46" i="2"/>
  <c r="S46" i="2"/>
  <c r="P46" i="2"/>
  <c r="M46" i="2"/>
  <c r="J46" i="2"/>
  <c r="G46" i="2"/>
  <c r="Y43" i="2"/>
  <c r="V43" i="2"/>
  <c r="S43" i="2"/>
  <c r="P43" i="2"/>
  <c r="M43" i="2"/>
  <c r="J43" i="2"/>
  <c r="G43" i="2"/>
  <c r="D41" i="2"/>
  <c r="D25" i="2"/>
  <c r="G27" i="2"/>
  <c r="J27" i="2"/>
  <c r="M27" i="2"/>
  <c r="P27" i="2"/>
  <c r="S27" i="2"/>
  <c r="V27" i="2"/>
  <c r="Y27" i="2"/>
  <c r="G30" i="2"/>
  <c r="J30" i="2"/>
  <c r="M30" i="2"/>
  <c r="P30" i="2"/>
  <c r="S30" i="2"/>
  <c r="V30" i="2"/>
  <c r="Y30" i="2"/>
  <c r="D9" i="2"/>
  <c r="Y14" i="2"/>
  <c r="Y11" i="2"/>
  <c r="V14" i="2"/>
  <c r="V11" i="2"/>
  <c r="S14" i="2"/>
  <c r="S11" i="2"/>
  <c r="P14" i="2"/>
  <c r="P11" i="2"/>
  <c r="M14" i="2"/>
  <c r="M11" i="2"/>
  <c r="J14" i="2"/>
  <c r="J11" i="2"/>
  <c r="G14" i="2"/>
  <c r="G11" i="2"/>
  <c r="N7" i="1"/>
  <c r="F25" i="2" s="1"/>
  <c r="N8" i="1"/>
  <c r="F41" i="2" s="1"/>
  <c r="N9" i="1"/>
  <c r="F57" i="2" s="1"/>
  <c r="N10" i="1"/>
  <c r="F73" i="2" s="1"/>
  <c r="N11" i="1"/>
  <c r="F89" i="2" s="1"/>
  <c r="N12" i="1"/>
  <c r="F105" i="2" s="1"/>
  <c r="N13" i="1"/>
  <c r="F121" i="2" s="1"/>
  <c r="N14" i="1"/>
  <c r="F137" i="2" s="1"/>
  <c r="N15" i="1"/>
  <c r="F153" i="2" s="1"/>
  <c r="N6" i="1"/>
  <c r="F9" i="2" s="1"/>
  <c r="M15" i="4" s="1"/>
  <c r="T15" i="4" s="1"/>
  <c r="M7" i="1"/>
  <c r="M8" i="1"/>
  <c r="M9" i="1"/>
  <c r="M10" i="1"/>
  <c r="M11" i="1"/>
  <c r="M12" i="1"/>
  <c r="AN105" i="2" s="1"/>
  <c r="M13" i="1"/>
  <c r="M14" i="1"/>
  <c r="M15" i="1"/>
  <c r="M6" i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6" i="1"/>
  <c r="L6" i="1" s="1"/>
  <c r="N27" i="4" l="1"/>
  <c r="N23" i="4"/>
  <c r="N19" i="4"/>
  <c r="AB15" i="4"/>
  <c r="CD139" i="2"/>
  <c r="L20" i="3" s="1"/>
  <c r="AA8" i="3" s="1"/>
  <c r="CD155" i="2"/>
  <c r="L21" i="3" s="1"/>
  <c r="CD123" i="2"/>
  <c r="L19" i="3" s="1"/>
  <c r="Z8" i="3" s="1"/>
  <c r="CD107" i="2"/>
  <c r="L18" i="3" s="1"/>
  <c r="Y8" i="3" s="1"/>
  <c r="CD91" i="2"/>
  <c r="L17" i="3" s="1"/>
  <c r="X8" i="3" s="1"/>
  <c r="CD75" i="2"/>
  <c r="L16" i="3" s="1"/>
  <c r="W8" i="3" s="1"/>
  <c r="CD59" i="2"/>
  <c r="L15" i="3" s="1"/>
  <c r="V8" i="3" s="1"/>
  <c r="CD43" i="2"/>
  <c r="L14" i="3" s="1"/>
  <c r="U8" i="3" s="1"/>
  <c r="CD27" i="2"/>
  <c r="L13" i="3" s="1"/>
  <c r="T8" i="3" s="1"/>
  <c r="CD11" i="2"/>
  <c r="L12" i="3" s="1"/>
  <c r="S8" i="3" s="1"/>
  <c r="AR132" i="2"/>
  <c r="BG148" i="2"/>
  <c r="AO164" i="2"/>
  <c r="AR164" i="2"/>
  <c r="AU164" i="2"/>
  <c r="BA164" i="2"/>
  <c r="AU148" i="2"/>
  <c r="AX148" i="2"/>
  <c r="AX164" i="2"/>
  <c r="BG116" i="2"/>
  <c r="BA148" i="2"/>
  <c r="BD164" i="2"/>
  <c r="BG164" i="2"/>
  <c r="AU100" i="2"/>
  <c r="AO132" i="2"/>
  <c r="BD148" i="2"/>
  <c r="AU132" i="2"/>
  <c r="AO148" i="2"/>
  <c r="BA132" i="2"/>
  <c r="AR148" i="2"/>
  <c r="AR116" i="2"/>
  <c r="AU116" i="2"/>
  <c r="BA116" i="2"/>
  <c r="AX132" i="2"/>
  <c r="AO116" i="2"/>
  <c r="BD132" i="2"/>
  <c r="BG132" i="2"/>
  <c r="AX116" i="2"/>
  <c r="BD116" i="2"/>
  <c r="AX100" i="2"/>
  <c r="BA100" i="2"/>
  <c r="AR84" i="2"/>
  <c r="BG100" i="2"/>
  <c r="AO84" i="2"/>
  <c r="BD100" i="2"/>
  <c r="AX84" i="2"/>
  <c r="AR100" i="2"/>
  <c r="BG84" i="2"/>
  <c r="AU68" i="2"/>
  <c r="AU84" i="2"/>
  <c r="AO100" i="2"/>
  <c r="BA84" i="2"/>
  <c r="BD84" i="2"/>
  <c r="BG36" i="2"/>
  <c r="BA68" i="2"/>
  <c r="AX68" i="2"/>
  <c r="AO52" i="2"/>
  <c r="BD68" i="2"/>
  <c r="BG68" i="2"/>
  <c r="AO68" i="2"/>
  <c r="AU52" i="2"/>
  <c r="BA52" i="2"/>
  <c r="BD52" i="2"/>
  <c r="AR36" i="2"/>
  <c r="AX36" i="2"/>
  <c r="AR52" i="2"/>
  <c r="AX52" i="2"/>
  <c r="AR68" i="2"/>
  <c r="AO36" i="2"/>
  <c r="BG52" i="2"/>
  <c r="AU36" i="2"/>
  <c r="BA36" i="2"/>
  <c r="BD36" i="2"/>
  <c r="S148" i="2"/>
  <c r="AU20" i="2"/>
  <c r="T21" i="4" s="1"/>
  <c r="AX20" i="2"/>
  <c r="T23" i="4" s="1"/>
  <c r="BD20" i="2"/>
  <c r="T27" i="4" s="1"/>
  <c r="BG20" i="2"/>
  <c r="T29" i="4" s="1"/>
  <c r="AR20" i="2"/>
  <c r="T19" i="4" s="1"/>
  <c r="BA20" i="2"/>
  <c r="T25" i="4" s="1"/>
  <c r="AO20" i="2"/>
  <c r="T17" i="4" s="1"/>
  <c r="J164" i="2"/>
  <c r="G164" i="2"/>
  <c r="G132" i="2"/>
  <c r="V148" i="2"/>
  <c r="M164" i="2"/>
  <c r="P164" i="2"/>
  <c r="S164" i="2"/>
  <c r="V164" i="2"/>
  <c r="Y164" i="2"/>
  <c r="M148" i="2"/>
  <c r="P148" i="2"/>
  <c r="G148" i="2"/>
  <c r="J132" i="2"/>
  <c r="Y148" i="2"/>
  <c r="P132" i="2"/>
  <c r="G116" i="2"/>
  <c r="Y132" i="2"/>
  <c r="J148" i="2"/>
  <c r="M116" i="2"/>
  <c r="P116" i="2"/>
  <c r="S116" i="2"/>
  <c r="M132" i="2"/>
  <c r="S132" i="2"/>
  <c r="V132" i="2"/>
  <c r="V116" i="2"/>
  <c r="Y116" i="2"/>
  <c r="J100" i="2"/>
  <c r="M100" i="2"/>
  <c r="J84" i="2"/>
  <c r="S100" i="2"/>
  <c r="P100" i="2"/>
  <c r="J116" i="2"/>
  <c r="V100" i="2"/>
  <c r="G84" i="2"/>
  <c r="Y100" i="2"/>
  <c r="Y52" i="2"/>
  <c r="S84" i="2"/>
  <c r="Y84" i="2"/>
  <c r="M84" i="2"/>
  <c r="V84" i="2"/>
  <c r="M68" i="2"/>
  <c r="G100" i="2"/>
  <c r="P84" i="2"/>
  <c r="P68" i="2"/>
  <c r="S68" i="2"/>
  <c r="J68" i="2"/>
  <c r="G52" i="2"/>
  <c r="V68" i="2"/>
  <c r="Y68" i="2"/>
  <c r="M52" i="2"/>
  <c r="P52" i="2"/>
  <c r="G68" i="2"/>
  <c r="V52" i="2"/>
  <c r="M36" i="2"/>
  <c r="S36" i="2"/>
  <c r="J52" i="2"/>
  <c r="S52" i="2"/>
  <c r="P36" i="2"/>
  <c r="V36" i="2"/>
  <c r="Y36" i="2"/>
  <c r="G36" i="2"/>
  <c r="J36" i="2"/>
  <c r="AN89" i="2"/>
  <c r="AN73" i="2"/>
  <c r="BJ72" i="2"/>
  <c r="AN121" i="2"/>
  <c r="AN57" i="2"/>
  <c r="M168" i="2"/>
  <c r="S168" i="2"/>
  <c r="AB8" i="2"/>
  <c r="G168" i="2"/>
  <c r="V168" i="2"/>
  <c r="P168" i="2"/>
  <c r="AN9" i="2"/>
  <c r="J168" i="2"/>
  <c r="Y168" i="2"/>
  <c r="J20" i="2"/>
  <c r="M19" i="4" s="1"/>
  <c r="BJ8" i="2"/>
  <c r="AB72" i="2"/>
  <c r="AN153" i="2"/>
  <c r="BJ88" i="2"/>
  <c r="AX168" i="2"/>
  <c r="BD168" i="2"/>
  <c r="AB24" i="2"/>
  <c r="BG168" i="2"/>
  <c r="AB88" i="2"/>
  <c r="AB104" i="2"/>
  <c r="BJ24" i="2"/>
  <c r="BJ56" i="2"/>
  <c r="AB136" i="2"/>
  <c r="AB40" i="2"/>
  <c r="BA168" i="2"/>
  <c r="BJ40" i="2"/>
  <c r="AN41" i="2"/>
  <c r="AB120" i="2"/>
  <c r="BJ120" i="2"/>
  <c r="AN137" i="2"/>
  <c r="AB152" i="2"/>
  <c r="BJ104" i="2"/>
  <c r="BL104" i="2" s="1"/>
  <c r="AB56" i="2"/>
  <c r="BJ136" i="2"/>
  <c r="AU168" i="2"/>
  <c r="Y20" i="2"/>
  <c r="M29" i="4" s="1"/>
  <c r="V20" i="2"/>
  <c r="M27" i="4" s="1"/>
  <c r="S20" i="2"/>
  <c r="M25" i="4" s="1"/>
  <c r="P20" i="2"/>
  <c r="M23" i="4" s="1"/>
  <c r="M20" i="2"/>
  <c r="M21" i="4" s="1"/>
  <c r="G20" i="2"/>
  <c r="M17" i="4" s="1"/>
  <c r="AN25" i="2"/>
  <c r="BJ152" i="2"/>
  <c r="AO168" i="2"/>
  <c r="AR168" i="2"/>
  <c r="E9" i="2"/>
  <c r="M14" i="4" s="1"/>
  <c r="E153" i="2"/>
  <c r="E137" i="2"/>
  <c r="E121" i="2"/>
  <c r="E105" i="2"/>
  <c r="E89" i="2"/>
  <c r="E73" i="2"/>
  <c r="E57" i="2"/>
  <c r="E41" i="2"/>
  <c r="E25" i="2"/>
  <c r="T14" i="4" l="1"/>
  <c r="AB14" i="4"/>
  <c r="AB8" i="3"/>
  <c r="BN8" i="2"/>
  <c r="AF152" i="2"/>
  <c r="BN104" i="2"/>
  <c r="BN56" i="2"/>
  <c r="BN152" i="2"/>
  <c r="BN136" i="2"/>
  <c r="BN120" i="2"/>
  <c r="AF120" i="2"/>
  <c r="BN88" i="2"/>
  <c r="BN72" i="2"/>
  <c r="BN40" i="2"/>
  <c r="BN24" i="2"/>
  <c r="AF136" i="2"/>
  <c r="AF104" i="2"/>
  <c r="AF88" i="2"/>
  <c r="AF72" i="2"/>
  <c r="AF56" i="2"/>
  <c r="AF40" i="2"/>
  <c r="AF24" i="2"/>
  <c r="BL88" i="2"/>
  <c r="BL72" i="2"/>
  <c r="BL120" i="2"/>
  <c r="AD24" i="2"/>
  <c r="BL8" i="2"/>
  <c r="BL56" i="2"/>
  <c r="AD8" i="2"/>
  <c r="AD72" i="2"/>
  <c r="AD40" i="2"/>
  <c r="AD136" i="2"/>
  <c r="G166" i="2"/>
  <c r="J166" i="2"/>
  <c r="S166" i="2"/>
  <c r="M166" i="2"/>
  <c r="P166" i="2"/>
  <c r="V166" i="2"/>
  <c r="Y166" i="2"/>
  <c r="BL40" i="2"/>
  <c r="BL152" i="2"/>
  <c r="BL136" i="2"/>
  <c r="AD56" i="2"/>
  <c r="BL24" i="2"/>
  <c r="AD104" i="2"/>
  <c r="BX107" i="2" s="1"/>
  <c r="I18" i="3" s="1"/>
  <c r="AD88" i="2"/>
  <c r="AD120" i="2"/>
  <c r="AF8" i="2"/>
  <c r="AX166" i="2"/>
  <c r="AU166" i="2"/>
  <c r="BD166" i="2"/>
  <c r="AR166" i="2"/>
  <c r="AO166" i="2"/>
  <c r="BG166" i="2"/>
  <c r="BA166" i="2"/>
  <c r="AD152" i="2"/>
  <c r="BZ75" i="2" l="1"/>
  <c r="J16" i="3" s="1"/>
  <c r="BZ91" i="2"/>
  <c r="J17" i="3" s="1"/>
  <c r="AH152" i="2"/>
  <c r="BX75" i="2"/>
  <c r="I16" i="3" s="1"/>
  <c r="BZ43" i="2"/>
  <c r="J14" i="3" s="1"/>
  <c r="BX91" i="2"/>
  <c r="I17" i="3" s="1"/>
  <c r="BZ139" i="2"/>
  <c r="J20" i="3" s="1"/>
  <c r="BZ155" i="2"/>
  <c r="J21" i="3" s="1"/>
  <c r="BX155" i="2"/>
  <c r="I21" i="3" s="1"/>
  <c r="BX139" i="2"/>
  <c r="BZ123" i="2"/>
  <c r="J19" i="3" s="1"/>
  <c r="BP120" i="2"/>
  <c r="BX123" i="2"/>
  <c r="I19" i="3" s="1"/>
  <c r="BP104" i="2"/>
  <c r="BZ107" i="2"/>
  <c r="BZ27" i="2"/>
  <c r="J13" i="3" s="1"/>
  <c r="BZ59" i="2"/>
  <c r="J15" i="3" s="1"/>
  <c r="BX59" i="2"/>
  <c r="I15" i="3" s="1"/>
  <c r="BX43" i="2"/>
  <c r="BX27" i="2"/>
  <c r="I13" i="3" s="1"/>
  <c r="AH120" i="2"/>
  <c r="BP8" i="2"/>
  <c r="BX11" i="2"/>
  <c r="BZ11" i="2"/>
  <c r="BP56" i="2"/>
  <c r="BP136" i="2"/>
  <c r="BP152" i="2"/>
  <c r="BP40" i="2"/>
  <c r="BP24" i="2"/>
  <c r="AH136" i="2"/>
  <c r="AH104" i="2"/>
  <c r="AH88" i="2"/>
  <c r="BP88" i="2"/>
  <c r="BP72" i="2"/>
  <c r="AH24" i="2"/>
  <c r="AH72" i="2"/>
  <c r="AH8" i="2"/>
  <c r="AH56" i="2"/>
  <c r="AH40" i="2"/>
  <c r="J12" i="3" l="1"/>
  <c r="X19" i="4"/>
  <c r="I12" i="3"/>
  <c r="X18" i="4"/>
  <c r="CB75" i="2"/>
  <c r="K16" i="3" s="1"/>
  <c r="AG8" i="3" s="1"/>
  <c r="W35" i="3" s="1"/>
  <c r="CB91" i="2"/>
  <c r="K17" i="3" s="1"/>
  <c r="AH8" i="3" s="1"/>
  <c r="X35" i="3" s="1"/>
  <c r="CB139" i="2"/>
  <c r="K20" i="3" s="1"/>
  <c r="AK8" i="3" s="1"/>
  <c r="AA35" i="3" s="1"/>
  <c r="I20" i="3"/>
  <c r="CB107" i="2"/>
  <c r="K18" i="3" s="1"/>
  <c r="AI8" i="3" s="1"/>
  <c r="Y35" i="3" s="1"/>
  <c r="J18" i="3"/>
  <c r="CB43" i="2"/>
  <c r="K14" i="3" s="1"/>
  <c r="AE8" i="3" s="1"/>
  <c r="U35" i="3" s="1"/>
  <c r="I14" i="3"/>
  <c r="CB155" i="2"/>
  <c r="K21" i="3" s="1"/>
  <c r="AL8" i="3" s="1"/>
  <c r="AB35" i="3" s="1"/>
  <c r="CB59" i="2"/>
  <c r="K15" i="3" s="1"/>
  <c r="AF8" i="3" s="1"/>
  <c r="V35" i="3" s="1"/>
  <c r="CB123" i="2"/>
  <c r="K19" i="3" s="1"/>
  <c r="AJ8" i="3" s="1"/>
  <c r="Z35" i="3" s="1"/>
  <c r="CB27" i="2"/>
  <c r="K13" i="3" s="1"/>
  <c r="AD8" i="3" s="1"/>
  <c r="T35" i="3" s="1"/>
  <c r="CB11" i="2"/>
  <c r="K12" i="3" s="1"/>
  <c r="AC8" i="3" s="1"/>
  <c r="S35" i="3" s="1"/>
  <c r="X21" i="4" l="1"/>
</calcChain>
</file>

<file path=xl/sharedStrings.xml><?xml version="1.0" encoding="utf-8"?>
<sst xmlns="http://schemas.openxmlformats.org/spreadsheetml/2006/main" count="939" uniqueCount="57">
  <si>
    <t>selers ID</t>
  </si>
  <si>
    <t>name</t>
  </si>
  <si>
    <t>social insurance number</t>
  </si>
  <si>
    <t>part-full time</t>
  </si>
  <si>
    <t>hourly wage</t>
  </si>
  <si>
    <t>commission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</si>
  <si>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</si>
  <si>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</si>
  <si>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</si>
  <si>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</si>
  <si>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</si>
  <si>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</si>
  <si>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</si>
  <si>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</si>
  <si>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</si>
  <si>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</si>
  <si>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Number</t>
  </si>
  <si>
    <t>Name</t>
  </si>
  <si>
    <t>Pay</t>
  </si>
  <si>
    <t>Sunday</t>
  </si>
  <si>
    <t>to</t>
  </si>
  <si>
    <t>Monday</t>
  </si>
  <si>
    <t>Tuesday</t>
  </si>
  <si>
    <t>Wednesday</t>
  </si>
  <si>
    <t>Thursday</t>
  </si>
  <si>
    <t>Friday</t>
  </si>
  <si>
    <t>Saturday</t>
  </si>
  <si>
    <t>Total hours worked</t>
  </si>
  <si>
    <t>Weekly income</t>
  </si>
  <si>
    <t>Total worked (hours)</t>
  </si>
  <si>
    <t>Total worked ($)</t>
  </si>
  <si>
    <t>Yearly  Pay 1</t>
  </si>
  <si>
    <t>Commission</t>
  </si>
  <si>
    <t>Total sales</t>
  </si>
  <si>
    <t>Total commission</t>
  </si>
  <si>
    <t>weekly income+ commission</t>
  </si>
  <si>
    <t>Total</t>
  </si>
  <si>
    <t>total income</t>
  </si>
  <si>
    <t>total commission</t>
  </si>
  <si>
    <t>sales</t>
  </si>
  <si>
    <t>total weekly 
income</t>
  </si>
  <si>
    <t>ID</t>
  </si>
  <si>
    <t>Total sales made</t>
  </si>
  <si>
    <t>Total salary payed</t>
  </si>
  <si>
    <t>Return on investment per employee</t>
  </si>
  <si>
    <t>No of hours worked</t>
  </si>
  <si>
    <t>total commision</t>
  </si>
  <si>
    <t>income + commission</t>
  </si>
  <si>
    <t>PAY Sheet</t>
  </si>
  <si>
    <t>number</t>
  </si>
  <si>
    <t>hourly rate</t>
  </si>
  <si>
    <t>Day</t>
  </si>
  <si>
    <t>working hours</t>
  </si>
  <si>
    <t>commission received</t>
  </si>
  <si>
    <t>hours worked</t>
  </si>
  <si>
    <t>Total salary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</si>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</sst>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9" fontId="0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3" borderId="0" xfId="0" applyNumberFormat="1" applyFill="1"/>
    <xf numFmtId="0" fontId="0" fillId="0" borderId="6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20" fontId="0" fillId="3" borderId="1" xfId="0" applyNumberFormat="1" applyFill="1" applyBorder="1" applyAlignment="1">
      <alignment vertical="center"/>
    </xf>
    <xf numFmtId="20" fontId="0" fillId="3" borderId="1" xfId="0" applyNumberFormat="1" applyFill="1" applyBorder="1"/>
    <xf numFmtId="20" fontId="0" fillId="3" borderId="13" xfId="0" applyNumberFormat="1" applyFill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0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6" fontId="0" fillId="4" borderId="10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166" fontId="0" fillId="4" borderId="11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/>
    <xf numFmtId="166" fontId="0" fillId="4" borderId="0" xfId="0" applyNumberFormat="1" applyFill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0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9" fontId="0" fillId="0" borderId="13" xfId="0" applyNumberFormat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20" fontId="0" fillId="0" borderId="12" xfId="0" applyNumberForma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Sheet3!$S$7:$AB$7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Sheet3!$S$8:$AB$8</c:f>
              <c:numCache>
                <c:formatCode>General</c:formatCode>
                <c:ptCount val="10"/>
                <c:pt idx="0">
                  <c:v>6964</c:v>
                </c:pt>
                <c:pt idx="1">
                  <c:v>7935</c:v>
                </c:pt>
                <c:pt idx="2">
                  <c:v>7358</c:v>
                </c:pt>
                <c:pt idx="3">
                  <c:v>7726</c:v>
                </c:pt>
                <c:pt idx="4">
                  <c:v>8263</c:v>
                </c:pt>
                <c:pt idx="5">
                  <c:v>7145</c:v>
                </c:pt>
                <c:pt idx="6">
                  <c:v>7656</c:v>
                </c:pt>
                <c:pt idx="7">
                  <c:v>8093</c:v>
                </c:pt>
                <c:pt idx="8">
                  <c:v>8365</c:v>
                </c:pt>
                <c:pt idx="9">
                  <c:v>6917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6-4805-9C49-043918FEA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335696"/>
        <c:axId val="820341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Sheet3!$S$7:$AB$7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Sheet3!$S$9:$AB$9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D36-4805-9C49-043918FEAD8F}"/>
                  </c:ext>
                </c:extLst>
              </c15:ser>
            </c15:filteredBarSeries>
          </c:ext>
        </c:extLst>
      </c:barChart>
      <c:catAx>
        <c:axId val="82033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41520"/>
        <c:crosses val="autoZero"/>
        <c:auto val="1"/>
        <c:lblAlgn val="ctr"/>
        <c:lblOffset val="100"/>
        <c:noMultiLvlLbl val="0"/>
      </c:catAx>
      <c:valAx>
        <c:axId val="8203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3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Sheet3!$AC$7:$AL$7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Sheet3!$AC$8:$AL$8</c:f>
              <c:numCache>
                <c:formatCode>General</c:formatCode>
                <c:ptCount val="10"/>
                <c:pt idx="0">
                  <c:v>2906.6</c:v>
                </c:pt>
                <c:pt idx="1">
                  <c:v>3346.25</c:v>
                </c:pt>
                <c:pt idx="2">
                  <c:v>3455.7</c:v>
                </c:pt>
                <c:pt idx="3">
                  <c:v>3216.9</c:v>
                </c:pt>
                <c:pt idx="4">
                  <c:v>3101.45</c:v>
                </c:pt>
                <c:pt idx="5">
                  <c:v>3521.75</c:v>
                </c:pt>
                <c:pt idx="6">
                  <c:v>2814.4</c:v>
                </c:pt>
                <c:pt idx="7">
                  <c:v>3467.95</c:v>
                </c:pt>
                <c:pt idx="8">
                  <c:v>2724.75</c:v>
                </c:pt>
                <c:pt idx="9">
                  <c:v>2899.55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0-45B8-86B0-93CCD69F5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343184"/>
        <c:axId val="8203311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Sheet3!$AC$7:$AL$7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Sheet3!$AC$9:$AL$9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5A0-45B8-86B0-93CCD69F5210}"/>
                  </c:ext>
                </c:extLst>
              </c15:ser>
            </c15:filteredBarSeries>
          </c:ext>
        </c:extLst>
      </c:barChart>
      <c:catAx>
        <c:axId val="8203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31120"/>
        <c:crosses val="autoZero"/>
        <c:auto val="1"/>
        <c:lblAlgn val="ctr"/>
        <c:lblOffset val="100"/>
        <c:noMultiLvlLbl val="0"/>
      </c:catAx>
      <c:valAx>
        <c:axId val="8203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4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Sheet3!$S$34:$AB$34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Sheet3!$S$35:$AB$35</c:f>
              <c:numCache>
                <c:formatCode>General</c:formatCode>
                <c:ptCount val="10"/>
                <c:pt idx="0">
                  <c:v>2.395926512075965</c:v>
                </c:pt>
                <c:pt idx="1">
                  <c:v>2.3713111692192754</c:v>
                </c:pt>
                <c:pt idx="2">
                  <c:v>2.1292357554185841</c:v>
                </c:pt>
                <c:pt idx="3">
                  <c:v>2.401691069041624</c:v>
                </c:pt>
                <c:pt idx="4">
                  <c:v>2.6642376952715665</c:v>
                </c:pt>
                <c:pt idx="5">
                  <c:v>2.0288208987009297</c:v>
                </c:pt>
                <c:pt idx="6">
                  <c:v>2.7202956225127912</c:v>
                </c:pt>
                <c:pt idx="7">
                  <c:v>2.3336553295174385</c:v>
                </c:pt>
                <c:pt idx="8">
                  <c:v>3.0700064226075785</c:v>
                </c:pt>
                <c:pt idx="9">
                  <c:v>2.3855425841940989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D-4A03-930F-04A9B04E9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119568"/>
        <c:axId val="8101449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Sheet3!$S$34:$AB$34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Sheet3!$S$36:$AB$36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DD-4A03-930F-04A9B04E9590}"/>
                  </c:ext>
                </c:extLst>
              </c15:ser>
            </c15:filteredBarSeries>
          </c:ext>
        </c:extLst>
      </c:barChart>
      <c:catAx>
        <c:axId val="81011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44944"/>
        <c:crosses val="autoZero"/>
        <c:auto val="1"/>
        <c:lblAlgn val="ctr"/>
        <c:lblOffset val="100"/>
        <c:noMultiLvlLbl val="0"/>
      </c:catAx>
      <c:valAx>
        <c:axId val="8101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1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Sheet3!$AC$34:$AL$34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Sheet3!$AC$35:$AL$35</c:f>
              <c:numCache>
                <c:formatCode>General</c:formatCode>
                <c:ptCount val="10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0-48AC-BC9E-197E7FD69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332784"/>
        <c:axId val="820334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Sheet3!$AC$34:$AL$34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Sheet3!$AC$36:$AL$36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F00-48AC-BC9E-197E7FD69A1F}"/>
                  </c:ext>
                </c:extLst>
              </c15:ser>
            </c15:filteredBarSeries>
          </c:ext>
        </c:extLst>
      </c:barChart>
      <c:catAx>
        <c:axId val="8203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34864"/>
        <c:crosses val="autoZero"/>
        <c:auto val="1"/>
        <c:lblAlgn val="ctr"/>
        <c:lblOffset val="100"/>
        <c:noMultiLvlLbl val="0"/>
      </c:catAx>
      <c:valAx>
        <c:axId val="8203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3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73797</xdr:colOff>
      <xdr:row>12</xdr:row>
      <xdr:rowOff>61440</xdr:rowOff>
    </xdr:from>
    <xdr:to>
      <xdr:col>26</xdr:col>
      <xdr:colOff>381000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395FF-0ADA-49A6-BB5E-9CB36C481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159607</xdr:colOff>
      <xdr:row>11</xdr:row>
      <xdr:rowOff>147252</xdr:rowOff>
    </xdr:from>
    <xdr:to>
      <xdr:col>36</xdr:col>
      <xdr:colOff>466810</xdr:colOff>
      <xdr:row>27</xdr:row>
      <xdr:rowOff>7209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702186-9501-486D-A906-B92AF5163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322649</xdr:colOff>
      <xdr:row>38</xdr:row>
      <xdr:rowOff>104347</xdr:rowOff>
    </xdr:from>
    <xdr:to>
      <xdr:col>27</xdr:col>
      <xdr:colOff>20595</xdr:colOff>
      <xdr:row>53</xdr:row>
      <xdr:rowOff>144506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1CB16B-CE6F-4EC1-8E03-0CAE96A0E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605824</xdr:colOff>
      <xdr:row>39</xdr:row>
      <xdr:rowOff>52860</xdr:rowOff>
    </xdr:from>
    <xdr:to>
      <xdr:col>36</xdr:col>
      <xdr:colOff>303770</xdr:colOff>
      <xdr:row>54</xdr:row>
      <xdr:rowOff>93019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AD029F-83EA-4542-8F0B-494A25688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596-05D9-4BE1-B3AA-F441DB783FDF}">
  <dimension ref="H5:N15"/>
  <sheetViews>
    <sheetView workbookViewId="0">
      <selection activeCell="G20" sqref="G20"/>
    </sheetView>
  </sheetViews>
  <sheetFormatPr defaultRowHeight="14.5" x14ac:dyDescent="0.35"/>
  <cols>
    <col min="10" max="10" width="21.36328125" bestFit="1" customWidth="1"/>
    <col min="11" max="11" width="21.36328125" hidden="1" customWidth="1"/>
    <col min="12" max="12" width="11.54296875" customWidth="1"/>
    <col min="13" max="13" width="10.6328125" customWidth="1"/>
    <col min="14" max="14" width="10.453125" customWidth="1"/>
  </cols>
  <sheetData>
    <row r="5" spans="8:14" x14ac:dyDescent="0.35">
      <c r="H5" t="s">
        <v>0</v>
      </c>
      <c r="I5" t="s">
        <v>1</v>
      </c>
      <c r="J5" t="s">
        <v>2</v>
      </c>
      <c r="L5" t="s">
        <v>3</v>
      </c>
      <c r="M5" t="s">
        <v>4</v>
      </c>
      <c r="N5" t="s">
        <v>5</v>
      </c>
    </row>
    <row r="6" spans="8:14" x14ac:dyDescent="0.35">
      <c r="H6">
        <v>1</v>
      </c>
      <c r="I6" t="s">
        <v>6</v>
      </c>
      <c r="K6">
        <f ca="1">RANDBETWEEN(1,2)</f>
        <v>2</v>
      </c>
      <c r="L6" t="str">
        <f ca="1">IF(K6=1,"part time","full time")</f>
        <v>full time</v>
      </c>
      <c r="M6">
        <f ca="1">RANDBETWEEN(15,25)</f>
        <v>19</v>
      </c>
      <c r="N6" s="1">
        <f ca="1">RANDBETWEEN(10,20)*0.01</f>
        <v>0.15</v>
      </c>
    </row>
    <row r="7" spans="8:14" x14ac:dyDescent="0.35">
      <c r="H7">
        <v>2</v>
      </c>
      <c r="I7" t="s">
        <v>7</v>
      </c>
      <c r="K7">
        <f t="shared" ref="K7:K15" ca="1" si="0">RANDBETWEEN(1,2)</f>
        <v>2</v>
      </c>
      <c r="L7" t="str">
        <f t="shared" ref="L7:L15" ca="1" si="1">IF(K7=1,"part time","full time")</f>
        <v>full time</v>
      </c>
      <c r="M7">
        <f t="shared" ref="M7:M15" ca="1" si="2">RANDBETWEEN(15,25)</f>
        <v>22</v>
      </c>
      <c r="N7" s="1">
        <f t="shared" ref="N7:N15" ca="1" si="3">RANDBETWEEN(10,20)*0.01</f>
        <v>0.13</v>
      </c>
    </row>
    <row r="8" spans="8:14" x14ac:dyDescent="0.35">
      <c r="H8">
        <v>3</v>
      </c>
      <c r="I8" t="s">
        <v>8</v>
      </c>
      <c r="K8">
        <f t="shared" ca="1" si="0"/>
        <v>2</v>
      </c>
      <c r="L8" t="str">
        <f t="shared" ca="1" si="1"/>
        <v>full time</v>
      </c>
      <c r="M8">
        <f t="shared" ca="1" si="2"/>
        <v>24</v>
      </c>
      <c r="N8" s="1">
        <f t="shared" ca="1" si="3"/>
        <v>0.18</v>
      </c>
    </row>
    <row r="9" spans="8:14" x14ac:dyDescent="0.35">
      <c r="H9">
        <v>4</v>
      </c>
      <c r="I9" t="s">
        <v>9</v>
      </c>
      <c r="K9">
        <f t="shared" ca="1" si="0"/>
        <v>2</v>
      </c>
      <c r="L9" t="str">
        <f t="shared" ca="1" si="1"/>
        <v>full time</v>
      </c>
      <c r="M9">
        <f t="shared" ca="1" si="2"/>
        <v>21</v>
      </c>
      <c r="N9" s="1">
        <f t="shared" ca="1" si="3"/>
        <v>0.2</v>
      </c>
    </row>
    <row r="10" spans="8:14" x14ac:dyDescent="0.35">
      <c r="H10">
        <v>5</v>
      </c>
      <c r="I10" t="s">
        <v>10</v>
      </c>
      <c r="K10">
        <f t="shared" ca="1" si="0"/>
        <v>2</v>
      </c>
      <c r="L10" t="str">
        <f t="shared" ca="1" si="1"/>
        <v>full time</v>
      </c>
      <c r="M10">
        <f t="shared" ca="1" si="2"/>
        <v>19</v>
      </c>
      <c r="N10" s="1">
        <f t="shared" ca="1" si="3"/>
        <v>0.19</v>
      </c>
    </row>
    <row r="11" spans="8:14" x14ac:dyDescent="0.35">
      <c r="H11">
        <v>6</v>
      </c>
      <c r="I11" t="s">
        <v>11</v>
      </c>
      <c r="K11">
        <f t="shared" ca="1" si="0"/>
        <v>1</v>
      </c>
      <c r="L11" t="str">
        <f t="shared" ca="1" si="1"/>
        <v>part time</v>
      </c>
      <c r="M11">
        <f t="shared" ca="1" si="2"/>
        <v>25</v>
      </c>
      <c r="N11" s="1">
        <f t="shared" ca="1" si="3"/>
        <v>0.13</v>
      </c>
    </row>
    <row r="12" spans="8:14" x14ac:dyDescent="0.35">
      <c r="H12">
        <v>7</v>
      </c>
      <c r="I12" t="s">
        <v>12</v>
      </c>
      <c r="K12">
        <f t="shared" ca="1" si="0"/>
        <v>2</v>
      </c>
      <c r="L12" t="str">
        <f t="shared" ca="1" si="1"/>
        <v>full time</v>
      </c>
      <c r="M12">
        <f t="shared" ca="1" si="2"/>
        <v>17</v>
      </c>
      <c r="N12" s="1">
        <f t="shared" ca="1" si="3"/>
        <v>0.12</v>
      </c>
    </row>
    <row r="13" spans="8:14" x14ac:dyDescent="0.35">
      <c r="H13">
        <v>8</v>
      </c>
      <c r="I13" t="s">
        <v>13</v>
      </c>
      <c r="K13">
        <f t="shared" ca="1" si="0"/>
        <v>2</v>
      </c>
      <c r="L13" t="str">
        <f t="shared" ca="1" si="1"/>
        <v>full time</v>
      </c>
      <c r="M13">
        <f t="shared" ca="1" si="2"/>
        <v>23</v>
      </c>
      <c r="N13" s="1">
        <f t="shared" ca="1" si="3"/>
        <v>0.13</v>
      </c>
    </row>
    <row r="14" spans="8:14" x14ac:dyDescent="0.35">
      <c r="H14">
        <v>9</v>
      </c>
      <c r="I14" t="s">
        <v>14</v>
      </c>
      <c r="K14">
        <f t="shared" ca="1" si="0"/>
        <v>2</v>
      </c>
      <c r="L14" t="str">
        <f t="shared" ca="1" si="1"/>
        <v>full time</v>
      </c>
      <c r="M14">
        <f t="shared" ca="1" si="2"/>
        <v>15</v>
      </c>
      <c r="N14" s="1">
        <f t="shared" ca="1" si="3"/>
        <v>0.13</v>
      </c>
    </row>
    <row r="15" spans="8:14" x14ac:dyDescent="0.35">
      <c r="H15">
        <v>10</v>
      </c>
      <c r="I15" t="s">
        <v>15</v>
      </c>
      <c r="K15">
        <f t="shared" ca="1" si="0"/>
        <v>1</v>
      </c>
      <c r="L15" t="str">
        <f t="shared" ca="1" si="1"/>
        <v>part time</v>
      </c>
      <c r="M15">
        <f t="shared" ca="1" si="2"/>
        <v>19</v>
      </c>
      <c r="N15" s="1">
        <f t="shared" ca="1" si="3"/>
        <v>0.19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9C66-BD4F-46F0-BEC3-4161F1BB3C44}">
  <dimension ref="A3:CH169"/>
  <sheetViews>
    <sheetView topLeftCell="AJ1" zoomScale="48" workbookViewId="0">
      <selection activeCell="BG14" sqref="BG14:BI15"/>
    </sheetView>
  </sheetViews>
  <sheetFormatPr defaultRowHeight="14.5" x14ac:dyDescent="0.35"/>
  <cols>
    <col min="3" max="3" width="2.7265625" customWidth="1"/>
    <col min="6" max="6" width="13.453125" customWidth="1"/>
    <col min="37" max="37" width="0" hidden="1" customWidth="1"/>
    <col min="75" max="75" width="10.36328125" customWidth="1"/>
  </cols>
  <sheetData>
    <row r="3" spans="1:83" ht="15" thickBot="1" x14ac:dyDescent="0.4"/>
    <row r="4" spans="1:83" x14ac:dyDescent="0.35">
      <c r="B4" s="64" t="s">
        <v>31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37"/>
    </row>
    <row r="5" spans="1:83" ht="15" thickBot="1" x14ac:dyDescent="0.4">
      <c r="A5" s="7"/>
      <c r="B5" s="39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0"/>
    </row>
    <row r="6" spans="1:83" ht="15" thickBot="1" x14ac:dyDescent="0.4">
      <c r="A6" s="7"/>
      <c r="B6" s="12" t="s">
        <v>16</v>
      </c>
      <c r="C6" s="12"/>
      <c r="D6" s="19" t="s">
        <v>17</v>
      </c>
      <c r="E6" s="12" t="s">
        <v>18</v>
      </c>
      <c r="F6" s="8" t="s">
        <v>32</v>
      </c>
      <c r="G6" s="9" t="s">
        <v>19</v>
      </c>
      <c r="H6" s="63"/>
      <c r="I6" s="19"/>
      <c r="J6" s="9" t="s">
        <v>21</v>
      </c>
      <c r="K6" s="63"/>
      <c r="L6" s="19"/>
      <c r="M6" s="9" t="s">
        <v>22</v>
      </c>
      <c r="N6" s="63"/>
      <c r="O6" s="19"/>
      <c r="P6" s="9" t="s">
        <v>23</v>
      </c>
      <c r="Q6" s="63"/>
      <c r="R6" s="19"/>
      <c r="S6" s="9" t="s">
        <v>24</v>
      </c>
      <c r="T6" s="63"/>
      <c r="U6" s="19"/>
      <c r="V6" s="9" t="s">
        <v>25</v>
      </c>
      <c r="W6" s="63"/>
      <c r="X6" s="19"/>
      <c r="Y6" s="9" t="s">
        <v>26</v>
      </c>
      <c r="Z6" s="63"/>
      <c r="AA6" s="19"/>
      <c r="AB6" s="9" t="s">
        <v>27</v>
      </c>
      <c r="AC6" s="19"/>
      <c r="AD6" s="6" t="s">
        <v>28</v>
      </c>
      <c r="AE6" s="38"/>
      <c r="AF6" s="21" t="s">
        <v>34</v>
      </c>
      <c r="AG6" s="16"/>
      <c r="AH6" s="21" t="s">
        <v>35</v>
      </c>
      <c r="AI6" s="22"/>
      <c r="AJ6" s="16"/>
      <c r="AK6" s="12" t="s">
        <v>16</v>
      </c>
      <c r="AL6" s="12"/>
      <c r="AM6" s="19" t="s">
        <v>17</v>
      </c>
      <c r="AN6" s="12" t="s">
        <v>18</v>
      </c>
      <c r="AO6" s="9" t="s">
        <v>19</v>
      </c>
      <c r="AP6" s="63"/>
      <c r="AQ6" s="19"/>
      <c r="AR6" s="9" t="s">
        <v>21</v>
      </c>
      <c r="AS6" s="63"/>
      <c r="AT6" s="19"/>
      <c r="AU6" s="9" t="s">
        <v>22</v>
      </c>
      <c r="AV6" s="63"/>
      <c r="AW6" s="19"/>
      <c r="AX6" s="9" t="s">
        <v>23</v>
      </c>
      <c r="AY6" s="63"/>
      <c r="AZ6" s="19"/>
      <c r="BA6" s="9" t="s">
        <v>24</v>
      </c>
      <c r="BB6" s="63"/>
      <c r="BC6" s="19"/>
      <c r="BD6" s="9" t="s">
        <v>25</v>
      </c>
      <c r="BE6" s="63"/>
      <c r="BF6" s="19"/>
      <c r="BG6" s="9" t="s">
        <v>26</v>
      </c>
      <c r="BH6" s="63"/>
      <c r="BI6" s="19"/>
      <c r="BJ6" s="9" t="s">
        <v>27</v>
      </c>
      <c r="BK6" s="19"/>
      <c r="BL6" s="6" t="s">
        <v>28</v>
      </c>
      <c r="BM6" s="38"/>
      <c r="BN6" s="21" t="s">
        <v>34</v>
      </c>
      <c r="BO6" s="16"/>
      <c r="BP6" s="21" t="s">
        <v>35</v>
      </c>
      <c r="BQ6" s="22"/>
      <c r="BR6" s="16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 ht="15" thickBot="1" x14ac:dyDescent="0.4">
      <c r="A7" s="7"/>
      <c r="B7" s="10"/>
      <c r="C7" s="12"/>
      <c r="D7" s="17"/>
      <c r="E7" s="10"/>
      <c r="F7" s="10"/>
      <c r="G7" s="23"/>
      <c r="H7" s="24"/>
      <c r="I7" s="17"/>
      <c r="J7" s="23"/>
      <c r="K7" s="24"/>
      <c r="L7" s="17"/>
      <c r="M7" s="23"/>
      <c r="N7" s="24"/>
      <c r="O7" s="17"/>
      <c r="P7" s="23"/>
      <c r="Q7" s="24"/>
      <c r="R7" s="17"/>
      <c r="S7" s="23"/>
      <c r="T7" s="24"/>
      <c r="U7" s="17"/>
      <c r="V7" s="23"/>
      <c r="W7" s="24"/>
      <c r="X7" s="17"/>
      <c r="Y7" s="23"/>
      <c r="Z7" s="24"/>
      <c r="AA7" s="17"/>
      <c r="AB7" s="23"/>
      <c r="AC7" s="17"/>
      <c r="AD7" s="39"/>
      <c r="AE7" s="40"/>
      <c r="AF7" s="23"/>
      <c r="AG7" s="17"/>
      <c r="AH7" s="23"/>
      <c r="AI7" s="24"/>
      <c r="AJ7" s="17"/>
      <c r="AK7" s="10"/>
      <c r="AL7" s="12"/>
      <c r="AM7" s="17"/>
      <c r="AN7" s="10"/>
      <c r="AO7" s="23"/>
      <c r="AP7" s="24"/>
      <c r="AQ7" s="17"/>
      <c r="AR7" s="23"/>
      <c r="AS7" s="24"/>
      <c r="AT7" s="17"/>
      <c r="AU7" s="23"/>
      <c r="AV7" s="24"/>
      <c r="AW7" s="17"/>
      <c r="AX7" s="23"/>
      <c r="AY7" s="24"/>
      <c r="AZ7" s="17"/>
      <c r="BA7" s="23"/>
      <c r="BB7" s="24"/>
      <c r="BC7" s="17"/>
      <c r="BD7" s="23"/>
      <c r="BE7" s="24"/>
      <c r="BF7" s="17"/>
      <c r="BG7" s="23"/>
      <c r="BH7" s="24"/>
      <c r="BI7" s="17"/>
      <c r="BJ7" s="23"/>
      <c r="BK7" s="17"/>
      <c r="BL7" s="39"/>
      <c r="BM7" s="40"/>
      <c r="BN7" s="23"/>
      <c r="BO7" s="17"/>
      <c r="BP7" s="23"/>
      <c r="BQ7" s="24"/>
      <c r="BR7" s="17"/>
      <c r="BU7" s="7"/>
      <c r="BV7" s="21" t="s">
        <v>36</v>
      </c>
      <c r="BW7" s="22"/>
      <c r="BX7" s="22"/>
      <c r="BY7" s="22"/>
      <c r="BZ7" s="22"/>
      <c r="CA7" s="22"/>
      <c r="CB7" s="22"/>
      <c r="CC7" s="22"/>
      <c r="CD7" s="22"/>
      <c r="CE7" s="16"/>
    </row>
    <row r="8" spans="1:83" ht="15" thickBot="1" x14ac:dyDescent="0.4">
      <c r="A8" s="7"/>
      <c r="B8" s="11"/>
      <c r="C8" s="12"/>
      <c r="D8" s="7"/>
      <c r="E8" s="7"/>
      <c r="F8" s="7"/>
      <c r="G8" s="21"/>
      <c r="H8" s="22"/>
      <c r="I8" s="16"/>
      <c r="J8" s="21"/>
      <c r="K8" s="22"/>
      <c r="L8" s="16"/>
      <c r="M8" s="21"/>
      <c r="N8" s="22"/>
      <c r="O8" s="16"/>
      <c r="P8" s="21"/>
      <c r="Q8" s="22"/>
      <c r="R8" s="16"/>
      <c r="S8" s="21"/>
      <c r="T8" s="22"/>
      <c r="U8" s="16"/>
      <c r="V8" s="21"/>
      <c r="W8" s="22"/>
      <c r="X8" s="16"/>
      <c r="Y8" s="21"/>
      <c r="Z8" s="22"/>
      <c r="AA8" s="22"/>
      <c r="AB8" s="21">
        <f>G11+J11+M11+P11+S11+V11+Y11+G14+J14+M14+P14+S14+V14+Y14</f>
        <v>49</v>
      </c>
      <c r="AC8" s="16"/>
      <c r="AD8" s="42">
        <f ca="1">AB8*E9</f>
        <v>931</v>
      </c>
      <c r="AE8" s="43"/>
      <c r="AF8" s="42">
        <f ca="1">G20+J20+M20+P20+S20+V20+Y20</f>
        <v>482.25</v>
      </c>
      <c r="AG8" s="43"/>
      <c r="AH8" s="42">
        <f ca="1">AD8+AF8</f>
        <v>1413.25</v>
      </c>
      <c r="AI8" s="77"/>
      <c r="AJ8" s="43"/>
      <c r="AK8" s="11"/>
      <c r="AL8" s="12"/>
      <c r="AM8" s="7"/>
      <c r="AN8" s="7"/>
      <c r="AO8" s="21"/>
      <c r="AP8" s="22"/>
      <c r="AQ8" s="16"/>
      <c r="AR8" s="21"/>
      <c r="AS8" s="22"/>
      <c r="AT8" s="16"/>
      <c r="AU8" s="21"/>
      <c r="AV8" s="22"/>
      <c r="AW8" s="16"/>
      <c r="AX8" s="21"/>
      <c r="AY8" s="22"/>
      <c r="AZ8" s="16"/>
      <c r="BA8" s="21"/>
      <c r="BB8" s="22"/>
      <c r="BC8" s="16"/>
      <c r="BD8" s="21"/>
      <c r="BE8" s="22"/>
      <c r="BF8" s="16"/>
      <c r="BG8" s="21"/>
      <c r="BH8" s="22"/>
      <c r="BI8" s="22"/>
      <c r="BJ8" s="21">
        <f>AO11+AR11+AU11+AX11+BA11+BD11+BG11+AO14+AR14+AU14+AX14+BA14+BD14+BG14</f>
        <v>49</v>
      </c>
      <c r="BK8" s="16"/>
      <c r="BL8" s="42">
        <f ca="1">BJ8*AN9</f>
        <v>931</v>
      </c>
      <c r="BM8" s="43"/>
      <c r="BN8" s="42">
        <f ca="1">AO20+AR20+AU20+AX20+BA20+BD20+BG20</f>
        <v>562.35</v>
      </c>
      <c r="BO8" s="43"/>
      <c r="BP8" s="42">
        <f ca="1">BL8+BN8</f>
        <v>1493.35</v>
      </c>
      <c r="BQ8" s="77"/>
      <c r="BR8" s="43"/>
      <c r="BU8" s="7"/>
      <c r="BV8" s="23"/>
      <c r="BW8" s="24"/>
      <c r="BX8" s="24"/>
      <c r="BY8" s="24"/>
      <c r="BZ8" s="24"/>
      <c r="CA8" s="24"/>
      <c r="CB8" s="24"/>
      <c r="CC8" s="24"/>
      <c r="CD8" s="24"/>
      <c r="CE8" s="17"/>
    </row>
    <row r="9" spans="1:83" ht="15" thickBot="1" x14ac:dyDescent="0.4">
      <c r="A9" s="7"/>
      <c r="B9" s="13">
        <v>1</v>
      </c>
      <c r="C9" s="12"/>
      <c r="D9" s="8" t="str">
        <f>VLOOKUP(B9,Sheet1!$H$6:$I$15,2)</f>
        <v>n1</v>
      </c>
      <c r="E9" s="21">
        <f ca="1">VLOOKUP(B9,Sheet1!$H$6:$N$15,6)</f>
        <v>19</v>
      </c>
      <c r="F9" s="67">
        <f ca="1">VLOOKUP(B9,Sheet1!$H$6:$N$15,7)</f>
        <v>0.15</v>
      </c>
      <c r="G9" s="23"/>
      <c r="H9" s="24"/>
      <c r="I9" s="17"/>
      <c r="J9" s="23"/>
      <c r="K9" s="24"/>
      <c r="L9" s="17"/>
      <c r="M9" s="23"/>
      <c r="N9" s="24"/>
      <c r="O9" s="17"/>
      <c r="P9" s="23"/>
      <c r="Q9" s="24"/>
      <c r="R9" s="17"/>
      <c r="S9" s="23"/>
      <c r="T9" s="24"/>
      <c r="U9" s="17"/>
      <c r="V9" s="23"/>
      <c r="W9" s="24"/>
      <c r="X9" s="17"/>
      <c r="Y9" s="23"/>
      <c r="Z9" s="24"/>
      <c r="AA9" s="24"/>
      <c r="AB9" s="9"/>
      <c r="AC9" s="19"/>
      <c r="AD9" s="44"/>
      <c r="AE9" s="45"/>
      <c r="AF9" s="44"/>
      <c r="AG9" s="45"/>
      <c r="AH9" s="44"/>
      <c r="AI9" s="76"/>
      <c r="AJ9" s="45"/>
      <c r="AK9" s="13">
        <f>B9</f>
        <v>1</v>
      </c>
      <c r="AL9" s="12"/>
      <c r="AM9" s="8" t="str">
        <f>VLOOKUP(AK9,Sheet1!$H$6:$I$15,2)</f>
        <v>n1</v>
      </c>
      <c r="AN9" s="21">
        <f ca="1">VLOOKUP(AK9,Sheet1!$H$6:$N$15,6)</f>
        <v>19</v>
      </c>
      <c r="AO9" s="23"/>
      <c r="AP9" s="24"/>
      <c r="AQ9" s="17"/>
      <c r="AR9" s="23"/>
      <c r="AS9" s="24"/>
      <c r="AT9" s="17"/>
      <c r="AU9" s="23"/>
      <c r="AV9" s="24"/>
      <c r="AW9" s="17"/>
      <c r="AX9" s="23"/>
      <c r="AY9" s="24"/>
      <c r="AZ9" s="17"/>
      <c r="BA9" s="23"/>
      <c r="BB9" s="24"/>
      <c r="BC9" s="17"/>
      <c r="BD9" s="23"/>
      <c r="BE9" s="24"/>
      <c r="BF9" s="17"/>
      <c r="BG9" s="23"/>
      <c r="BH9" s="24"/>
      <c r="BI9" s="24"/>
      <c r="BJ9" s="9"/>
      <c r="BK9" s="19"/>
      <c r="BL9" s="44"/>
      <c r="BM9" s="45"/>
      <c r="BN9" s="44"/>
      <c r="BO9" s="45"/>
      <c r="BP9" s="44"/>
      <c r="BQ9" s="76"/>
      <c r="BR9" s="45"/>
      <c r="BU9" s="7"/>
      <c r="BV9" s="21" t="s">
        <v>27</v>
      </c>
      <c r="BW9" s="16"/>
      <c r="BX9" s="21" t="s">
        <v>37</v>
      </c>
      <c r="BY9" s="16"/>
      <c r="BZ9" s="21" t="s">
        <v>38</v>
      </c>
      <c r="CA9" s="16"/>
      <c r="CB9" s="79" t="s">
        <v>40</v>
      </c>
      <c r="CC9" s="16"/>
      <c r="CD9" s="21" t="s">
        <v>39</v>
      </c>
      <c r="CE9" s="16"/>
    </row>
    <row r="10" spans="1:83" ht="15" thickBot="1" x14ac:dyDescent="0.4">
      <c r="A10" s="7"/>
      <c r="B10" s="14"/>
      <c r="C10" s="12"/>
      <c r="D10" s="12"/>
      <c r="E10" s="12"/>
      <c r="F10" s="68"/>
      <c r="G10" s="33">
        <v>0.33333333333333331</v>
      </c>
      <c r="H10" t="s">
        <v>20</v>
      </c>
      <c r="I10" s="34">
        <v>0.5</v>
      </c>
      <c r="J10" s="33">
        <v>0.33333333333333331</v>
      </c>
      <c r="K10" t="s">
        <v>20</v>
      </c>
      <c r="L10" s="34">
        <v>0.5</v>
      </c>
      <c r="M10" s="33">
        <v>0.33333333333333331</v>
      </c>
      <c r="N10" t="s">
        <v>20</v>
      </c>
      <c r="O10" s="34">
        <v>0.5</v>
      </c>
      <c r="P10" s="33">
        <v>0.33333333333333331</v>
      </c>
      <c r="Q10" t="s">
        <v>20</v>
      </c>
      <c r="R10" s="34">
        <v>0.5</v>
      </c>
      <c r="S10" s="33">
        <v>0.33333333333333331</v>
      </c>
      <c r="T10" t="s">
        <v>20</v>
      </c>
      <c r="U10" s="34">
        <v>0.5</v>
      </c>
      <c r="V10" s="33">
        <v>0.33333333333333331</v>
      </c>
      <c r="W10" t="s">
        <v>20</v>
      </c>
      <c r="X10" s="34">
        <v>0.5</v>
      </c>
      <c r="Y10" s="33">
        <v>0.33333333333333331</v>
      </c>
      <c r="Z10" t="s">
        <v>20</v>
      </c>
      <c r="AA10" s="35">
        <v>0.5</v>
      </c>
      <c r="AB10" s="9"/>
      <c r="AC10" s="19"/>
      <c r="AD10" s="44"/>
      <c r="AE10" s="45"/>
      <c r="AF10" s="44"/>
      <c r="AG10" s="45"/>
      <c r="AH10" s="44"/>
      <c r="AI10" s="76"/>
      <c r="AJ10" s="45"/>
      <c r="AK10" s="14"/>
      <c r="AL10" s="12"/>
      <c r="AM10" s="12"/>
      <c r="AN10" s="12"/>
      <c r="AO10" s="33">
        <v>0.33333333333333331</v>
      </c>
      <c r="AP10" t="s">
        <v>20</v>
      </c>
      <c r="AQ10" s="34">
        <v>0.5</v>
      </c>
      <c r="AR10" s="33">
        <v>0.33333333333333331</v>
      </c>
      <c r="AS10" t="s">
        <v>20</v>
      </c>
      <c r="AT10" s="34">
        <v>0.5</v>
      </c>
      <c r="AU10" s="33">
        <v>0.33333333333333331</v>
      </c>
      <c r="AV10" t="s">
        <v>20</v>
      </c>
      <c r="AW10" s="34">
        <v>0.5</v>
      </c>
      <c r="AX10" s="33">
        <v>0.33333333333333331</v>
      </c>
      <c r="AY10" t="s">
        <v>20</v>
      </c>
      <c r="AZ10" s="34">
        <v>0.5</v>
      </c>
      <c r="BA10" s="33">
        <v>0.33333333333333331</v>
      </c>
      <c r="BB10" t="s">
        <v>20</v>
      </c>
      <c r="BC10" s="34">
        <v>0.5</v>
      </c>
      <c r="BD10" s="33">
        <v>0.33333333333333331</v>
      </c>
      <c r="BE10" t="s">
        <v>20</v>
      </c>
      <c r="BF10" s="34">
        <v>0.5</v>
      </c>
      <c r="BG10" s="33">
        <v>0.33333333333333331</v>
      </c>
      <c r="BH10" t="s">
        <v>20</v>
      </c>
      <c r="BI10" s="35">
        <v>0.5</v>
      </c>
      <c r="BJ10" s="9"/>
      <c r="BK10" s="19"/>
      <c r="BL10" s="44"/>
      <c r="BM10" s="45"/>
      <c r="BN10" s="44"/>
      <c r="BO10" s="45"/>
      <c r="BP10" s="44"/>
      <c r="BQ10" s="76"/>
      <c r="BR10" s="45"/>
      <c r="BU10" s="7"/>
      <c r="BV10" s="23"/>
      <c r="BW10" s="17"/>
      <c r="BX10" s="23"/>
      <c r="BY10" s="17"/>
      <c r="BZ10" s="23"/>
      <c r="CA10" s="17"/>
      <c r="CB10" s="23"/>
      <c r="CC10" s="17"/>
      <c r="CD10" s="23"/>
      <c r="CE10" s="17"/>
    </row>
    <row r="11" spans="1:83" x14ac:dyDescent="0.35">
      <c r="A11" s="7"/>
      <c r="B11" s="14"/>
      <c r="C11" s="12"/>
      <c r="D11" s="12"/>
      <c r="E11" s="12"/>
      <c r="F11" s="68"/>
      <c r="G11" s="27">
        <f>(I10-G10)*24</f>
        <v>4</v>
      </c>
      <c r="H11" s="28"/>
      <c r="I11" s="29"/>
      <c r="J11" s="27">
        <f>(L10-J10)*24</f>
        <v>4</v>
      </c>
      <c r="K11" s="28"/>
      <c r="L11" s="29"/>
      <c r="M11" s="27">
        <f>(O10-M10)*24</f>
        <v>4</v>
      </c>
      <c r="N11" s="28"/>
      <c r="O11" s="29"/>
      <c r="P11" s="27">
        <f>(R10-P10)*24</f>
        <v>4</v>
      </c>
      <c r="Q11" s="28"/>
      <c r="R11" s="29"/>
      <c r="S11" s="27">
        <f>(U10-S10)*24</f>
        <v>4</v>
      </c>
      <c r="T11" s="28"/>
      <c r="U11" s="29"/>
      <c r="V11" s="27">
        <f>(X10-V10)*24</f>
        <v>4</v>
      </c>
      <c r="W11" s="28"/>
      <c r="X11" s="29"/>
      <c r="Y11" s="27">
        <f>(AA10-Y10)*24</f>
        <v>4</v>
      </c>
      <c r="Z11" s="28"/>
      <c r="AA11" s="28"/>
      <c r="AB11" s="9"/>
      <c r="AC11" s="19"/>
      <c r="AD11" s="44"/>
      <c r="AE11" s="45"/>
      <c r="AF11" s="44"/>
      <c r="AG11" s="45"/>
      <c r="AH11" s="44"/>
      <c r="AI11" s="76"/>
      <c r="AJ11" s="45"/>
      <c r="AK11" s="14"/>
      <c r="AL11" s="12"/>
      <c r="AM11" s="12"/>
      <c r="AN11" s="12"/>
      <c r="AO11" s="27">
        <f>(AQ10-AO10)*24</f>
        <v>4</v>
      </c>
      <c r="AP11" s="28"/>
      <c r="AQ11" s="29"/>
      <c r="AR11" s="27">
        <f>(AT10-AR10)*24</f>
        <v>4</v>
      </c>
      <c r="AS11" s="28"/>
      <c r="AT11" s="29"/>
      <c r="AU11" s="27">
        <f>(AW10-AU10)*24</f>
        <v>4</v>
      </c>
      <c r="AV11" s="28"/>
      <c r="AW11" s="29"/>
      <c r="AX11" s="27">
        <f>(AZ10-AX10)*24</f>
        <v>4</v>
      </c>
      <c r="AY11" s="28"/>
      <c r="AZ11" s="29"/>
      <c r="BA11" s="27">
        <f>(BC10-BA10)*24</f>
        <v>4</v>
      </c>
      <c r="BB11" s="28"/>
      <c r="BC11" s="29"/>
      <c r="BD11" s="27">
        <f>(BF10-BD10)*24</f>
        <v>4</v>
      </c>
      <c r="BE11" s="28"/>
      <c r="BF11" s="29"/>
      <c r="BG11" s="27">
        <f>(BI10-BG10)*24</f>
        <v>4</v>
      </c>
      <c r="BH11" s="28"/>
      <c r="BI11" s="28"/>
      <c r="BJ11" s="9"/>
      <c r="BK11" s="19"/>
      <c r="BL11" s="44"/>
      <c r="BM11" s="45"/>
      <c r="BN11" s="44"/>
      <c r="BO11" s="45"/>
      <c r="BP11" s="44"/>
      <c r="BQ11" s="76"/>
      <c r="BR11" s="45"/>
      <c r="BU11" s="8">
        <f>B9</f>
        <v>1</v>
      </c>
      <c r="BV11" s="21">
        <f>BJ8+AB8</f>
        <v>98</v>
      </c>
      <c r="BW11" s="16"/>
      <c r="BX11" s="80">
        <f ca="1">BL8+AD8</f>
        <v>1862</v>
      </c>
      <c r="BY11" s="81"/>
      <c r="BZ11" s="42">
        <f ca="1">BN8+AF8</f>
        <v>1044.5999999999999</v>
      </c>
      <c r="CA11" s="43"/>
      <c r="CB11" s="42">
        <f ca="1">BX11+BZ11</f>
        <v>2906.6</v>
      </c>
      <c r="CC11" s="43"/>
      <c r="CD11" s="21">
        <f ca="1">SUM(G17:AA18)+SUM(AO17:BI18)</f>
        <v>6964</v>
      </c>
      <c r="CE11" s="16"/>
    </row>
    <row r="12" spans="1:83" ht="15" thickBot="1" x14ac:dyDescent="0.4">
      <c r="A12" s="7"/>
      <c r="B12" s="14"/>
      <c r="C12" s="12"/>
      <c r="D12" s="12"/>
      <c r="E12" s="12"/>
      <c r="F12" s="68"/>
      <c r="G12" s="30"/>
      <c r="H12" s="31"/>
      <c r="I12" s="32"/>
      <c r="J12" s="30"/>
      <c r="K12" s="31"/>
      <c r="L12" s="32"/>
      <c r="M12" s="30"/>
      <c r="N12" s="31"/>
      <c r="O12" s="32"/>
      <c r="P12" s="30"/>
      <c r="Q12" s="31"/>
      <c r="R12" s="32"/>
      <c r="S12" s="30"/>
      <c r="T12" s="31"/>
      <c r="U12" s="32"/>
      <c r="V12" s="30"/>
      <c r="W12" s="31"/>
      <c r="X12" s="32"/>
      <c r="Y12" s="30"/>
      <c r="Z12" s="31"/>
      <c r="AA12" s="31"/>
      <c r="AB12" s="9"/>
      <c r="AC12" s="19"/>
      <c r="AD12" s="44"/>
      <c r="AE12" s="45"/>
      <c r="AF12" s="44"/>
      <c r="AG12" s="45"/>
      <c r="AH12" s="44"/>
      <c r="AI12" s="76"/>
      <c r="AJ12" s="45"/>
      <c r="AK12" s="14"/>
      <c r="AL12" s="12"/>
      <c r="AM12" s="12"/>
      <c r="AN12" s="12"/>
      <c r="AO12" s="30"/>
      <c r="AP12" s="31"/>
      <c r="AQ12" s="32"/>
      <c r="AR12" s="30"/>
      <c r="AS12" s="31"/>
      <c r="AT12" s="32"/>
      <c r="AU12" s="30"/>
      <c r="AV12" s="31"/>
      <c r="AW12" s="32"/>
      <c r="AX12" s="30"/>
      <c r="AY12" s="31"/>
      <c r="AZ12" s="32"/>
      <c r="BA12" s="30"/>
      <c r="BB12" s="31"/>
      <c r="BC12" s="32"/>
      <c r="BD12" s="30"/>
      <c r="BE12" s="31"/>
      <c r="BF12" s="32"/>
      <c r="BG12" s="30"/>
      <c r="BH12" s="31"/>
      <c r="BI12" s="31"/>
      <c r="BJ12" s="9"/>
      <c r="BK12" s="19"/>
      <c r="BL12" s="44"/>
      <c r="BM12" s="45"/>
      <c r="BN12" s="44"/>
      <c r="BO12" s="45"/>
      <c r="BP12" s="44"/>
      <c r="BQ12" s="76"/>
      <c r="BR12" s="45"/>
      <c r="BU12" s="12"/>
      <c r="BV12" s="9"/>
      <c r="BW12" s="19"/>
      <c r="BX12" s="82"/>
      <c r="BY12" s="83"/>
      <c r="BZ12" s="44"/>
      <c r="CA12" s="45"/>
      <c r="CB12" s="44"/>
      <c r="CC12" s="45"/>
      <c r="CD12" s="9"/>
      <c r="CE12" s="19"/>
    </row>
    <row r="13" spans="1:83" ht="15" thickBot="1" x14ac:dyDescent="0.4">
      <c r="A13" s="7"/>
      <c r="B13" s="14"/>
      <c r="C13" s="12"/>
      <c r="D13" s="12"/>
      <c r="E13" s="12"/>
      <c r="F13" s="68"/>
      <c r="G13" s="33">
        <v>0.54166666666666663</v>
      </c>
      <c r="H13" t="s">
        <v>20</v>
      </c>
      <c r="I13" s="25">
        <v>0.66666666666666663</v>
      </c>
      <c r="J13" s="33">
        <v>0.54166666666666663</v>
      </c>
      <c r="K13" t="s">
        <v>20</v>
      </c>
      <c r="L13" s="25">
        <v>0.66666666666666663</v>
      </c>
      <c r="M13" s="33">
        <v>0.54166666666666663</v>
      </c>
      <c r="N13" t="s">
        <v>20</v>
      </c>
      <c r="O13" s="25">
        <v>0.66666666666666663</v>
      </c>
      <c r="P13" s="33">
        <v>0.54166666666666663</v>
      </c>
      <c r="Q13" t="s">
        <v>20</v>
      </c>
      <c r="R13" s="25">
        <v>0.66666666666666663</v>
      </c>
      <c r="S13" s="33">
        <v>0.54166666666666663</v>
      </c>
      <c r="T13" t="s">
        <v>20</v>
      </c>
      <c r="U13" s="25">
        <v>0.66666666666666663</v>
      </c>
      <c r="V13" s="33">
        <v>0.54166666666666663</v>
      </c>
      <c r="W13" t="s">
        <v>20</v>
      </c>
      <c r="X13" s="25">
        <v>0.66666666666666663</v>
      </c>
      <c r="Y13" s="33">
        <v>0.54166666666666663</v>
      </c>
      <c r="Z13" t="s">
        <v>20</v>
      </c>
      <c r="AA13" s="25">
        <v>0.66666666666666663</v>
      </c>
      <c r="AB13" s="9"/>
      <c r="AC13" s="19"/>
      <c r="AD13" s="44"/>
      <c r="AE13" s="45"/>
      <c r="AF13" s="44"/>
      <c r="AG13" s="45"/>
      <c r="AH13" s="44"/>
      <c r="AI13" s="76"/>
      <c r="AJ13" s="45"/>
      <c r="AK13" s="14"/>
      <c r="AL13" s="12"/>
      <c r="AM13" s="12"/>
      <c r="AN13" s="12"/>
      <c r="AO13" s="33">
        <v>0.54166666666666663</v>
      </c>
      <c r="AP13" t="s">
        <v>20</v>
      </c>
      <c r="AQ13" s="25">
        <v>0.66666666666666663</v>
      </c>
      <c r="AR13" s="33">
        <v>0.54166666666666663</v>
      </c>
      <c r="AS13" t="s">
        <v>20</v>
      </c>
      <c r="AT13" s="25">
        <v>0.66666666666666663</v>
      </c>
      <c r="AU13" s="33">
        <v>0.54166666666666663</v>
      </c>
      <c r="AV13" t="s">
        <v>20</v>
      </c>
      <c r="AW13" s="25">
        <v>0.66666666666666663</v>
      </c>
      <c r="AX13" s="33">
        <v>0.54166666666666663</v>
      </c>
      <c r="AY13" t="s">
        <v>20</v>
      </c>
      <c r="AZ13" s="25">
        <v>0.66666666666666663</v>
      </c>
      <c r="BA13" s="33">
        <v>0.54166666666666663</v>
      </c>
      <c r="BB13" t="s">
        <v>20</v>
      </c>
      <c r="BC13" s="25">
        <v>0.66666666666666663</v>
      </c>
      <c r="BD13" s="33">
        <v>0.54166666666666663</v>
      </c>
      <c r="BE13" t="s">
        <v>20</v>
      </c>
      <c r="BF13" s="25">
        <v>0.66666666666666663</v>
      </c>
      <c r="BG13" s="33">
        <v>0.54166666666666663</v>
      </c>
      <c r="BH13" t="s">
        <v>20</v>
      </c>
      <c r="BI13" s="25">
        <v>0.66666666666666663</v>
      </c>
      <c r="BJ13" s="9"/>
      <c r="BK13" s="19"/>
      <c r="BL13" s="44"/>
      <c r="BM13" s="45"/>
      <c r="BN13" s="44"/>
      <c r="BO13" s="45"/>
      <c r="BP13" s="44"/>
      <c r="BQ13" s="76"/>
      <c r="BR13" s="45"/>
      <c r="BU13" s="12"/>
      <c r="BV13" s="9"/>
      <c r="BW13" s="19"/>
      <c r="BX13" s="82"/>
      <c r="BY13" s="83"/>
      <c r="BZ13" s="44"/>
      <c r="CA13" s="45"/>
      <c r="CB13" s="44"/>
      <c r="CC13" s="45"/>
      <c r="CD13" s="9"/>
      <c r="CE13" s="19"/>
    </row>
    <row r="14" spans="1:83" x14ac:dyDescent="0.35">
      <c r="A14" s="7"/>
      <c r="B14" s="14"/>
      <c r="C14" s="12"/>
      <c r="D14" s="12"/>
      <c r="E14" s="12"/>
      <c r="F14" s="68"/>
      <c r="G14" s="27">
        <f>(I13-G13)*24</f>
        <v>3</v>
      </c>
      <c r="H14" s="28"/>
      <c r="I14" s="29"/>
      <c r="J14" s="27">
        <f>(L13-J13)*24</f>
        <v>3</v>
      </c>
      <c r="K14" s="28"/>
      <c r="L14" s="29"/>
      <c r="M14" s="27">
        <f>(O13-M13)*24</f>
        <v>3</v>
      </c>
      <c r="N14" s="28"/>
      <c r="O14" s="29"/>
      <c r="P14" s="27">
        <f>(R13-P13)*24</f>
        <v>3</v>
      </c>
      <c r="Q14" s="28"/>
      <c r="R14" s="29"/>
      <c r="S14" s="27">
        <f>(U13-S13)*24</f>
        <v>3</v>
      </c>
      <c r="T14" s="28"/>
      <c r="U14" s="29"/>
      <c r="V14" s="27">
        <f>(X13-V13)*24</f>
        <v>3</v>
      </c>
      <c r="W14" s="28"/>
      <c r="X14" s="29"/>
      <c r="Y14" s="27">
        <f>(AA13-Y13)*24</f>
        <v>3</v>
      </c>
      <c r="Z14" s="28"/>
      <c r="AA14" s="28"/>
      <c r="AB14" s="9"/>
      <c r="AC14" s="19"/>
      <c r="AD14" s="44"/>
      <c r="AE14" s="45"/>
      <c r="AF14" s="44"/>
      <c r="AG14" s="45"/>
      <c r="AH14" s="44"/>
      <c r="AI14" s="76"/>
      <c r="AJ14" s="45"/>
      <c r="AK14" s="14"/>
      <c r="AL14" s="12"/>
      <c r="AM14" s="12"/>
      <c r="AN14" s="12"/>
      <c r="AO14" s="27">
        <f>(AQ13-AO13)*24</f>
        <v>3</v>
      </c>
      <c r="AP14" s="28"/>
      <c r="AQ14" s="29"/>
      <c r="AR14" s="27">
        <f>(AT13-AR13)*24</f>
        <v>3</v>
      </c>
      <c r="AS14" s="28"/>
      <c r="AT14" s="29"/>
      <c r="AU14" s="27">
        <f>(AW13-AU13)*24</f>
        <v>3</v>
      </c>
      <c r="AV14" s="28"/>
      <c r="AW14" s="29"/>
      <c r="AX14" s="27">
        <f>(AZ13-AX13)*24</f>
        <v>3</v>
      </c>
      <c r="AY14" s="28"/>
      <c r="AZ14" s="29"/>
      <c r="BA14" s="27">
        <f>(BC13-BA13)*24</f>
        <v>3</v>
      </c>
      <c r="BB14" s="28"/>
      <c r="BC14" s="29"/>
      <c r="BD14" s="27">
        <f>(BF13-BD13)*24</f>
        <v>3</v>
      </c>
      <c r="BE14" s="28"/>
      <c r="BF14" s="29"/>
      <c r="BG14" s="27">
        <f>(BI13-BG13)*24</f>
        <v>3</v>
      </c>
      <c r="BH14" s="28"/>
      <c r="BI14" s="28"/>
      <c r="BJ14" s="9"/>
      <c r="BK14" s="19"/>
      <c r="BL14" s="44"/>
      <c r="BM14" s="45"/>
      <c r="BN14" s="44"/>
      <c r="BO14" s="45"/>
      <c r="BP14" s="44"/>
      <c r="BQ14" s="76"/>
      <c r="BR14" s="45"/>
      <c r="BU14" s="12"/>
      <c r="BV14" s="9"/>
      <c r="BW14" s="19"/>
      <c r="BX14" s="82"/>
      <c r="BY14" s="83"/>
      <c r="BZ14" s="44"/>
      <c r="CA14" s="45"/>
      <c r="CB14" s="44"/>
      <c r="CC14" s="45"/>
      <c r="CD14" s="9"/>
      <c r="CE14" s="19"/>
    </row>
    <row r="15" spans="1:83" ht="15" thickBot="1" x14ac:dyDescent="0.4">
      <c r="A15" s="7"/>
      <c r="B15" s="14"/>
      <c r="C15" s="12"/>
      <c r="D15" s="12"/>
      <c r="E15" s="12"/>
      <c r="F15" s="68"/>
      <c r="G15" s="30"/>
      <c r="H15" s="31"/>
      <c r="I15" s="32"/>
      <c r="J15" s="30"/>
      <c r="K15" s="31"/>
      <c r="L15" s="32"/>
      <c r="M15" s="30"/>
      <c r="N15" s="31"/>
      <c r="O15" s="32"/>
      <c r="P15" s="30"/>
      <c r="Q15" s="31"/>
      <c r="R15" s="32"/>
      <c r="S15" s="30"/>
      <c r="T15" s="31"/>
      <c r="U15" s="32"/>
      <c r="V15" s="30"/>
      <c r="W15" s="31"/>
      <c r="X15" s="32"/>
      <c r="Y15" s="30"/>
      <c r="Z15" s="31"/>
      <c r="AA15" s="31"/>
      <c r="AB15" s="9"/>
      <c r="AC15" s="19"/>
      <c r="AD15" s="44"/>
      <c r="AE15" s="45"/>
      <c r="AF15" s="44"/>
      <c r="AG15" s="45"/>
      <c r="AH15" s="44"/>
      <c r="AI15" s="76"/>
      <c r="AJ15" s="45"/>
      <c r="AK15" s="14"/>
      <c r="AL15" s="12"/>
      <c r="AM15" s="12"/>
      <c r="AN15" s="12"/>
      <c r="AO15" s="30"/>
      <c r="AP15" s="31"/>
      <c r="AQ15" s="32"/>
      <c r="AR15" s="30"/>
      <c r="AS15" s="31"/>
      <c r="AT15" s="32"/>
      <c r="AU15" s="30"/>
      <c r="AV15" s="31"/>
      <c r="AW15" s="32"/>
      <c r="AX15" s="30"/>
      <c r="AY15" s="31"/>
      <c r="AZ15" s="32"/>
      <c r="BA15" s="30"/>
      <c r="BB15" s="31"/>
      <c r="BC15" s="32"/>
      <c r="BD15" s="30"/>
      <c r="BE15" s="31"/>
      <c r="BF15" s="32"/>
      <c r="BG15" s="30"/>
      <c r="BH15" s="31"/>
      <c r="BI15" s="31"/>
      <c r="BJ15" s="9"/>
      <c r="BK15" s="19"/>
      <c r="BL15" s="44"/>
      <c r="BM15" s="45"/>
      <c r="BN15" s="44"/>
      <c r="BO15" s="45"/>
      <c r="BP15" s="44"/>
      <c r="BQ15" s="76"/>
      <c r="BR15" s="45"/>
      <c r="BU15" s="12"/>
      <c r="BV15" s="9"/>
      <c r="BW15" s="19"/>
      <c r="BX15" s="82"/>
      <c r="BY15" s="83"/>
      <c r="BZ15" s="44"/>
      <c r="CA15" s="45"/>
      <c r="CB15" s="44"/>
      <c r="CC15" s="45"/>
      <c r="CD15" s="9"/>
      <c r="CE15" s="19"/>
    </row>
    <row r="16" spans="1:83" x14ac:dyDescent="0.35">
      <c r="A16" s="7"/>
      <c r="B16" s="14"/>
      <c r="C16" s="12"/>
      <c r="D16" s="12"/>
      <c r="E16" s="12"/>
      <c r="F16" s="68"/>
      <c r="G16" s="27" t="s">
        <v>33</v>
      </c>
      <c r="H16" s="28"/>
      <c r="I16" s="29"/>
      <c r="J16" s="27" t="s">
        <v>33</v>
      </c>
      <c r="K16" s="28"/>
      <c r="L16" s="29"/>
      <c r="M16" s="27" t="s">
        <v>33</v>
      </c>
      <c r="N16" s="28"/>
      <c r="O16" s="29"/>
      <c r="P16" s="27" t="s">
        <v>33</v>
      </c>
      <c r="Q16" s="28"/>
      <c r="R16" s="29"/>
      <c r="S16" s="27" t="s">
        <v>33</v>
      </c>
      <c r="T16" s="28"/>
      <c r="U16" s="29"/>
      <c r="V16" s="27" t="s">
        <v>33</v>
      </c>
      <c r="W16" s="28"/>
      <c r="X16" s="29"/>
      <c r="Y16" s="27" t="s">
        <v>33</v>
      </c>
      <c r="Z16" s="28"/>
      <c r="AA16" s="29"/>
      <c r="AB16" s="9"/>
      <c r="AC16" s="19"/>
      <c r="AD16" s="44"/>
      <c r="AE16" s="45"/>
      <c r="AF16" s="44"/>
      <c r="AG16" s="45"/>
      <c r="AH16" s="44"/>
      <c r="AI16" s="76"/>
      <c r="AJ16" s="45"/>
      <c r="AK16" s="14"/>
      <c r="AL16" s="12"/>
      <c r="AM16" s="12"/>
      <c r="AN16" s="12"/>
      <c r="AO16" s="27" t="s">
        <v>33</v>
      </c>
      <c r="AP16" s="28"/>
      <c r="AQ16" s="29"/>
      <c r="AR16" s="27" t="s">
        <v>33</v>
      </c>
      <c r="AS16" s="28"/>
      <c r="AT16" s="29"/>
      <c r="AU16" s="27" t="s">
        <v>33</v>
      </c>
      <c r="AV16" s="28"/>
      <c r="AW16" s="29"/>
      <c r="AX16" s="27" t="s">
        <v>33</v>
      </c>
      <c r="AY16" s="28"/>
      <c r="AZ16" s="29"/>
      <c r="BA16" s="27" t="s">
        <v>33</v>
      </c>
      <c r="BB16" s="28"/>
      <c r="BC16" s="29"/>
      <c r="BD16" s="27" t="s">
        <v>33</v>
      </c>
      <c r="BE16" s="28"/>
      <c r="BF16" s="29"/>
      <c r="BG16" s="27" t="s">
        <v>33</v>
      </c>
      <c r="BH16" s="28"/>
      <c r="BI16" s="29"/>
      <c r="BJ16" s="9"/>
      <c r="BK16" s="19"/>
      <c r="BL16" s="44"/>
      <c r="BM16" s="45"/>
      <c r="BN16" s="44"/>
      <c r="BO16" s="45"/>
      <c r="BP16" s="44"/>
      <c r="BQ16" s="76"/>
      <c r="BR16" s="45"/>
      <c r="BU16" s="12"/>
      <c r="BV16" s="9"/>
      <c r="BW16" s="19"/>
      <c r="BX16" s="82"/>
      <c r="BY16" s="83"/>
      <c r="BZ16" s="44"/>
      <c r="CA16" s="45"/>
      <c r="CB16" s="44"/>
      <c r="CC16" s="45"/>
      <c r="CD16" s="9"/>
      <c r="CE16" s="19"/>
    </row>
    <row r="17" spans="1:86" x14ac:dyDescent="0.35">
      <c r="A17" s="7"/>
      <c r="B17" s="14"/>
      <c r="C17" s="12"/>
      <c r="D17" s="12"/>
      <c r="E17" s="12"/>
      <c r="F17" s="68"/>
      <c r="G17" s="26">
        <f ca="1">RANDBETWEEN(100,1000)</f>
        <v>321</v>
      </c>
      <c r="H17" s="70"/>
      <c r="I17" s="71"/>
      <c r="J17" s="26">
        <f ca="1">RANDBETWEEN(100,1000)</f>
        <v>331</v>
      </c>
      <c r="K17" s="70"/>
      <c r="L17" s="71"/>
      <c r="M17" s="26">
        <f ca="1">RANDBETWEEN(100,1000)</f>
        <v>546</v>
      </c>
      <c r="N17" s="70"/>
      <c r="O17" s="71"/>
      <c r="P17" s="26">
        <f ca="1">RANDBETWEEN(100,1000)</f>
        <v>733</v>
      </c>
      <c r="Q17" s="70"/>
      <c r="R17" s="71"/>
      <c r="S17" s="26">
        <f ca="1">RANDBETWEEN(100,1000)</f>
        <v>135</v>
      </c>
      <c r="T17" s="70"/>
      <c r="U17" s="71"/>
      <c r="V17" s="26">
        <f ca="1">RANDBETWEEN(100,1000)</f>
        <v>183</v>
      </c>
      <c r="W17" s="70"/>
      <c r="X17" s="71"/>
      <c r="Y17" s="26">
        <f ca="1">RANDBETWEEN(100,1000)</f>
        <v>966</v>
      </c>
      <c r="Z17" s="70"/>
      <c r="AA17" s="71"/>
      <c r="AB17" s="9"/>
      <c r="AC17" s="19"/>
      <c r="AD17" s="44"/>
      <c r="AE17" s="45"/>
      <c r="AF17" s="44"/>
      <c r="AG17" s="45"/>
      <c r="AH17" s="44"/>
      <c r="AI17" s="76"/>
      <c r="AJ17" s="45"/>
      <c r="AK17" s="14"/>
      <c r="AL17" s="12"/>
      <c r="AM17" s="12"/>
      <c r="AN17" s="12"/>
      <c r="AO17" s="26">
        <f ca="1">RANDBETWEEN(100,1000)</f>
        <v>344</v>
      </c>
      <c r="AP17" s="70"/>
      <c r="AQ17" s="71"/>
      <c r="AR17" s="26">
        <f ca="1">RANDBETWEEN(100,1000)</f>
        <v>920</v>
      </c>
      <c r="AS17" s="70"/>
      <c r="AT17" s="71"/>
      <c r="AU17" s="26">
        <f ca="1">RANDBETWEEN(100,1000)</f>
        <v>470</v>
      </c>
      <c r="AV17" s="70"/>
      <c r="AW17" s="71"/>
      <c r="AX17" s="26">
        <f ca="1">RANDBETWEEN(100,1000)</f>
        <v>260</v>
      </c>
      <c r="AY17" s="70"/>
      <c r="AZ17" s="71"/>
      <c r="BA17" s="26">
        <f ca="1">RANDBETWEEN(100,1000)</f>
        <v>598</v>
      </c>
      <c r="BB17" s="70"/>
      <c r="BC17" s="71"/>
      <c r="BD17" s="26">
        <f ca="1">RANDBETWEEN(100,1000)</f>
        <v>439</v>
      </c>
      <c r="BE17" s="70"/>
      <c r="BF17" s="71"/>
      <c r="BG17" s="26">
        <f ca="1">RANDBETWEEN(100,1000)</f>
        <v>718</v>
      </c>
      <c r="BH17" s="70"/>
      <c r="BI17" s="71"/>
      <c r="BJ17" s="9"/>
      <c r="BK17" s="19"/>
      <c r="BL17" s="44"/>
      <c r="BM17" s="45"/>
      <c r="BN17" s="44"/>
      <c r="BO17" s="45"/>
      <c r="BP17" s="44"/>
      <c r="BQ17" s="76"/>
      <c r="BR17" s="45"/>
      <c r="BU17" s="12"/>
      <c r="BV17" s="9"/>
      <c r="BW17" s="19"/>
      <c r="BX17" s="82"/>
      <c r="BY17" s="83"/>
      <c r="BZ17" s="44"/>
      <c r="CA17" s="45"/>
      <c r="CB17" s="44"/>
      <c r="CC17" s="45"/>
      <c r="CD17" s="9"/>
      <c r="CE17" s="19"/>
    </row>
    <row r="18" spans="1:86" ht="15" thickBot="1" x14ac:dyDescent="0.4">
      <c r="A18" s="7"/>
      <c r="B18" s="14"/>
      <c r="C18" s="12"/>
      <c r="D18" s="12"/>
      <c r="E18" s="12"/>
      <c r="F18" s="68"/>
      <c r="G18" s="26"/>
      <c r="H18" s="70"/>
      <c r="I18" s="71"/>
      <c r="J18" s="26"/>
      <c r="K18" s="70"/>
      <c r="L18" s="71"/>
      <c r="M18" s="26"/>
      <c r="N18" s="70"/>
      <c r="O18" s="71"/>
      <c r="P18" s="26"/>
      <c r="Q18" s="70"/>
      <c r="R18" s="71"/>
      <c r="S18" s="26"/>
      <c r="T18" s="70"/>
      <c r="U18" s="71"/>
      <c r="V18" s="26"/>
      <c r="W18" s="70"/>
      <c r="X18" s="71"/>
      <c r="Y18" s="26"/>
      <c r="Z18" s="70"/>
      <c r="AA18" s="71"/>
      <c r="AB18" s="9"/>
      <c r="AC18" s="19"/>
      <c r="AD18" s="44"/>
      <c r="AE18" s="45"/>
      <c r="AF18" s="44"/>
      <c r="AG18" s="45"/>
      <c r="AH18" s="44"/>
      <c r="AI18" s="76"/>
      <c r="AJ18" s="45"/>
      <c r="AK18" s="14"/>
      <c r="AL18" s="12"/>
      <c r="AM18" s="12"/>
      <c r="AN18" s="12"/>
      <c r="AO18" s="26"/>
      <c r="AP18" s="70"/>
      <c r="AQ18" s="71"/>
      <c r="AR18" s="26"/>
      <c r="AS18" s="70"/>
      <c r="AT18" s="71"/>
      <c r="AU18" s="26"/>
      <c r="AV18" s="70"/>
      <c r="AW18" s="71"/>
      <c r="AX18" s="26"/>
      <c r="AY18" s="70"/>
      <c r="AZ18" s="71"/>
      <c r="BA18" s="26"/>
      <c r="BB18" s="70"/>
      <c r="BC18" s="71"/>
      <c r="BD18" s="26"/>
      <c r="BE18" s="70"/>
      <c r="BF18" s="71"/>
      <c r="BG18" s="26"/>
      <c r="BH18" s="70"/>
      <c r="BI18" s="71"/>
      <c r="BJ18" s="9"/>
      <c r="BK18" s="19"/>
      <c r="BL18" s="44"/>
      <c r="BM18" s="45"/>
      <c r="BN18" s="44"/>
      <c r="BO18" s="45"/>
      <c r="BP18" s="44"/>
      <c r="BQ18" s="76"/>
      <c r="BR18" s="45"/>
      <c r="BU18" s="10"/>
      <c r="BV18" s="23"/>
      <c r="BW18" s="17"/>
      <c r="BX18" s="84"/>
      <c r="BY18" s="85"/>
      <c r="BZ18" s="46"/>
      <c r="CA18" s="47"/>
      <c r="CB18" s="46"/>
      <c r="CC18" s="47"/>
      <c r="CD18" s="23"/>
      <c r="CE18" s="17"/>
    </row>
    <row r="19" spans="1:86" ht="15" thickBot="1" x14ac:dyDescent="0.4">
      <c r="A19" s="7"/>
      <c r="B19" s="14"/>
      <c r="C19" s="12"/>
      <c r="D19" s="12"/>
      <c r="E19" s="12"/>
      <c r="F19" s="68"/>
      <c r="G19" s="72" t="s">
        <v>5</v>
      </c>
      <c r="H19" s="73"/>
      <c r="I19" s="74"/>
      <c r="J19" s="72" t="s">
        <v>5</v>
      </c>
      <c r="K19" s="73"/>
      <c r="L19" s="74"/>
      <c r="M19" s="72" t="s">
        <v>5</v>
      </c>
      <c r="N19" s="73"/>
      <c r="O19" s="74"/>
      <c r="P19" s="72" t="s">
        <v>5</v>
      </c>
      <c r="Q19" s="73"/>
      <c r="R19" s="74"/>
      <c r="S19" s="72" t="s">
        <v>5</v>
      </c>
      <c r="T19" s="73"/>
      <c r="U19" s="74"/>
      <c r="V19" s="72" t="s">
        <v>5</v>
      </c>
      <c r="W19" s="73"/>
      <c r="X19" s="74"/>
      <c r="Y19" s="72" t="s">
        <v>5</v>
      </c>
      <c r="Z19" s="73"/>
      <c r="AA19" s="74"/>
      <c r="AB19" s="9"/>
      <c r="AC19" s="19"/>
      <c r="AD19" s="44"/>
      <c r="AE19" s="45"/>
      <c r="AF19" s="44"/>
      <c r="AG19" s="45"/>
      <c r="AH19" s="44"/>
      <c r="AI19" s="76"/>
      <c r="AJ19" s="45"/>
      <c r="AK19" s="14"/>
      <c r="AL19" s="12"/>
      <c r="AM19" s="12"/>
      <c r="AN19" s="12"/>
      <c r="AO19" s="72" t="s">
        <v>5</v>
      </c>
      <c r="AP19" s="73"/>
      <c r="AQ19" s="74"/>
      <c r="AR19" s="72" t="s">
        <v>5</v>
      </c>
      <c r="AS19" s="73"/>
      <c r="AT19" s="74"/>
      <c r="AU19" s="72" t="s">
        <v>5</v>
      </c>
      <c r="AV19" s="73"/>
      <c r="AW19" s="74"/>
      <c r="AX19" s="72" t="s">
        <v>5</v>
      </c>
      <c r="AY19" s="73"/>
      <c r="AZ19" s="74"/>
      <c r="BA19" s="72" t="s">
        <v>5</v>
      </c>
      <c r="BB19" s="73"/>
      <c r="BC19" s="74"/>
      <c r="BD19" s="72" t="s">
        <v>5</v>
      </c>
      <c r="BE19" s="73"/>
      <c r="BF19" s="74"/>
      <c r="BG19" s="72" t="s">
        <v>5</v>
      </c>
      <c r="BH19" s="73"/>
      <c r="BI19" s="74"/>
      <c r="BJ19" s="9"/>
      <c r="BK19" s="19"/>
      <c r="BL19" s="44"/>
      <c r="BM19" s="45"/>
      <c r="BN19" s="44"/>
      <c r="BO19" s="45"/>
      <c r="BP19" s="44"/>
      <c r="BQ19" s="76"/>
      <c r="BR19" s="45"/>
      <c r="BU19" s="86"/>
      <c r="BV19" s="86"/>
      <c r="BW19" s="86"/>
      <c r="BX19" s="89"/>
      <c r="BY19" s="89"/>
      <c r="BZ19" s="86"/>
      <c r="CA19" s="86"/>
      <c r="CB19" s="86"/>
      <c r="CC19" s="86"/>
      <c r="CD19" s="86"/>
      <c r="CE19" s="86"/>
      <c r="CF19" s="88"/>
      <c r="CG19" s="88"/>
    </row>
    <row r="20" spans="1:86" ht="15" thickBot="1" x14ac:dyDescent="0.4">
      <c r="A20" s="7"/>
      <c r="B20" s="14"/>
      <c r="C20" s="12"/>
      <c r="D20" s="12"/>
      <c r="E20" s="12"/>
      <c r="F20" s="68"/>
      <c r="G20" s="21">
        <f ca="1">G17*$F$9</f>
        <v>48.15</v>
      </c>
      <c r="H20" s="22"/>
      <c r="I20" s="16"/>
      <c r="J20" s="21">
        <f ca="1">J17*$F$9</f>
        <v>49.65</v>
      </c>
      <c r="K20" s="22"/>
      <c r="L20" s="16"/>
      <c r="M20" s="21">
        <f ca="1">M17*$F$9</f>
        <v>81.899999999999991</v>
      </c>
      <c r="N20" s="22"/>
      <c r="O20" s="16"/>
      <c r="P20" s="21">
        <f ca="1">P17*$F$9</f>
        <v>109.95</v>
      </c>
      <c r="Q20" s="22"/>
      <c r="R20" s="16"/>
      <c r="S20" s="21">
        <f ca="1">S17*$F$9</f>
        <v>20.25</v>
      </c>
      <c r="T20" s="22"/>
      <c r="U20" s="16"/>
      <c r="V20" s="21">
        <f ca="1">V17*$F$9</f>
        <v>27.45</v>
      </c>
      <c r="W20" s="22"/>
      <c r="X20" s="16"/>
      <c r="Y20" s="21">
        <f ca="1">Y17*$F$9</f>
        <v>144.9</v>
      </c>
      <c r="Z20" s="22"/>
      <c r="AA20" s="16"/>
      <c r="AB20" s="9"/>
      <c r="AC20" s="19"/>
      <c r="AD20" s="44"/>
      <c r="AE20" s="45"/>
      <c r="AF20" s="44"/>
      <c r="AG20" s="45"/>
      <c r="AH20" s="44"/>
      <c r="AI20" s="76"/>
      <c r="AJ20" s="45"/>
      <c r="AK20" s="14"/>
      <c r="AL20" s="12"/>
      <c r="AM20" s="12"/>
      <c r="AN20" s="12"/>
      <c r="AO20" s="21">
        <f ca="1">AO17*$F$9</f>
        <v>51.6</v>
      </c>
      <c r="AP20" s="22"/>
      <c r="AQ20" s="16"/>
      <c r="AR20" s="21">
        <f ca="1">AR17*$F$9</f>
        <v>138</v>
      </c>
      <c r="AS20" s="22"/>
      <c r="AT20" s="16"/>
      <c r="AU20" s="21">
        <f ca="1">AU17*$F$9</f>
        <v>70.5</v>
      </c>
      <c r="AV20" s="22"/>
      <c r="AW20" s="16"/>
      <c r="AX20" s="21">
        <f ca="1">AX17*$F$9</f>
        <v>39</v>
      </c>
      <c r="AY20" s="22"/>
      <c r="AZ20" s="16"/>
      <c r="BA20" s="21">
        <f ca="1">BA17*$F$9</f>
        <v>89.7</v>
      </c>
      <c r="BB20" s="22"/>
      <c r="BC20" s="16"/>
      <c r="BD20" s="21">
        <f ca="1">BD17*$F$9</f>
        <v>65.849999999999994</v>
      </c>
      <c r="BE20" s="22"/>
      <c r="BF20" s="16"/>
      <c r="BG20" s="21">
        <f ca="1">BG17*$F$9</f>
        <v>107.7</v>
      </c>
      <c r="BH20" s="22"/>
      <c r="BI20" s="16"/>
      <c r="BJ20" s="9"/>
      <c r="BK20" s="19"/>
      <c r="BL20" s="44"/>
      <c r="BM20" s="45"/>
      <c r="BN20" s="44"/>
      <c r="BO20" s="45"/>
      <c r="BP20" s="44"/>
      <c r="BQ20" s="76"/>
      <c r="BR20" s="45"/>
      <c r="BU20" s="86"/>
      <c r="BV20" s="86"/>
      <c r="BW20" s="86"/>
      <c r="BX20" s="87"/>
      <c r="BY20" s="87"/>
      <c r="BZ20" s="86"/>
      <c r="CA20" s="86"/>
      <c r="CB20" s="86"/>
      <c r="CC20" s="86"/>
      <c r="CD20" s="86"/>
      <c r="CE20" s="86"/>
      <c r="CF20" s="88"/>
      <c r="CG20" s="88"/>
      <c r="CH20" s="4"/>
    </row>
    <row r="21" spans="1:86" ht="15" thickBot="1" x14ac:dyDescent="0.4">
      <c r="A21" s="7"/>
      <c r="B21" s="15"/>
      <c r="C21" s="10"/>
      <c r="D21" s="10"/>
      <c r="E21" s="10"/>
      <c r="F21" s="69"/>
      <c r="G21" s="23"/>
      <c r="H21" s="24"/>
      <c r="I21" s="17"/>
      <c r="J21" s="23"/>
      <c r="K21" s="24"/>
      <c r="L21" s="17"/>
      <c r="M21" s="23"/>
      <c r="N21" s="24"/>
      <c r="O21" s="17"/>
      <c r="P21" s="23"/>
      <c r="Q21" s="24"/>
      <c r="R21" s="17"/>
      <c r="S21" s="23"/>
      <c r="T21" s="24"/>
      <c r="U21" s="17"/>
      <c r="V21" s="23"/>
      <c r="W21" s="24"/>
      <c r="X21" s="17"/>
      <c r="Y21" s="23"/>
      <c r="Z21" s="24"/>
      <c r="AA21" s="17"/>
      <c r="AB21" s="23"/>
      <c r="AC21" s="17"/>
      <c r="AD21" s="46"/>
      <c r="AE21" s="47"/>
      <c r="AF21" s="44"/>
      <c r="AG21" s="45"/>
      <c r="AH21" s="44"/>
      <c r="AI21" s="76"/>
      <c r="AJ21" s="45"/>
      <c r="AK21" s="15"/>
      <c r="AL21" s="10"/>
      <c r="AM21" s="10"/>
      <c r="AN21" s="10"/>
      <c r="AO21" s="23"/>
      <c r="AP21" s="24"/>
      <c r="AQ21" s="17"/>
      <c r="AR21" s="23"/>
      <c r="AS21" s="24"/>
      <c r="AT21" s="17"/>
      <c r="AU21" s="23"/>
      <c r="AV21" s="24"/>
      <c r="AW21" s="17"/>
      <c r="AX21" s="23"/>
      <c r="AY21" s="24"/>
      <c r="AZ21" s="17"/>
      <c r="BA21" s="23"/>
      <c r="BB21" s="24"/>
      <c r="BC21" s="17"/>
      <c r="BD21" s="23"/>
      <c r="BE21" s="24"/>
      <c r="BF21" s="17"/>
      <c r="BG21" s="23"/>
      <c r="BH21" s="24"/>
      <c r="BI21" s="17"/>
      <c r="BJ21" s="23"/>
      <c r="BK21" s="17"/>
      <c r="BL21" s="46"/>
      <c r="BM21" s="47"/>
      <c r="BN21" s="44"/>
      <c r="BO21" s="45"/>
      <c r="BP21" s="44"/>
      <c r="BQ21" s="76"/>
      <c r="BR21" s="45"/>
      <c r="BU21" s="86"/>
      <c r="BV21" s="86"/>
      <c r="BW21" s="86"/>
      <c r="BX21" s="87"/>
      <c r="BY21" s="87"/>
      <c r="BZ21" s="86"/>
      <c r="CA21" s="86"/>
      <c r="CB21" s="86"/>
      <c r="CC21" s="86"/>
      <c r="CD21" s="86"/>
      <c r="CE21" s="86"/>
      <c r="CF21" s="88"/>
      <c r="CG21" s="88"/>
    </row>
    <row r="22" spans="1:86" ht="15" thickBot="1" x14ac:dyDescent="0.4">
      <c r="B22" s="8" t="s">
        <v>16</v>
      </c>
      <c r="C22" s="8"/>
      <c r="D22" s="16" t="s">
        <v>17</v>
      </c>
      <c r="E22" s="8" t="s">
        <v>18</v>
      </c>
      <c r="F22" s="66"/>
      <c r="G22" s="21" t="s">
        <v>19</v>
      </c>
      <c r="H22" s="22"/>
      <c r="I22" s="16"/>
      <c r="J22" s="21" t="s">
        <v>21</v>
      </c>
      <c r="K22" s="22"/>
      <c r="L22" s="16"/>
      <c r="M22" s="21" t="s">
        <v>22</v>
      </c>
      <c r="N22" s="22"/>
      <c r="O22" s="16"/>
      <c r="P22" s="21" t="s">
        <v>23</v>
      </c>
      <c r="Q22" s="22"/>
      <c r="R22" s="16"/>
      <c r="S22" s="21" t="s">
        <v>24</v>
      </c>
      <c r="T22" s="22"/>
      <c r="U22" s="16"/>
      <c r="V22" s="21" t="s">
        <v>25</v>
      </c>
      <c r="W22" s="22"/>
      <c r="X22" s="16"/>
      <c r="Y22" s="21" t="s">
        <v>26</v>
      </c>
      <c r="Z22" s="22"/>
      <c r="AA22" s="16"/>
      <c r="AB22" s="21" t="s">
        <v>27</v>
      </c>
      <c r="AC22" s="16"/>
      <c r="AD22" s="36" t="s">
        <v>28</v>
      </c>
      <c r="AE22" s="37"/>
      <c r="AF22" s="44"/>
      <c r="AG22" s="45"/>
      <c r="AH22" s="44"/>
      <c r="AI22" s="76"/>
      <c r="AJ22" s="45"/>
      <c r="AK22" s="8" t="s">
        <v>16</v>
      </c>
      <c r="AL22" s="8"/>
      <c r="AM22" s="16" t="s">
        <v>17</v>
      </c>
      <c r="AN22" s="8" t="s">
        <v>18</v>
      </c>
      <c r="AO22" s="21" t="s">
        <v>19</v>
      </c>
      <c r="AP22" s="22"/>
      <c r="AQ22" s="16"/>
      <c r="AR22" s="21" t="s">
        <v>21</v>
      </c>
      <c r="AS22" s="22"/>
      <c r="AT22" s="16"/>
      <c r="AU22" s="21" t="s">
        <v>22</v>
      </c>
      <c r="AV22" s="22"/>
      <c r="AW22" s="16"/>
      <c r="AX22" s="21" t="s">
        <v>23</v>
      </c>
      <c r="AY22" s="22"/>
      <c r="AZ22" s="16"/>
      <c r="BA22" s="21" t="s">
        <v>24</v>
      </c>
      <c r="BB22" s="22"/>
      <c r="BC22" s="16"/>
      <c r="BD22" s="21" t="s">
        <v>25</v>
      </c>
      <c r="BE22" s="22"/>
      <c r="BF22" s="16"/>
      <c r="BG22" s="21" t="s">
        <v>26</v>
      </c>
      <c r="BH22" s="22"/>
      <c r="BI22" s="16"/>
      <c r="BJ22" s="21" t="s">
        <v>27</v>
      </c>
      <c r="BK22" s="16"/>
      <c r="BL22" s="36" t="s">
        <v>28</v>
      </c>
      <c r="BM22" s="37"/>
      <c r="BN22" s="44"/>
      <c r="BO22" s="45"/>
      <c r="BP22" s="44"/>
      <c r="BQ22" s="76"/>
      <c r="BR22" s="45"/>
      <c r="BU22" s="86"/>
      <c r="BV22" s="86"/>
      <c r="BW22" s="86"/>
      <c r="BX22" s="87"/>
      <c r="BY22" s="87"/>
      <c r="BZ22" s="86"/>
      <c r="CA22" s="86"/>
      <c r="CB22" s="86"/>
      <c r="CC22" s="86"/>
      <c r="CD22" s="86"/>
      <c r="CE22" s="86"/>
      <c r="CF22" s="88"/>
      <c r="CG22" s="88"/>
    </row>
    <row r="23" spans="1:86" ht="15" thickBot="1" x14ac:dyDescent="0.4">
      <c r="B23" s="10"/>
      <c r="C23" s="12"/>
      <c r="D23" s="17"/>
      <c r="E23" s="10"/>
      <c r="F23" s="65"/>
      <c r="G23" s="23"/>
      <c r="H23" s="24"/>
      <c r="I23" s="17"/>
      <c r="J23" s="23"/>
      <c r="K23" s="24"/>
      <c r="L23" s="17"/>
      <c r="M23" s="23"/>
      <c r="N23" s="24"/>
      <c r="O23" s="17"/>
      <c r="P23" s="23"/>
      <c r="Q23" s="24"/>
      <c r="R23" s="17"/>
      <c r="S23" s="23"/>
      <c r="T23" s="24"/>
      <c r="U23" s="17"/>
      <c r="V23" s="23"/>
      <c r="W23" s="24"/>
      <c r="X23" s="17"/>
      <c r="Y23" s="23"/>
      <c r="Z23" s="24"/>
      <c r="AA23" s="17"/>
      <c r="AB23" s="23"/>
      <c r="AC23" s="17"/>
      <c r="AD23" s="39"/>
      <c r="AE23" s="40"/>
      <c r="AF23" s="46"/>
      <c r="AG23" s="47"/>
      <c r="AH23" s="46"/>
      <c r="AI23" s="78"/>
      <c r="AJ23" s="47"/>
      <c r="AK23" s="10"/>
      <c r="AL23" s="12"/>
      <c r="AM23" s="17"/>
      <c r="AN23" s="10"/>
      <c r="AO23" s="23"/>
      <c r="AP23" s="24"/>
      <c r="AQ23" s="17"/>
      <c r="AR23" s="23"/>
      <c r="AS23" s="24"/>
      <c r="AT23" s="17"/>
      <c r="AU23" s="23"/>
      <c r="AV23" s="24"/>
      <c r="AW23" s="17"/>
      <c r="AX23" s="23"/>
      <c r="AY23" s="24"/>
      <c r="AZ23" s="17"/>
      <c r="BA23" s="23"/>
      <c r="BB23" s="24"/>
      <c r="BC23" s="17"/>
      <c r="BD23" s="23"/>
      <c r="BE23" s="24"/>
      <c r="BF23" s="17"/>
      <c r="BG23" s="23"/>
      <c r="BH23" s="24"/>
      <c r="BI23" s="17"/>
      <c r="BJ23" s="23"/>
      <c r="BK23" s="17"/>
      <c r="BL23" s="39"/>
      <c r="BM23" s="40"/>
      <c r="BN23" s="46"/>
      <c r="BO23" s="47"/>
      <c r="BP23" s="46"/>
      <c r="BQ23" s="78"/>
      <c r="BR23" s="47"/>
      <c r="BU23" s="7"/>
      <c r="BV23" s="21" t="s">
        <v>36</v>
      </c>
      <c r="BW23" s="22"/>
      <c r="BX23" s="22"/>
      <c r="BY23" s="22"/>
      <c r="BZ23" s="22"/>
      <c r="CA23" s="22"/>
      <c r="CB23" s="22"/>
      <c r="CC23" s="22"/>
      <c r="CD23" s="22"/>
      <c r="CE23" s="16"/>
      <c r="CF23" s="88"/>
      <c r="CG23" s="88"/>
    </row>
    <row r="24" spans="1:86" ht="15" thickBot="1" x14ac:dyDescent="0.4">
      <c r="B24" s="11"/>
      <c r="C24" s="12"/>
      <c r="D24" s="7"/>
      <c r="E24" s="7"/>
      <c r="F24" s="7"/>
      <c r="G24" s="21"/>
      <c r="H24" s="22"/>
      <c r="I24" s="16"/>
      <c r="J24" s="21"/>
      <c r="K24" s="22"/>
      <c r="L24" s="16"/>
      <c r="M24" s="21"/>
      <c r="N24" s="22"/>
      <c r="O24" s="16"/>
      <c r="P24" s="21"/>
      <c r="Q24" s="22"/>
      <c r="R24" s="16"/>
      <c r="S24" s="21"/>
      <c r="T24" s="22"/>
      <c r="U24" s="16"/>
      <c r="V24" s="21"/>
      <c r="W24" s="22"/>
      <c r="X24" s="16"/>
      <c r="Y24" s="21"/>
      <c r="Z24" s="22"/>
      <c r="AA24" s="22"/>
      <c r="AB24" s="21">
        <f>G27+J27+M27+P27+S27+V27+Y27+G30+J30+M30+P30+S30+V30+Y30</f>
        <v>49</v>
      </c>
      <c r="AC24" s="16"/>
      <c r="AD24" s="42">
        <f ca="1">AB24*E25</f>
        <v>1078</v>
      </c>
      <c r="AE24" s="43"/>
      <c r="AF24" s="42">
        <f ca="1">G36+J36+M36+P36+S36+V36+Y36</f>
        <v>549.59999999999991</v>
      </c>
      <c r="AG24" s="43"/>
      <c r="AH24" s="42">
        <f ca="1">AD24+AF24</f>
        <v>1627.6</v>
      </c>
      <c r="AI24" s="77"/>
      <c r="AJ24" s="43"/>
      <c r="AK24" s="11"/>
      <c r="AL24" s="12"/>
      <c r="AM24" s="7"/>
      <c r="AN24" s="7"/>
      <c r="AO24" s="21"/>
      <c r="AP24" s="22"/>
      <c r="AQ24" s="16"/>
      <c r="AR24" s="21"/>
      <c r="AS24" s="22"/>
      <c r="AT24" s="16"/>
      <c r="AU24" s="21"/>
      <c r="AV24" s="22"/>
      <c r="AW24" s="16"/>
      <c r="AX24" s="21"/>
      <c r="AY24" s="22"/>
      <c r="AZ24" s="16"/>
      <c r="BA24" s="21"/>
      <c r="BB24" s="22"/>
      <c r="BC24" s="16"/>
      <c r="BD24" s="21"/>
      <c r="BE24" s="22"/>
      <c r="BF24" s="16"/>
      <c r="BG24" s="21"/>
      <c r="BH24" s="22"/>
      <c r="BI24" s="22"/>
      <c r="BJ24" s="21">
        <f>AO27+AR27+AU27+AX27+BA27+BD27+BG27+AO30+AR30+AU30+AX30+BA30+BD30+BG30</f>
        <v>49</v>
      </c>
      <c r="BK24" s="16"/>
      <c r="BL24" s="42">
        <f ca="1">BJ24*AN25</f>
        <v>1078</v>
      </c>
      <c r="BM24" s="43"/>
      <c r="BN24" s="42">
        <f ca="1">AO36+AR36+AU36+AX36+BA36+BD36+BG36</f>
        <v>640.65</v>
      </c>
      <c r="BO24" s="43"/>
      <c r="BP24" s="42">
        <f ca="1">BL24+BN24</f>
        <v>1718.65</v>
      </c>
      <c r="BQ24" s="77"/>
      <c r="BR24" s="43"/>
      <c r="BU24" s="7"/>
      <c r="BV24" s="23"/>
      <c r="BW24" s="24"/>
      <c r="BX24" s="24"/>
      <c r="BY24" s="24"/>
      <c r="BZ24" s="24"/>
      <c r="CA24" s="24"/>
      <c r="CB24" s="24"/>
      <c r="CC24" s="24"/>
      <c r="CD24" s="24"/>
      <c r="CE24" s="17"/>
      <c r="CF24" s="88"/>
      <c r="CG24" s="88"/>
    </row>
    <row r="25" spans="1:86" ht="15" thickBot="1" x14ac:dyDescent="0.4">
      <c r="B25" s="13">
        <v>2</v>
      </c>
      <c r="C25" s="12"/>
      <c r="D25" s="8" t="str">
        <f>VLOOKUP(B25,Sheet1!$H$6:$I$15,2)</f>
        <v>n2</v>
      </c>
      <c r="E25" s="21">
        <f ca="1">VLOOKUP(B25,Sheet1!$H$6:$N$15,6)</f>
        <v>22</v>
      </c>
      <c r="F25" s="67">
        <f ca="1">VLOOKUP(B25,Sheet1!$H$6:$N$15,7)</f>
        <v>0.13</v>
      </c>
      <c r="G25" s="23"/>
      <c r="H25" s="24"/>
      <c r="I25" s="17"/>
      <c r="J25" s="23"/>
      <c r="K25" s="24"/>
      <c r="L25" s="17"/>
      <c r="M25" s="23"/>
      <c r="N25" s="24"/>
      <c r="O25" s="17"/>
      <c r="P25" s="23"/>
      <c r="Q25" s="24"/>
      <c r="R25" s="17"/>
      <c r="S25" s="23"/>
      <c r="T25" s="24"/>
      <c r="U25" s="17"/>
      <c r="V25" s="23"/>
      <c r="W25" s="24"/>
      <c r="X25" s="17"/>
      <c r="Y25" s="23"/>
      <c r="Z25" s="24"/>
      <c r="AA25" s="24"/>
      <c r="AB25" s="9"/>
      <c r="AC25" s="19"/>
      <c r="AD25" s="44"/>
      <c r="AE25" s="45"/>
      <c r="AF25" s="44"/>
      <c r="AG25" s="45"/>
      <c r="AH25" s="44"/>
      <c r="AI25" s="76"/>
      <c r="AJ25" s="45"/>
      <c r="AK25" s="13">
        <f>B25</f>
        <v>2</v>
      </c>
      <c r="AL25" s="12"/>
      <c r="AM25" s="8" t="str">
        <f>VLOOKUP(AK25,Sheet1!$H$6:$I$15,2)</f>
        <v>n2</v>
      </c>
      <c r="AN25" s="21">
        <f ca="1">VLOOKUP(AK25,Sheet1!$H$6:$N$15,6)</f>
        <v>22</v>
      </c>
      <c r="AO25" s="23"/>
      <c r="AP25" s="24"/>
      <c r="AQ25" s="17"/>
      <c r="AR25" s="23"/>
      <c r="AS25" s="24"/>
      <c r="AT25" s="17"/>
      <c r="AU25" s="23"/>
      <c r="AV25" s="24"/>
      <c r="AW25" s="17"/>
      <c r="AX25" s="23"/>
      <c r="AY25" s="24"/>
      <c r="AZ25" s="17"/>
      <c r="BA25" s="23"/>
      <c r="BB25" s="24"/>
      <c r="BC25" s="17"/>
      <c r="BD25" s="23"/>
      <c r="BE25" s="24"/>
      <c r="BF25" s="17"/>
      <c r="BG25" s="23"/>
      <c r="BH25" s="24"/>
      <c r="BI25" s="24"/>
      <c r="BJ25" s="9"/>
      <c r="BK25" s="19"/>
      <c r="BL25" s="44"/>
      <c r="BM25" s="45"/>
      <c r="BN25" s="44"/>
      <c r="BO25" s="45"/>
      <c r="BP25" s="44"/>
      <c r="BQ25" s="76"/>
      <c r="BR25" s="45"/>
      <c r="BU25" s="7"/>
      <c r="BV25" s="21" t="s">
        <v>27</v>
      </c>
      <c r="BW25" s="16"/>
      <c r="BX25" s="21" t="s">
        <v>37</v>
      </c>
      <c r="BY25" s="16"/>
      <c r="BZ25" s="21" t="s">
        <v>38</v>
      </c>
      <c r="CA25" s="16"/>
      <c r="CB25" s="79" t="s">
        <v>40</v>
      </c>
      <c r="CC25" s="16"/>
      <c r="CD25" s="21" t="s">
        <v>39</v>
      </c>
      <c r="CE25" s="16"/>
      <c r="CF25" s="88"/>
      <c r="CG25" s="88"/>
    </row>
    <row r="26" spans="1:86" ht="15" thickBot="1" x14ac:dyDescent="0.4">
      <c r="B26" s="14"/>
      <c r="C26" s="12"/>
      <c r="D26" s="12"/>
      <c r="E26" s="12"/>
      <c r="F26" s="68"/>
      <c r="G26" s="33">
        <v>0.33333333333333331</v>
      </c>
      <c r="H26" t="s">
        <v>20</v>
      </c>
      <c r="I26" s="34">
        <v>0.5</v>
      </c>
      <c r="J26" s="33">
        <v>0.33333333333333331</v>
      </c>
      <c r="K26" t="s">
        <v>20</v>
      </c>
      <c r="L26" s="34">
        <v>0.5</v>
      </c>
      <c r="M26" s="33">
        <v>0.33333333333333331</v>
      </c>
      <c r="N26" t="s">
        <v>20</v>
      </c>
      <c r="O26" s="34">
        <v>0.5</v>
      </c>
      <c r="P26" s="33">
        <v>0.33333333333333331</v>
      </c>
      <c r="Q26" t="s">
        <v>20</v>
      </c>
      <c r="R26" s="34">
        <v>0.5</v>
      </c>
      <c r="S26" s="33">
        <v>0.33333333333333331</v>
      </c>
      <c r="T26" t="s">
        <v>20</v>
      </c>
      <c r="U26" s="34">
        <v>0.5</v>
      </c>
      <c r="V26" s="33">
        <v>0.33333333333333331</v>
      </c>
      <c r="W26" t="s">
        <v>20</v>
      </c>
      <c r="X26" s="34">
        <v>0.5</v>
      </c>
      <c r="Y26" s="33">
        <v>0.33333333333333331</v>
      </c>
      <c r="Z26" t="s">
        <v>20</v>
      </c>
      <c r="AA26" s="35">
        <v>0.5</v>
      </c>
      <c r="AB26" s="9"/>
      <c r="AC26" s="19"/>
      <c r="AD26" s="44"/>
      <c r="AE26" s="45"/>
      <c r="AF26" s="44"/>
      <c r="AG26" s="45"/>
      <c r="AH26" s="44"/>
      <c r="AI26" s="76"/>
      <c r="AJ26" s="45"/>
      <c r="AK26" s="14"/>
      <c r="AL26" s="12"/>
      <c r="AM26" s="12"/>
      <c r="AN26" s="12"/>
      <c r="AO26" s="33">
        <v>0.33333333333333331</v>
      </c>
      <c r="AP26" t="s">
        <v>20</v>
      </c>
      <c r="AQ26" s="34">
        <v>0.5</v>
      </c>
      <c r="AR26" s="33">
        <v>0.33333333333333331</v>
      </c>
      <c r="AS26" t="s">
        <v>20</v>
      </c>
      <c r="AT26" s="34">
        <v>0.5</v>
      </c>
      <c r="AU26" s="33">
        <v>0.33333333333333331</v>
      </c>
      <c r="AV26" t="s">
        <v>20</v>
      </c>
      <c r="AW26" s="34">
        <v>0.5</v>
      </c>
      <c r="AX26" s="33">
        <v>0.33333333333333331</v>
      </c>
      <c r="AY26" t="s">
        <v>20</v>
      </c>
      <c r="AZ26" s="34">
        <v>0.5</v>
      </c>
      <c r="BA26" s="33">
        <v>0.33333333333333331</v>
      </c>
      <c r="BB26" t="s">
        <v>20</v>
      </c>
      <c r="BC26" s="34">
        <v>0.5</v>
      </c>
      <c r="BD26" s="33">
        <v>0.33333333333333331</v>
      </c>
      <c r="BE26" t="s">
        <v>20</v>
      </c>
      <c r="BF26" s="34">
        <v>0.5</v>
      </c>
      <c r="BG26" s="33">
        <v>0.33333333333333331</v>
      </c>
      <c r="BH26" t="s">
        <v>20</v>
      </c>
      <c r="BI26" s="35">
        <v>0.5</v>
      </c>
      <c r="BJ26" s="9"/>
      <c r="BK26" s="19"/>
      <c r="BL26" s="44"/>
      <c r="BM26" s="45"/>
      <c r="BN26" s="44"/>
      <c r="BO26" s="45"/>
      <c r="BP26" s="44"/>
      <c r="BQ26" s="76"/>
      <c r="BR26" s="45"/>
      <c r="BU26" s="7"/>
      <c r="BV26" s="23"/>
      <c r="BW26" s="17"/>
      <c r="BX26" s="23"/>
      <c r="BY26" s="17"/>
      <c r="BZ26" s="23"/>
      <c r="CA26" s="17"/>
      <c r="CB26" s="23"/>
      <c r="CC26" s="17"/>
      <c r="CD26" s="23"/>
      <c r="CE26" s="17"/>
      <c r="CF26" s="88"/>
      <c r="CG26" s="88"/>
    </row>
    <row r="27" spans="1:86" x14ac:dyDescent="0.35">
      <c r="B27" s="14"/>
      <c r="C27" s="12"/>
      <c r="D27" s="12"/>
      <c r="E27" s="12"/>
      <c r="F27" s="68"/>
      <c r="G27" s="27">
        <f>(I26-G26)*24</f>
        <v>4</v>
      </c>
      <c r="H27" s="28"/>
      <c r="I27" s="29"/>
      <c r="J27" s="27">
        <f>(L26-J26)*24</f>
        <v>4</v>
      </c>
      <c r="K27" s="28"/>
      <c r="L27" s="29"/>
      <c r="M27" s="27">
        <f>(O26-M26)*24</f>
        <v>4</v>
      </c>
      <c r="N27" s="28"/>
      <c r="O27" s="29"/>
      <c r="P27" s="27">
        <f>(R26-P26)*24</f>
        <v>4</v>
      </c>
      <c r="Q27" s="28"/>
      <c r="R27" s="29"/>
      <c r="S27" s="27">
        <f>(U26-S26)*24</f>
        <v>4</v>
      </c>
      <c r="T27" s="28"/>
      <c r="U27" s="29"/>
      <c r="V27" s="27">
        <f>(X26-V26)*24</f>
        <v>4</v>
      </c>
      <c r="W27" s="28"/>
      <c r="X27" s="29"/>
      <c r="Y27" s="27">
        <f>(AA26-Y26)*24</f>
        <v>4</v>
      </c>
      <c r="Z27" s="28"/>
      <c r="AA27" s="28"/>
      <c r="AB27" s="9"/>
      <c r="AC27" s="19"/>
      <c r="AD27" s="44"/>
      <c r="AE27" s="45"/>
      <c r="AF27" s="44"/>
      <c r="AG27" s="45"/>
      <c r="AH27" s="44"/>
      <c r="AI27" s="76"/>
      <c r="AJ27" s="45"/>
      <c r="AK27" s="14"/>
      <c r="AL27" s="12"/>
      <c r="AM27" s="12"/>
      <c r="AN27" s="12"/>
      <c r="AO27" s="27">
        <f>(AQ26-AO26)*24</f>
        <v>4</v>
      </c>
      <c r="AP27" s="28"/>
      <c r="AQ27" s="29"/>
      <c r="AR27" s="27">
        <f>(AT26-AR26)*24</f>
        <v>4</v>
      </c>
      <c r="AS27" s="28"/>
      <c r="AT27" s="29"/>
      <c r="AU27" s="27">
        <f>(AW26-AU26)*24</f>
        <v>4</v>
      </c>
      <c r="AV27" s="28"/>
      <c r="AW27" s="29"/>
      <c r="AX27" s="27">
        <f>(AZ26-AX26)*24</f>
        <v>4</v>
      </c>
      <c r="AY27" s="28"/>
      <c r="AZ27" s="29"/>
      <c r="BA27" s="27">
        <f>(BC26-BA26)*24</f>
        <v>4</v>
      </c>
      <c r="BB27" s="28"/>
      <c r="BC27" s="29"/>
      <c r="BD27" s="27">
        <f>(BF26-BD26)*24</f>
        <v>4</v>
      </c>
      <c r="BE27" s="28"/>
      <c r="BF27" s="29"/>
      <c r="BG27" s="27">
        <f>(BI26-BG26)*24</f>
        <v>4</v>
      </c>
      <c r="BH27" s="28"/>
      <c r="BI27" s="28"/>
      <c r="BJ27" s="9"/>
      <c r="BK27" s="19"/>
      <c r="BL27" s="44"/>
      <c r="BM27" s="45"/>
      <c r="BN27" s="44"/>
      <c r="BO27" s="45"/>
      <c r="BP27" s="44"/>
      <c r="BQ27" s="76"/>
      <c r="BR27" s="45"/>
      <c r="BU27" s="8">
        <f>B25</f>
        <v>2</v>
      </c>
      <c r="BV27" s="21">
        <f>BJ24+AB24</f>
        <v>98</v>
      </c>
      <c r="BW27" s="16"/>
      <c r="BX27" s="80">
        <f ca="1">BL24+AD24</f>
        <v>2156</v>
      </c>
      <c r="BY27" s="81"/>
      <c r="BZ27" s="42">
        <f ca="1">BN24+AF24</f>
        <v>1190.25</v>
      </c>
      <c r="CA27" s="43"/>
      <c r="CB27" s="42">
        <f ca="1">BX27+BZ27</f>
        <v>3346.25</v>
      </c>
      <c r="CC27" s="43"/>
      <c r="CD27" s="21">
        <f ca="1">SUM(G33:AA34)+SUM(AO33:BI34)</f>
        <v>7935</v>
      </c>
      <c r="CE27" s="16"/>
    </row>
    <row r="28" spans="1:86" ht="15" customHeight="1" thickBot="1" x14ac:dyDescent="0.4">
      <c r="B28" s="14"/>
      <c r="C28" s="12"/>
      <c r="D28" s="12"/>
      <c r="E28" s="12"/>
      <c r="F28" s="68"/>
      <c r="G28" s="30"/>
      <c r="H28" s="31"/>
      <c r="I28" s="32"/>
      <c r="J28" s="30"/>
      <c r="K28" s="31"/>
      <c r="L28" s="32"/>
      <c r="M28" s="30"/>
      <c r="N28" s="31"/>
      <c r="O28" s="32"/>
      <c r="P28" s="30"/>
      <c r="Q28" s="31"/>
      <c r="R28" s="32"/>
      <c r="S28" s="30"/>
      <c r="T28" s="31"/>
      <c r="U28" s="32"/>
      <c r="V28" s="30"/>
      <c r="W28" s="31"/>
      <c r="X28" s="32"/>
      <c r="Y28" s="30"/>
      <c r="Z28" s="31"/>
      <c r="AA28" s="31"/>
      <c r="AB28" s="9"/>
      <c r="AC28" s="19"/>
      <c r="AD28" s="44"/>
      <c r="AE28" s="45"/>
      <c r="AF28" s="44"/>
      <c r="AG28" s="45"/>
      <c r="AH28" s="44"/>
      <c r="AI28" s="76"/>
      <c r="AJ28" s="45"/>
      <c r="AK28" s="14"/>
      <c r="AL28" s="12"/>
      <c r="AM28" s="12"/>
      <c r="AN28" s="12"/>
      <c r="AO28" s="30"/>
      <c r="AP28" s="31"/>
      <c r="AQ28" s="32"/>
      <c r="AR28" s="30"/>
      <c r="AS28" s="31"/>
      <c r="AT28" s="32"/>
      <c r="AU28" s="30"/>
      <c r="AV28" s="31"/>
      <c r="AW28" s="32"/>
      <c r="AX28" s="30"/>
      <c r="AY28" s="31"/>
      <c r="AZ28" s="32"/>
      <c r="BA28" s="30"/>
      <c r="BB28" s="31"/>
      <c r="BC28" s="32"/>
      <c r="BD28" s="30"/>
      <c r="BE28" s="31"/>
      <c r="BF28" s="32"/>
      <c r="BG28" s="30"/>
      <c r="BH28" s="31"/>
      <c r="BI28" s="31"/>
      <c r="BJ28" s="9"/>
      <c r="BK28" s="19"/>
      <c r="BL28" s="44"/>
      <c r="BM28" s="45"/>
      <c r="BN28" s="44"/>
      <c r="BO28" s="45"/>
      <c r="BP28" s="44"/>
      <c r="BQ28" s="76"/>
      <c r="BR28" s="45"/>
      <c r="BU28" s="12"/>
      <c r="BV28" s="9"/>
      <c r="BW28" s="19"/>
      <c r="BX28" s="82"/>
      <c r="BY28" s="83"/>
      <c r="BZ28" s="44"/>
      <c r="CA28" s="45"/>
      <c r="CB28" s="44"/>
      <c r="CC28" s="45"/>
      <c r="CD28" s="9"/>
      <c r="CE28" s="19"/>
    </row>
    <row r="29" spans="1:86" ht="15" thickBot="1" x14ac:dyDescent="0.4">
      <c r="B29" s="14"/>
      <c r="C29" s="12"/>
      <c r="D29" s="12"/>
      <c r="E29" s="12"/>
      <c r="F29" s="68"/>
      <c r="G29" s="33">
        <v>0.54166666666666663</v>
      </c>
      <c r="H29" t="s">
        <v>20</v>
      </c>
      <c r="I29" s="25">
        <v>0.66666666666666663</v>
      </c>
      <c r="J29" s="33">
        <v>0.54166666666666663</v>
      </c>
      <c r="K29" t="s">
        <v>20</v>
      </c>
      <c r="L29" s="25">
        <v>0.66666666666666663</v>
      </c>
      <c r="M29" s="33">
        <v>0.54166666666666663</v>
      </c>
      <c r="N29" t="s">
        <v>20</v>
      </c>
      <c r="O29" s="25">
        <v>0.66666666666666663</v>
      </c>
      <c r="P29" s="33">
        <v>0.54166666666666663</v>
      </c>
      <c r="Q29" t="s">
        <v>20</v>
      </c>
      <c r="R29" s="25">
        <v>0.66666666666666663</v>
      </c>
      <c r="S29" s="33">
        <v>0.54166666666666663</v>
      </c>
      <c r="T29" t="s">
        <v>20</v>
      </c>
      <c r="U29" s="25">
        <v>0.66666666666666663</v>
      </c>
      <c r="V29" s="33">
        <v>0.54166666666666663</v>
      </c>
      <c r="W29" t="s">
        <v>20</v>
      </c>
      <c r="X29" s="25">
        <v>0.66666666666666663</v>
      </c>
      <c r="Y29" s="33">
        <v>0.54166666666666663</v>
      </c>
      <c r="Z29" t="s">
        <v>20</v>
      </c>
      <c r="AA29" s="25">
        <v>0.66666666666666663</v>
      </c>
      <c r="AB29" s="9"/>
      <c r="AC29" s="19"/>
      <c r="AD29" s="44"/>
      <c r="AE29" s="45"/>
      <c r="AF29" s="44"/>
      <c r="AG29" s="45"/>
      <c r="AH29" s="44"/>
      <c r="AI29" s="76"/>
      <c r="AJ29" s="45"/>
      <c r="AK29" s="14"/>
      <c r="AL29" s="12"/>
      <c r="AM29" s="12"/>
      <c r="AN29" s="12"/>
      <c r="AO29" s="33">
        <v>0.54166666666666663</v>
      </c>
      <c r="AP29" t="s">
        <v>20</v>
      </c>
      <c r="AQ29" s="25">
        <v>0.66666666666666663</v>
      </c>
      <c r="AR29" s="33">
        <v>0.54166666666666663</v>
      </c>
      <c r="AS29" t="s">
        <v>20</v>
      </c>
      <c r="AT29" s="25">
        <v>0.66666666666666663</v>
      </c>
      <c r="AU29" s="33">
        <v>0.54166666666666663</v>
      </c>
      <c r="AV29" t="s">
        <v>20</v>
      </c>
      <c r="AW29" s="25">
        <v>0.66666666666666663</v>
      </c>
      <c r="AX29" s="33">
        <v>0.54166666666666663</v>
      </c>
      <c r="AY29" t="s">
        <v>20</v>
      </c>
      <c r="AZ29" s="25">
        <v>0.66666666666666663</v>
      </c>
      <c r="BA29" s="33">
        <v>0.54166666666666663</v>
      </c>
      <c r="BB29" t="s">
        <v>20</v>
      </c>
      <c r="BC29" s="25">
        <v>0.66666666666666663</v>
      </c>
      <c r="BD29" s="33">
        <v>0.54166666666666663</v>
      </c>
      <c r="BE29" t="s">
        <v>20</v>
      </c>
      <c r="BF29" s="25">
        <v>0.66666666666666663</v>
      </c>
      <c r="BG29" s="33">
        <v>0.54166666666666663</v>
      </c>
      <c r="BH29" t="s">
        <v>20</v>
      </c>
      <c r="BI29" s="25">
        <v>0.66666666666666663</v>
      </c>
      <c r="BJ29" s="9"/>
      <c r="BK29" s="19"/>
      <c r="BL29" s="44"/>
      <c r="BM29" s="45"/>
      <c r="BN29" s="44"/>
      <c r="BO29" s="45"/>
      <c r="BP29" s="44"/>
      <c r="BQ29" s="76"/>
      <c r="BR29" s="45"/>
      <c r="BU29" s="12"/>
      <c r="BV29" s="9"/>
      <c r="BW29" s="19"/>
      <c r="BX29" s="82"/>
      <c r="BY29" s="83"/>
      <c r="BZ29" s="44"/>
      <c r="CA29" s="45"/>
      <c r="CB29" s="44"/>
      <c r="CC29" s="45"/>
      <c r="CD29" s="9"/>
      <c r="CE29" s="19"/>
    </row>
    <row r="30" spans="1:86" x14ac:dyDescent="0.35">
      <c r="B30" s="14"/>
      <c r="C30" s="12"/>
      <c r="D30" s="12"/>
      <c r="E30" s="12"/>
      <c r="F30" s="68"/>
      <c r="G30" s="27">
        <f>(I29-G29)*24</f>
        <v>3</v>
      </c>
      <c r="H30" s="28"/>
      <c r="I30" s="29"/>
      <c r="J30" s="27">
        <f>(L29-J29)*24</f>
        <v>3</v>
      </c>
      <c r="K30" s="28"/>
      <c r="L30" s="29"/>
      <c r="M30" s="27">
        <f>(O29-M29)*24</f>
        <v>3</v>
      </c>
      <c r="N30" s="28"/>
      <c r="O30" s="29"/>
      <c r="P30" s="27">
        <f>(R29-P29)*24</f>
        <v>3</v>
      </c>
      <c r="Q30" s="28"/>
      <c r="R30" s="29"/>
      <c r="S30" s="27">
        <f>(U29-S29)*24</f>
        <v>3</v>
      </c>
      <c r="T30" s="28"/>
      <c r="U30" s="29"/>
      <c r="V30" s="27">
        <f>(X29-V29)*24</f>
        <v>3</v>
      </c>
      <c r="W30" s="28"/>
      <c r="X30" s="29"/>
      <c r="Y30" s="27">
        <f>(AA29-Y29)*24</f>
        <v>3</v>
      </c>
      <c r="Z30" s="28"/>
      <c r="AA30" s="28"/>
      <c r="AB30" s="9"/>
      <c r="AC30" s="19"/>
      <c r="AD30" s="44"/>
      <c r="AE30" s="45"/>
      <c r="AF30" s="44"/>
      <c r="AG30" s="45"/>
      <c r="AH30" s="44"/>
      <c r="AI30" s="76"/>
      <c r="AJ30" s="45"/>
      <c r="AK30" s="14"/>
      <c r="AL30" s="12"/>
      <c r="AM30" s="12"/>
      <c r="AN30" s="12"/>
      <c r="AO30" s="27">
        <f>(AQ29-AO29)*24</f>
        <v>3</v>
      </c>
      <c r="AP30" s="28"/>
      <c r="AQ30" s="29"/>
      <c r="AR30" s="27">
        <f>(AT29-AR29)*24</f>
        <v>3</v>
      </c>
      <c r="AS30" s="28"/>
      <c r="AT30" s="29"/>
      <c r="AU30" s="27">
        <f>(AW29-AU29)*24</f>
        <v>3</v>
      </c>
      <c r="AV30" s="28"/>
      <c r="AW30" s="29"/>
      <c r="AX30" s="27">
        <f>(AZ29-AX29)*24</f>
        <v>3</v>
      </c>
      <c r="AY30" s="28"/>
      <c r="AZ30" s="29"/>
      <c r="BA30" s="27">
        <f>(BC29-BA29)*24</f>
        <v>3</v>
      </c>
      <c r="BB30" s="28"/>
      <c r="BC30" s="29"/>
      <c r="BD30" s="27">
        <f>(BF29-BD29)*24</f>
        <v>3</v>
      </c>
      <c r="BE30" s="28"/>
      <c r="BF30" s="29"/>
      <c r="BG30" s="27">
        <f>(BI29-BG29)*24</f>
        <v>3</v>
      </c>
      <c r="BH30" s="28"/>
      <c r="BI30" s="28"/>
      <c r="BJ30" s="9"/>
      <c r="BK30" s="19"/>
      <c r="BL30" s="44"/>
      <c r="BM30" s="45"/>
      <c r="BN30" s="44"/>
      <c r="BO30" s="45"/>
      <c r="BP30" s="44"/>
      <c r="BQ30" s="76"/>
      <c r="BR30" s="45"/>
      <c r="BU30" s="12"/>
      <c r="BV30" s="9"/>
      <c r="BW30" s="19"/>
      <c r="BX30" s="82"/>
      <c r="BY30" s="83"/>
      <c r="BZ30" s="44"/>
      <c r="CA30" s="45"/>
      <c r="CB30" s="44"/>
      <c r="CC30" s="45"/>
      <c r="CD30" s="9"/>
      <c r="CE30" s="19"/>
    </row>
    <row r="31" spans="1:86" ht="15" thickBot="1" x14ac:dyDescent="0.4">
      <c r="B31" s="14"/>
      <c r="C31" s="12"/>
      <c r="D31" s="12"/>
      <c r="E31" s="12"/>
      <c r="F31" s="68"/>
      <c r="G31" s="30"/>
      <c r="H31" s="31"/>
      <c r="I31" s="32"/>
      <c r="J31" s="30"/>
      <c r="K31" s="31"/>
      <c r="L31" s="32"/>
      <c r="M31" s="30"/>
      <c r="N31" s="31"/>
      <c r="O31" s="32"/>
      <c r="P31" s="30"/>
      <c r="Q31" s="31"/>
      <c r="R31" s="32"/>
      <c r="S31" s="30"/>
      <c r="T31" s="31"/>
      <c r="U31" s="32"/>
      <c r="V31" s="30"/>
      <c r="W31" s="31"/>
      <c r="X31" s="32"/>
      <c r="Y31" s="30"/>
      <c r="Z31" s="31"/>
      <c r="AA31" s="31"/>
      <c r="AB31" s="9"/>
      <c r="AC31" s="19"/>
      <c r="AD31" s="44"/>
      <c r="AE31" s="45"/>
      <c r="AF31" s="44"/>
      <c r="AG31" s="45"/>
      <c r="AH31" s="44"/>
      <c r="AI31" s="76"/>
      <c r="AJ31" s="45"/>
      <c r="AK31" s="14"/>
      <c r="AL31" s="12"/>
      <c r="AM31" s="12"/>
      <c r="AN31" s="12"/>
      <c r="AO31" s="30"/>
      <c r="AP31" s="31"/>
      <c r="AQ31" s="32"/>
      <c r="AR31" s="30"/>
      <c r="AS31" s="31"/>
      <c r="AT31" s="32"/>
      <c r="AU31" s="30"/>
      <c r="AV31" s="31"/>
      <c r="AW31" s="32"/>
      <c r="AX31" s="30"/>
      <c r="AY31" s="31"/>
      <c r="AZ31" s="32"/>
      <c r="BA31" s="30"/>
      <c r="BB31" s="31"/>
      <c r="BC31" s="32"/>
      <c r="BD31" s="30"/>
      <c r="BE31" s="31"/>
      <c r="BF31" s="32"/>
      <c r="BG31" s="30"/>
      <c r="BH31" s="31"/>
      <c r="BI31" s="31"/>
      <c r="BJ31" s="9"/>
      <c r="BK31" s="19"/>
      <c r="BL31" s="44"/>
      <c r="BM31" s="45"/>
      <c r="BN31" s="44"/>
      <c r="BO31" s="45"/>
      <c r="BP31" s="44"/>
      <c r="BQ31" s="76"/>
      <c r="BR31" s="45"/>
      <c r="BU31" s="12"/>
      <c r="BV31" s="9"/>
      <c r="BW31" s="19"/>
      <c r="BX31" s="82"/>
      <c r="BY31" s="83"/>
      <c r="BZ31" s="44"/>
      <c r="CA31" s="45"/>
      <c r="CB31" s="44"/>
      <c r="CC31" s="45"/>
      <c r="CD31" s="9"/>
      <c r="CE31" s="19"/>
    </row>
    <row r="32" spans="1:86" x14ac:dyDescent="0.35">
      <c r="B32" s="14"/>
      <c r="C32" s="12"/>
      <c r="D32" s="12"/>
      <c r="E32" s="12"/>
      <c r="F32" s="68"/>
      <c r="G32" s="27" t="s">
        <v>33</v>
      </c>
      <c r="H32" s="28"/>
      <c r="I32" s="29"/>
      <c r="J32" s="27" t="s">
        <v>33</v>
      </c>
      <c r="K32" s="28"/>
      <c r="L32" s="29"/>
      <c r="M32" s="27" t="s">
        <v>33</v>
      </c>
      <c r="N32" s="28"/>
      <c r="O32" s="29"/>
      <c r="P32" s="27" t="s">
        <v>33</v>
      </c>
      <c r="Q32" s="28"/>
      <c r="R32" s="29"/>
      <c r="S32" s="27" t="s">
        <v>33</v>
      </c>
      <c r="T32" s="28"/>
      <c r="U32" s="29"/>
      <c r="V32" s="27" t="s">
        <v>33</v>
      </c>
      <c r="W32" s="28"/>
      <c r="X32" s="29"/>
      <c r="Y32" s="27" t="s">
        <v>33</v>
      </c>
      <c r="Z32" s="28"/>
      <c r="AA32" s="29"/>
      <c r="AB32" s="9"/>
      <c r="AC32" s="19"/>
      <c r="AD32" s="44"/>
      <c r="AE32" s="45"/>
      <c r="AF32" s="44"/>
      <c r="AG32" s="45"/>
      <c r="AH32" s="44"/>
      <c r="AI32" s="76"/>
      <c r="AJ32" s="45"/>
      <c r="AK32" s="14"/>
      <c r="AL32" s="12"/>
      <c r="AM32" s="12"/>
      <c r="AN32" s="12"/>
      <c r="AO32" s="27" t="s">
        <v>33</v>
      </c>
      <c r="AP32" s="28"/>
      <c r="AQ32" s="29"/>
      <c r="AR32" s="27" t="s">
        <v>33</v>
      </c>
      <c r="AS32" s="28"/>
      <c r="AT32" s="29"/>
      <c r="AU32" s="27" t="s">
        <v>33</v>
      </c>
      <c r="AV32" s="28"/>
      <c r="AW32" s="29"/>
      <c r="AX32" s="27" t="s">
        <v>33</v>
      </c>
      <c r="AY32" s="28"/>
      <c r="AZ32" s="29"/>
      <c r="BA32" s="27" t="s">
        <v>33</v>
      </c>
      <c r="BB32" s="28"/>
      <c r="BC32" s="29"/>
      <c r="BD32" s="27" t="s">
        <v>33</v>
      </c>
      <c r="BE32" s="28"/>
      <c r="BF32" s="29"/>
      <c r="BG32" s="27" t="s">
        <v>33</v>
      </c>
      <c r="BH32" s="28"/>
      <c r="BI32" s="29"/>
      <c r="BJ32" s="9"/>
      <c r="BK32" s="19"/>
      <c r="BL32" s="44"/>
      <c r="BM32" s="45"/>
      <c r="BN32" s="44"/>
      <c r="BO32" s="45"/>
      <c r="BP32" s="44"/>
      <c r="BQ32" s="76"/>
      <c r="BR32" s="45"/>
      <c r="BU32" s="12"/>
      <c r="BV32" s="9"/>
      <c r="BW32" s="19"/>
      <c r="BX32" s="82"/>
      <c r="BY32" s="83"/>
      <c r="BZ32" s="44"/>
      <c r="CA32" s="45"/>
      <c r="CB32" s="44"/>
      <c r="CC32" s="45"/>
      <c r="CD32" s="9"/>
      <c r="CE32" s="19"/>
    </row>
    <row r="33" spans="2:83" x14ac:dyDescent="0.35">
      <c r="B33" s="14"/>
      <c r="C33" s="12"/>
      <c r="D33" s="12"/>
      <c r="E33" s="12"/>
      <c r="F33" s="68"/>
      <c r="G33" s="26">
        <f ca="1">RANDBETWEEN(100,1000)</f>
        <v>990</v>
      </c>
      <c r="H33" s="70"/>
      <c r="I33" s="71"/>
      <c r="J33" s="26">
        <f ca="1">RANDBETWEEN(100,1000)</f>
        <v>581</v>
      </c>
      <c r="K33" s="70"/>
      <c r="L33" s="71"/>
      <c r="M33" s="26">
        <f ca="1">RANDBETWEEN(100,1000)</f>
        <v>104</v>
      </c>
      <c r="N33" s="70"/>
      <c r="O33" s="71"/>
      <c r="P33" s="26">
        <f ca="1">RANDBETWEEN(100,1000)</f>
        <v>453</v>
      </c>
      <c r="Q33" s="70"/>
      <c r="R33" s="71"/>
      <c r="S33" s="26">
        <f ca="1">RANDBETWEEN(100,1000)</f>
        <v>236</v>
      </c>
      <c r="T33" s="70"/>
      <c r="U33" s="71"/>
      <c r="V33" s="26">
        <f ca="1">RANDBETWEEN(100,1000)</f>
        <v>355</v>
      </c>
      <c r="W33" s="70"/>
      <c r="X33" s="71"/>
      <c r="Y33" s="26">
        <f ca="1">RANDBETWEEN(100,1000)</f>
        <v>945</v>
      </c>
      <c r="Z33" s="70"/>
      <c r="AA33" s="71"/>
      <c r="AB33" s="9"/>
      <c r="AC33" s="19"/>
      <c r="AD33" s="44"/>
      <c r="AE33" s="45"/>
      <c r="AF33" s="44"/>
      <c r="AG33" s="45"/>
      <c r="AH33" s="44"/>
      <c r="AI33" s="76"/>
      <c r="AJ33" s="45"/>
      <c r="AK33" s="14"/>
      <c r="AL33" s="12"/>
      <c r="AM33" s="12"/>
      <c r="AN33" s="12"/>
      <c r="AO33" s="26">
        <f ca="1">RANDBETWEEN(100,1000)</f>
        <v>655</v>
      </c>
      <c r="AP33" s="70"/>
      <c r="AQ33" s="71"/>
      <c r="AR33" s="26">
        <f ca="1">RANDBETWEEN(100,1000)</f>
        <v>576</v>
      </c>
      <c r="AS33" s="70"/>
      <c r="AT33" s="71"/>
      <c r="AU33" s="26">
        <f ca="1">RANDBETWEEN(100,1000)</f>
        <v>981</v>
      </c>
      <c r="AV33" s="70"/>
      <c r="AW33" s="71"/>
      <c r="AX33" s="26">
        <f ca="1">RANDBETWEEN(100,1000)</f>
        <v>245</v>
      </c>
      <c r="AY33" s="70"/>
      <c r="AZ33" s="71"/>
      <c r="BA33" s="26">
        <f ca="1">RANDBETWEEN(100,1000)</f>
        <v>353</v>
      </c>
      <c r="BB33" s="70"/>
      <c r="BC33" s="71"/>
      <c r="BD33" s="26">
        <f ca="1">RANDBETWEEN(100,1000)</f>
        <v>655</v>
      </c>
      <c r="BE33" s="70"/>
      <c r="BF33" s="71"/>
      <c r="BG33" s="26">
        <f ca="1">RANDBETWEEN(100,1000)</f>
        <v>806</v>
      </c>
      <c r="BH33" s="70"/>
      <c r="BI33" s="71"/>
      <c r="BJ33" s="9"/>
      <c r="BK33" s="19"/>
      <c r="BL33" s="44"/>
      <c r="BM33" s="45"/>
      <c r="BN33" s="44"/>
      <c r="BO33" s="45"/>
      <c r="BP33" s="44"/>
      <c r="BQ33" s="76"/>
      <c r="BR33" s="45"/>
      <c r="BU33" s="12"/>
      <c r="BV33" s="9"/>
      <c r="BW33" s="19"/>
      <c r="BX33" s="82"/>
      <c r="BY33" s="83"/>
      <c r="BZ33" s="44"/>
      <c r="CA33" s="45"/>
      <c r="CB33" s="44"/>
      <c r="CC33" s="45"/>
      <c r="CD33" s="9"/>
      <c r="CE33" s="19"/>
    </row>
    <row r="34" spans="2:83" ht="15" thickBot="1" x14ac:dyDescent="0.4">
      <c r="B34" s="14"/>
      <c r="C34" s="12"/>
      <c r="D34" s="12"/>
      <c r="E34" s="12"/>
      <c r="F34" s="68"/>
      <c r="G34" s="26"/>
      <c r="H34" s="70"/>
      <c r="I34" s="71"/>
      <c r="J34" s="26"/>
      <c r="K34" s="70"/>
      <c r="L34" s="71"/>
      <c r="M34" s="26"/>
      <c r="N34" s="70"/>
      <c r="O34" s="71"/>
      <c r="P34" s="26"/>
      <c r="Q34" s="70"/>
      <c r="R34" s="71"/>
      <c r="S34" s="26"/>
      <c r="T34" s="70"/>
      <c r="U34" s="71"/>
      <c r="V34" s="26"/>
      <c r="W34" s="70"/>
      <c r="X34" s="71"/>
      <c r="Y34" s="26"/>
      <c r="Z34" s="70"/>
      <c r="AA34" s="71"/>
      <c r="AB34" s="9"/>
      <c r="AC34" s="19"/>
      <c r="AD34" s="44"/>
      <c r="AE34" s="45"/>
      <c r="AF34" s="44"/>
      <c r="AG34" s="45"/>
      <c r="AH34" s="44"/>
      <c r="AI34" s="76"/>
      <c r="AJ34" s="45"/>
      <c r="AK34" s="14"/>
      <c r="AL34" s="12"/>
      <c r="AM34" s="12"/>
      <c r="AN34" s="12"/>
      <c r="AO34" s="26"/>
      <c r="AP34" s="70"/>
      <c r="AQ34" s="71"/>
      <c r="AR34" s="26"/>
      <c r="AS34" s="70"/>
      <c r="AT34" s="71"/>
      <c r="AU34" s="26"/>
      <c r="AV34" s="70"/>
      <c r="AW34" s="71"/>
      <c r="AX34" s="26"/>
      <c r="AY34" s="70"/>
      <c r="AZ34" s="71"/>
      <c r="BA34" s="26"/>
      <c r="BB34" s="70"/>
      <c r="BC34" s="71"/>
      <c r="BD34" s="26"/>
      <c r="BE34" s="70"/>
      <c r="BF34" s="71"/>
      <c r="BG34" s="26"/>
      <c r="BH34" s="70"/>
      <c r="BI34" s="71"/>
      <c r="BJ34" s="9"/>
      <c r="BK34" s="19"/>
      <c r="BL34" s="44"/>
      <c r="BM34" s="45"/>
      <c r="BN34" s="44"/>
      <c r="BO34" s="45"/>
      <c r="BP34" s="44"/>
      <c r="BQ34" s="76"/>
      <c r="BR34" s="45"/>
      <c r="BU34" s="10"/>
      <c r="BV34" s="23"/>
      <c r="BW34" s="17"/>
      <c r="BX34" s="84"/>
      <c r="BY34" s="85"/>
      <c r="BZ34" s="46"/>
      <c r="CA34" s="47"/>
      <c r="CB34" s="46"/>
      <c r="CC34" s="47"/>
      <c r="CD34" s="23"/>
      <c r="CE34" s="17"/>
    </row>
    <row r="35" spans="2:83" ht="15" thickBot="1" x14ac:dyDescent="0.4">
      <c r="B35" s="14"/>
      <c r="C35" s="12"/>
      <c r="D35" s="12"/>
      <c r="E35" s="12"/>
      <c r="F35" s="68"/>
      <c r="G35" s="72" t="s">
        <v>5</v>
      </c>
      <c r="H35" s="73"/>
      <c r="I35" s="74"/>
      <c r="J35" s="72" t="s">
        <v>5</v>
      </c>
      <c r="K35" s="73"/>
      <c r="L35" s="74"/>
      <c r="M35" s="72" t="s">
        <v>5</v>
      </c>
      <c r="N35" s="73"/>
      <c r="O35" s="74"/>
      <c r="P35" s="72" t="s">
        <v>5</v>
      </c>
      <c r="Q35" s="73"/>
      <c r="R35" s="74"/>
      <c r="S35" s="72" t="s">
        <v>5</v>
      </c>
      <c r="T35" s="73"/>
      <c r="U35" s="74"/>
      <c r="V35" s="72" t="s">
        <v>5</v>
      </c>
      <c r="W35" s="73"/>
      <c r="X35" s="74"/>
      <c r="Y35" s="72" t="s">
        <v>5</v>
      </c>
      <c r="Z35" s="73"/>
      <c r="AA35" s="74"/>
      <c r="AB35" s="9"/>
      <c r="AC35" s="19"/>
      <c r="AD35" s="44"/>
      <c r="AE35" s="45"/>
      <c r="AF35" s="44"/>
      <c r="AG35" s="45"/>
      <c r="AH35" s="44"/>
      <c r="AI35" s="76"/>
      <c r="AJ35" s="45"/>
      <c r="AK35" s="14"/>
      <c r="AL35" s="12"/>
      <c r="AM35" s="12"/>
      <c r="AN35" s="12"/>
      <c r="AO35" s="72" t="s">
        <v>5</v>
      </c>
      <c r="AP35" s="73"/>
      <c r="AQ35" s="74"/>
      <c r="AR35" s="72" t="s">
        <v>5</v>
      </c>
      <c r="AS35" s="73"/>
      <c r="AT35" s="74"/>
      <c r="AU35" s="72" t="s">
        <v>5</v>
      </c>
      <c r="AV35" s="73"/>
      <c r="AW35" s="74"/>
      <c r="AX35" s="72" t="s">
        <v>5</v>
      </c>
      <c r="AY35" s="73"/>
      <c r="AZ35" s="74"/>
      <c r="BA35" s="72" t="s">
        <v>5</v>
      </c>
      <c r="BB35" s="73"/>
      <c r="BC35" s="74"/>
      <c r="BD35" s="72" t="s">
        <v>5</v>
      </c>
      <c r="BE35" s="73"/>
      <c r="BF35" s="74"/>
      <c r="BG35" s="72" t="s">
        <v>5</v>
      </c>
      <c r="BH35" s="73"/>
      <c r="BI35" s="74"/>
      <c r="BJ35" s="9"/>
      <c r="BK35" s="19"/>
      <c r="BL35" s="44"/>
      <c r="BM35" s="45"/>
      <c r="BN35" s="44"/>
      <c r="BO35" s="45"/>
      <c r="BP35" s="44"/>
      <c r="BQ35" s="76"/>
      <c r="BR35" s="45"/>
    </row>
    <row r="36" spans="2:83" x14ac:dyDescent="0.35">
      <c r="B36" s="14"/>
      <c r="C36" s="12"/>
      <c r="D36" s="12"/>
      <c r="E36" s="12"/>
      <c r="F36" s="68"/>
      <c r="G36" s="21">
        <f ca="1">G33*$F$9</f>
        <v>148.5</v>
      </c>
      <c r="H36" s="22"/>
      <c r="I36" s="16"/>
      <c r="J36" s="21">
        <f ca="1">J33*$F$9</f>
        <v>87.149999999999991</v>
      </c>
      <c r="K36" s="22"/>
      <c r="L36" s="16"/>
      <c r="M36" s="21">
        <f ca="1">M33*$F$9</f>
        <v>15.6</v>
      </c>
      <c r="N36" s="22"/>
      <c r="O36" s="16"/>
      <c r="P36" s="21">
        <f ca="1">P33*$F$9</f>
        <v>67.95</v>
      </c>
      <c r="Q36" s="22"/>
      <c r="R36" s="16"/>
      <c r="S36" s="21">
        <f ca="1">S33*$F$9</f>
        <v>35.4</v>
      </c>
      <c r="T36" s="22"/>
      <c r="U36" s="16"/>
      <c r="V36" s="21">
        <f ca="1">V33*$F$9</f>
        <v>53.25</v>
      </c>
      <c r="W36" s="22"/>
      <c r="X36" s="16"/>
      <c r="Y36" s="21">
        <f ca="1">Y33*$F$9</f>
        <v>141.75</v>
      </c>
      <c r="Z36" s="22"/>
      <c r="AA36" s="16"/>
      <c r="AB36" s="9"/>
      <c r="AC36" s="19"/>
      <c r="AD36" s="44"/>
      <c r="AE36" s="45"/>
      <c r="AF36" s="44"/>
      <c r="AG36" s="45"/>
      <c r="AH36" s="44"/>
      <c r="AI36" s="76"/>
      <c r="AJ36" s="45"/>
      <c r="AK36" s="14"/>
      <c r="AL36" s="12"/>
      <c r="AM36" s="12"/>
      <c r="AN36" s="12"/>
      <c r="AO36" s="21">
        <f ca="1">AO33*$F$9</f>
        <v>98.25</v>
      </c>
      <c r="AP36" s="22"/>
      <c r="AQ36" s="16"/>
      <c r="AR36" s="21">
        <f ca="1">AR33*$F$9</f>
        <v>86.399999999999991</v>
      </c>
      <c r="AS36" s="22"/>
      <c r="AT36" s="16"/>
      <c r="AU36" s="21">
        <f ca="1">AU33*$F$9</f>
        <v>147.15</v>
      </c>
      <c r="AV36" s="22"/>
      <c r="AW36" s="16"/>
      <c r="AX36" s="21">
        <f ca="1">AX33*$F$9</f>
        <v>36.75</v>
      </c>
      <c r="AY36" s="22"/>
      <c r="AZ36" s="16"/>
      <c r="BA36" s="21">
        <f ca="1">BA33*$F$9</f>
        <v>52.949999999999996</v>
      </c>
      <c r="BB36" s="22"/>
      <c r="BC36" s="16"/>
      <c r="BD36" s="21">
        <f ca="1">BD33*$F$9</f>
        <v>98.25</v>
      </c>
      <c r="BE36" s="22"/>
      <c r="BF36" s="16"/>
      <c r="BG36" s="21">
        <f ca="1">BG33*$F$9</f>
        <v>120.89999999999999</v>
      </c>
      <c r="BH36" s="22"/>
      <c r="BI36" s="16"/>
      <c r="BJ36" s="9"/>
      <c r="BK36" s="19"/>
      <c r="BL36" s="44"/>
      <c r="BM36" s="45"/>
      <c r="BN36" s="44"/>
      <c r="BO36" s="45"/>
      <c r="BP36" s="44"/>
      <c r="BQ36" s="76"/>
      <c r="BR36" s="45"/>
    </row>
    <row r="37" spans="2:83" ht="15" thickBot="1" x14ac:dyDescent="0.4">
      <c r="B37" s="15"/>
      <c r="C37" s="10"/>
      <c r="D37" s="10"/>
      <c r="E37" s="10"/>
      <c r="F37" s="69"/>
      <c r="G37" s="23"/>
      <c r="H37" s="24"/>
      <c r="I37" s="17"/>
      <c r="J37" s="23"/>
      <c r="K37" s="24"/>
      <c r="L37" s="17"/>
      <c r="M37" s="23"/>
      <c r="N37" s="24"/>
      <c r="O37" s="17"/>
      <c r="P37" s="23"/>
      <c r="Q37" s="24"/>
      <c r="R37" s="17"/>
      <c r="S37" s="23"/>
      <c r="T37" s="24"/>
      <c r="U37" s="17"/>
      <c r="V37" s="23"/>
      <c r="W37" s="24"/>
      <c r="X37" s="17"/>
      <c r="Y37" s="23"/>
      <c r="Z37" s="24"/>
      <c r="AA37" s="17"/>
      <c r="AB37" s="23"/>
      <c r="AC37" s="17"/>
      <c r="AD37" s="46"/>
      <c r="AE37" s="47"/>
      <c r="AF37" s="44"/>
      <c r="AG37" s="45"/>
      <c r="AH37" s="44"/>
      <c r="AI37" s="76"/>
      <c r="AJ37" s="45"/>
      <c r="AK37" s="15"/>
      <c r="AL37" s="10"/>
      <c r="AM37" s="10"/>
      <c r="AN37" s="10"/>
      <c r="AO37" s="23"/>
      <c r="AP37" s="24"/>
      <c r="AQ37" s="17"/>
      <c r="AR37" s="23"/>
      <c r="AS37" s="24"/>
      <c r="AT37" s="17"/>
      <c r="AU37" s="23"/>
      <c r="AV37" s="24"/>
      <c r="AW37" s="17"/>
      <c r="AX37" s="23"/>
      <c r="AY37" s="24"/>
      <c r="AZ37" s="17"/>
      <c r="BA37" s="23"/>
      <c r="BB37" s="24"/>
      <c r="BC37" s="17"/>
      <c r="BD37" s="23"/>
      <c r="BE37" s="24"/>
      <c r="BF37" s="17"/>
      <c r="BG37" s="23"/>
      <c r="BH37" s="24"/>
      <c r="BI37" s="17"/>
      <c r="BJ37" s="23"/>
      <c r="BK37" s="17"/>
      <c r="BL37" s="46"/>
      <c r="BM37" s="47"/>
      <c r="BN37" s="44"/>
      <c r="BO37" s="45"/>
      <c r="BP37" s="44"/>
      <c r="BQ37" s="76"/>
      <c r="BR37" s="45"/>
    </row>
    <row r="38" spans="2:83" ht="15" thickBot="1" x14ac:dyDescent="0.4">
      <c r="B38" s="8" t="s">
        <v>16</v>
      </c>
      <c r="C38" s="8"/>
      <c r="D38" s="16" t="s">
        <v>17</v>
      </c>
      <c r="E38" s="8" t="s">
        <v>18</v>
      </c>
      <c r="F38" s="48"/>
      <c r="G38" s="21" t="s">
        <v>19</v>
      </c>
      <c r="H38" s="22"/>
      <c r="I38" s="16"/>
      <c r="J38" s="21" t="s">
        <v>21</v>
      </c>
      <c r="K38" s="22"/>
      <c r="L38" s="16"/>
      <c r="M38" s="21" t="s">
        <v>22</v>
      </c>
      <c r="N38" s="22"/>
      <c r="O38" s="16"/>
      <c r="P38" s="21" t="s">
        <v>23</v>
      </c>
      <c r="Q38" s="22"/>
      <c r="R38" s="16"/>
      <c r="S38" s="21" t="s">
        <v>24</v>
      </c>
      <c r="T38" s="22"/>
      <c r="U38" s="16"/>
      <c r="V38" s="21" t="s">
        <v>25</v>
      </c>
      <c r="W38" s="22"/>
      <c r="X38" s="16"/>
      <c r="Y38" s="21" t="s">
        <v>26</v>
      </c>
      <c r="Z38" s="22"/>
      <c r="AA38" s="16"/>
      <c r="AB38" s="21" t="s">
        <v>27</v>
      </c>
      <c r="AC38" s="16"/>
      <c r="AD38" s="36" t="s">
        <v>28</v>
      </c>
      <c r="AE38" s="37"/>
      <c r="AF38" s="44"/>
      <c r="AG38" s="45"/>
      <c r="AH38" s="44"/>
      <c r="AI38" s="76"/>
      <c r="AJ38" s="45"/>
      <c r="AK38" s="8" t="s">
        <v>16</v>
      </c>
      <c r="AL38" s="8"/>
      <c r="AM38" s="16" t="s">
        <v>17</v>
      </c>
      <c r="AN38" s="8" t="s">
        <v>18</v>
      </c>
      <c r="AO38" s="21" t="s">
        <v>19</v>
      </c>
      <c r="AP38" s="22"/>
      <c r="AQ38" s="16"/>
      <c r="AR38" s="21" t="s">
        <v>21</v>
      </c>
      <c r="AS38" s="22"/>
      <c r="AT38" s="16"/>
      <c r="AU38" s="21" t="s">
        <v>22</v>
      </c>
      <c r="AV38" s="22"/>
      <c r="AW38" s="16"/>
      <c r="AX38" s="21" t="s">
        <v>23</v>
      </c>
      <c r="AY38" s="22"/>
      <c r="AZ38" s="16"/>
      <c r="BA38" s="21" t="s">
        <v>24</v>
      </c>
      <c r="BB38" s="22"/>
      <c r="BC38" s="16"/>
      <c r="BD38" s="21" t="s">
        <v>25</v>
      </c>
      <c r="BE38" s="22"/>
      <c r="BF38" s="16"/>
      <c r="BG38" s="21" t="s">
        <v>26</v>
      </c>
      <c r="BH38" s="22"/>
      <c r="BI38" s="16"/>
      <c r="BJ38" s="21" t="s">
        <v>27</v>
      </c>
      <c r="BK38" s="16"/>
      <c r="BL38" s="36" t="s">
        <v>28</v>
      </c>
      <c r="BM38" s="37"/>
      <c r="BN38" s="44"/>
      <c r="BO38" s="45"/>
      <c r="BP38" s="44"/>
      <c r="BQ38" s="76"/>
      <c r="BR38" s="45"/>
    </row>
    <row r="39" spans="2:83" ht="15" thickBot="1" x14ac:dyDescent="0.4">
      <c r="B39" s="10"/>
      <c r="C39" s="12"/>
      <c r="D39" s="17"/>
      <c r="E39" s="10"/>
      <c r="F39" s="65"/>
      <c r="G39" s="23"/>
      <c r="H39" s="24"/>
      <c r="I39" s="17"/>
      <c r="J39" s="23"/>
      <c r="K39" s="24"/>
      <c r="L39" s="17"/>
      <c r="M39" s="23"/>
      <c r="N39" s="24"/>
      <c r="O39" s="17"/>
      <c r="P39" s="23"/>
      <c r="Q39" s="24"/>
      <c r="R39" s="17"/>
      <c r="S39" s="23"/>
      <c r="T39" s="24"/>
      <c r="U39" s="17"/>
      <c r="V39" s="23"/>
      <c r="W39" s="24"/>
      <c r="X39" s="17"/>
      <c r="Y39" s="23"/>
      <c r="Z39" s="24"/>
      <c r="AA39" s="17"/>
      <c r="AB39" s="23"/>
      <c r="AC39" s="17"/>
      <c r="AD39" s="39"/>
      <c r="AE39" s="40"/>
      <c r="AF39" s="46"/>
      <c r="AG39" s="47"/>
      <c r="AH39" s="46"/>
      <c r="AI39" s="78"/>
      <c r="AJ39" s="47"/>
      <c r="AK39" s="10"/>
      <c r="AL39" s="12"/>
      <c r="AM39" s="17"/>
      <c r="AN39" s="10"/>
      <c r="AO39" s="23"/>
      <c r="AP39" s="24"/>
      <c r="AQ39" s="17"/>
      <c r="AR39" s="23"/>
      <c r="AS39" s="24"/>
      <c r="AT39" s="17"/>
      <c r="AU39" s="23"/>
      <c r="AV39" s="24"/>
      <c r="AW39" s="17"/>
      <c r="AX39" s="23"/>
      <c r="AY39" s="24"/>
      <c r="AZ39" s="17"/>
      <c r="BA39" s="23"/>
      <c r="BB39" s="24"/>
      <c r="BC39" s="17"/>
      <c r="BD39" s="23"/>
      <c r="BE39" s="24"/>
      <c r="BF39" s="17"/>
      <c r="BG39" s="23"/>
      <c r="BH39" s="24"/>
      <c r="BI39" s="17"/>
      <c r="BJ39" s="23"/>
      <c r="BK39" s="17"/>
      <c r="BL39" s="39"/>
      <c r="BM39" s="40"/>
      <c r="BN39" s="46"/>
      <c r="BO39" s="47"/>
      <c r="BP39" s="46"/>
      <c r="BQ39" s="78"/>
      <c r="BR39" s="47"/>
      <c r="BU39" s="7"/>
      <c r="BV39" s="21" t="s">
        <v>36</v>
      </c>
      <c r="BW39" s="22"/>
      <c r="BX39" s="22"/>
      <c r="BY39" s="22"/>
      <c r="BZ39" s="22"/>
      <c r="CA39" s="22"/>
      <c r="CB39" s="22"/>
      <c r="CC39" s="22"/>
      <c r="CD39" s="22"/>
      <c r="CE39" s="16"/>
    </row>
    <row r="40" spans="2:83" ht="15" thickBot="1" x14ac:dyDescent="0.4">
      <c r="B40" s="11"/>
      <c r="C40" s="12"/>
      <c r="D40" s="7"/>
      <c r="E40" s="7"/>
      <c r="F40" s="7"/>
      <c r="G40" s="21"/>
      <c r="H40" s="22"/>
      <c r="I40" s="16"/>
      <c r="J40" s="21"/>
      <c r="K40" s="22"/>
      <c r="L40" s="16"/>
      <c r="M40" s="21"/>
      <c r="N40" s="22"/>
      <c r="O40" s="16"/>
      <c r="P40" s="21"/>
      <c r="Q40" s="22"/>
      <c r="R40" s="16"/>
      <c r="S40" s="21"/>
      <c r="T40" s="22"/>
      <c r="U40" s="16"/>
      <c r="V40" s="21"/>
      <c r="W40" s="22"/>
      <c r="X40" s="16"/>
      <c r="Y40" s="21"/>
      <c r="Z40" s="22"/>
      <c r="AA40" s="22"/>
      <c r="AB40" s="21">
        <f>G43+J43+M43+P43+S43+V43+Y43+G46+J46+M46+P46+S46+V46+Y46</f>
        <v>49</v>
      </c>
      <c r="AC40" s="16"/>
      <c r="AD40" s="42">
        <f ca="1">AB40*E41</f>
        <v>1176</v>
      </c>
      <c r="AE40" s="43"/>
      <c r="AF40" s="42">
        <f ca="1">G52+J52+M52+P52+S52+V52+Y52</f>
        <v>518.25</v>
      </c>
      <c r="AG40" s="43"/>
      <c r="AH40" s="42">
        <f ca="1">AD40+AF40</f>
        <v>1694.25</v>
      </c>
      <c r="AI40" s="77"/>
      <c r="AJ40" s="43"/>
      <c r="AK40" s="11"/>
      <c r="AL40" s="12"/>
      <c r="AM40" s="7"/>
      <c r="AN40" s="7"/>
      <c r="AO40" s="21"/>
      <c r="AP40" s="22"/>
      <c r="AQ40" s="16"/>
      <c r="AR40" s="21"/>
      <c r="AS40" s="22"/>
      <c r="AT40" s="16"/>
      <c r="AU40" s="21"/>
      <c r="AV40" s="22"/>
      <c r="AW40" s="16"/>
      <c r="AX40" s="21"/>
      <c r="AY40" s="22"/>
      <c r="AZ40" s="16"/>
      <c r="BA40" s="21"/>
      <c r="BB40" s="22"/>
      <c r="BC40" s="16"/>
      <c r="BD40" s="21"/>
      <c r="BE40" s="22"/>
      <c r="BF40" s="16"/>
      <c r="BG40" s="21"/>
      <c r="BH40" s="22"/>
      <c r="BI40" s="22"/>
      <c r="BJ40" s="21">
        <f>AO43+AR43+AU43+AX43+BA43+BD43+BG43+AO46+AR46+AU46+AX46+BA46+BD46+BG46</f>
        <v>49</v>
      </c>
      <c r="BK40" s="16"/>
      <c r="BL40" s="42">
        <f ca="1">BJ40*AN41</f>
        <v>1176</v>
      </c>
      <c r="BM40" s="43"/>
      <c r="BN40" s="42">
        <f ca="1">AO52+AR52+AU52+AX52+BA52+BD52+BG52</f>
        <v>585.45000000000005</v>
      </c>
      <c r="BO40" s="43"/>
      <c r="BP40" s="42">
        <f ca="1">BL40+BN40</f>
        <v>1761.45</v>
      </c>
      <c r="BQ40" s="77"/>
      <c r="BR40" s="43"/>
      <c r="BU40" s="7"/>
      <c r="BV40" s="23"/>
      <c r="BW40" s="24"/>
      <c r="BX40" s="24"/>
      <c r="BY40" s="24"/>
      <c r="BZ40" s="24"/>
      <c r="CA40" s="24"/>
      <c r="CB40" s="24"/>
      <c r="CC40" s="24"/>
      <c r="CD40" s="24"/>
      <c r="CE40" s="17"/>
    </row>
    <row r="41" spans="2:83" ht="15" thickBot="1" x14ac:dyDescent="0.4">
      <c r="B41" s="13">
        <v>3</v>
      </c>
      <c r="C41" s="12"/>
      <c r="D41" s="8" t="str">
        <f>VLOOKUP(B41,Sheet1!$H$6:$I$15,2)</f>
        <v>n3</v>
      </c>
      <c r="E41" s="21">
        <f ca="1">VLOOKUP(B41,Sheet1!$H$6:$N$15,6)</f>
        <v>24</v>
      </c>
      <c r="F41" s="67">
        <f ca="1">VLOOKUP(B41,Sheet1!$H$6:$N$15,7)</f>
        <v>0.18</v>
      </c>
      <c r="G41" s="23"/>
      <c r="H41" s="24"/>
      <c r="I41" s="17"/>
      <c r="J41" s="23"/>
      <c r="K41" s="24"/>
      <c r="L41" s="17"/>
      <c r="M41" s="23"/>
      <c r="N41" s="24"/>
      <c r="O41" s="17"/>
      <c r="P41" s="23"/>
      <c r="Q41" s="24"/>
      <c r="R41" s="17"/>
      <c r="S41" s="23"/>
      <c r="T41" s="24"/>
      <c r="U41" s="17"/>
      <c r="V41" s="23"/>
      <c r="W41" s="24"/>
      <c r="X41" s="17"/>
      <c r="Y41" s="23"/>
      <c r="Z41" s="24"/>
      <c r="AA41" s="24"/>
      <c r="AB41" s="9"/>
      <c r="AC41" s="19"/>
      <c r="AD41" s="44"/>
      <c r="AE41" s="45"/>
      <c r="AF41" s="44"/>
      <c r="AG41" s="45"/>
      <c r="AH41" s="44"/>
      <c r="AI41" s="76"/>
      <c r="AJ41" s="45"/>
      <c r="AK41" s="13">
        <f>B41</f>
        <v>3</v>
      </c>
      <c r="AL41" s="12"/>
      <c r="AM41" s="8" t="str">
        <f>VLOOKUP(AK41,Sheet1!$H$6:$I$15,2)</f>
        <v>n3</v>
      </c>
      <c r="AN41" s="21">
        <f ca="1">VLOOKUP(AK41,Sheet1!$H$6:$N$15,6)</f>
        <v>24</v>
      </c>
      <c r="AO41" s="23"/>
      <c r="AP41" s="24"/>
      <c r="AQ41" s="17"/>
      <c r="AR41" s="23"/>
      <c r="AS41" s="24"/>
      <c r="AT41" s="17"/>
      <c r="AU41" s="23"/>
      <c r="AV41" s="24"/>
      <c r="AW41" s="17"/>
      <c r="AX41" s="23"/>
      <c r="AY41" s="24"/>
      <c r="AZ41" s="17"/>
      <c r="BA41" s="23"/>
      <c r="BB41" s="24"/>
      <c r="BC41" s="17"/>
      <c r="BD41" s="23"/>
      <c r="BE41" s="24"/>
      <c r="BF41" s="17"/>
      <c r="BG41" s="23"/>
      <c r="BH41" s="24"/>
      <c r="BI41" s="24"/>
      <c r="BJ41" s="9"/>
      <c r="BK41" s="19"/>
      <c r="BL41" s="44"/>
      <c r="BM41" s="45"/>
      <c r="BN41" s="44"/>
      <c r="BO41" s="45"/>
      <c r="BP41" s="44"/>
      <c r="BQ41" s="76"/>
      <c r="BR41" s="45"/>
      <c r="BU41" s="7"/>
      <c r="BV41" s="21" t="s">
        <v>27</v>
      </c>
      <c r="BW41" s="16"/>
      <c r="BX41" s="21" t="s">
        <v>37</v>
      </c>
      <c r="BY41" s="16"/>
      <c r="BZ41" s="21" t="s">
        <v>38</v>
      </c>
      <c r="CA41" s="16"/>
      <c r="CB41" s="79" t="s">
        <v>40</v>
      </c>
      <c r="CC41" s="16"/>
      <c r="CD41" s="21" t="s">
        <v>39</v>
      </c>
      <c r="CE41" s="16"/>
    </row>
    <row r="42" spans="2:83" ht="15" thickBot="1" x14ac:dyDescent="0.4">
      <c r="B42" s="14"/>
      <c r="C42" s="12"/>
      <c r="D42" s="12"/>
      <c r="E42" s="12"/>
      <c r="F42" s="68"/>
      <c r="G42" s="33">
        <v>0.33333333333333331</v>
      </c>
      <c r="H42" t="s">
        <v>20</v>
      </c>
      <c r="I42" s="34">
        <v>0.5</v>
      </c>
      <c r="J42" s="33">
        <v>0.33333333333333331</v>
      </c>
      <c r="K42" t="s">
        <v>20</v>
      </c>
      <c r="L42" s="34">
        <v>0.5</v>
      </c>
      <c r="M42" s="33">
        <v>0.33333333333333331</v>
      </c>
      <c r="N42" t="s">
        <v>20</v>
      </c>
      <c r="O42" s="34">
        <v>0.5</v>
      </c>
      <c r="P42" s="33">
        <v>0.33333333333333331</v>
      </c>
      <c r="Q42" t="s">
        <v>20</v>
      </c>
      <c r="R42" s="34">
        <v>0.5</v>
      </c>
      <c r="S42" s="33">
        <v>0.33333333333333331</v>
      </c>
      <c r="T42" t="s">
        <v>20</v>
      </c>
      <c r="U42" s="34">
        <v>0.5</v>
      </c>
      <c r="V42" s="33">
        <v>0.33333333333333331</v>
      </c>
      <c r="W42" t="s">
        <v>20</v>
      </c>
      <c r="X42" s="34">
        <v>0.5</v>
      </c>
      <c r="Y42" s="33">
        <v>0.33333333333333331</v>
      </c>
      <c r="Z42" t="s">
        <v>20</v>
      </c>
      <c r="AA42" s="35">
        <v>0.5</v>
      </c>
      <c r="AB42" s="9"/>
      <c r="AC42" s="19"/>
      <c r="AD42" s="44"/>
      <c r="AE42" s="45"/>
      <c r="AF42" s="44"/>
      <c r="AG42" s="45"/>
      <c r="AH42" s="44"/>
      <c r="AI42" s="76"/>
      <c r="AJ42" s="45"/>
      <c r="AK42" s="14"/>
      <c r="AL42" s="12"/>
      <c r="AM42" s="12"/>
      <c r="AN42" s="12"/>
      <c r="AO42" s="33">
        <v>0.33333333333333331</v>
      </c>
      <c r="AP42" t="s">
        <v>20</v>
      </c>
      <c r="AQ42" s="34">
        <v>0.5</v>
      </c>
      <c r="AR42" s="33">
        <v>0.33333333333333331</v>
      </c>
      <c r="AS42" t="s">
        <v>20</v>
      </c>
      <c r="AT42" s="34">
        <v>0.5</v>
      </c>
      <c r="AU42" s="33">
        <v>0.33333333333333331</v>
      </c>
      <c r="AV42" t="s">
        <v>20</v>
      </c>
      <c r="AW42" s="34">
        <v>0.5</v>
      </c>
      <c r="AX42" s="33">
        <v>0.33333333333333331</v>
      </c>
      <c r="AY42" t="s">
        <v>20</v>
      </c>
      <c r="AZ42" s="34">
        <v>0.5</v>
      </c>
      <c r="BA42" s="33">
        <v>0.33333333333333331</v>
      </c>
      <c r="BB42" t="s">
        <v>20</v>
      </c>
      <c r="BC42" s="34">
        <v>0.5</v>
      </c>
      <c r="BD42" s="33">
        <v>0.33333333333333331</v>
      </c>
      <c r="BE42" t="s">
        <v>20</v>
      </c>
      <c r="BF42" s="34">
        <v>0.5</v>
      </c>
      <c r="BG42" s="33">
        <v>0.33333333333333331</v>
      </c>
      <c r="BH42" t="s">
        <v>20</v>
      </c>
      <c r="BI42" s="35">
        <v>0.5</v>
      </c>
      <c r="BJ42" s="9"/>
      <c r="BK42" s="19"/>
      <c r="BL42" s="44"/>
      <c r="BM42" s="45"/>
      <c r="BN42" s="44"/>
      <c r="BO42" s="45"/>
      <c r="BP42" s="44"/>
      <c r="BQ42" s="76"/>
      <c r="BR42" s="45"/>
      <c r="BU42" s="7"/>
      <c r="BV42" s="23"/>
      <c r="BW42" s="17"/>
      <c r="BX42" s="23"/>
      <c r="BY42" s="17"/>
      <c r="BZ42" s="23"/>
      <c r="CA42" s="17"/>
      <c r="CB42" s="23"/>
      <c r="CC42" s="17"/>
      <c r="CD42" s="23"/>
      <c r="CE42" s="17"/>
    </row>
    <row r="43" spans="2:83" x14ac:dyDescent="0.35">
      <c r="B43" s="14"/>
      <c r="C43" s="12"/>
      <c r="D43" s="12"/>
      <c r="E43" s="12"/>
      <c r="F43" s="68"/>
      <c r="G43" s="27">
        <f>(I42-G42)*24</f>
        <v>4</v>
      </c>
      <c r="H43" s="28"/>
      <c r="I43" s="29"/>
      <c r="J43" s="27">
        <f>(L42-J42)*24</f>
        <v>4</v>
      </c>
      <c r="K43" s="28"/>
      <c r="L43" s="29"/>
      <c r="M43" s="27">
        <f>(O42-M42)*24</f>
        <v>4</v>
      </c>
      <c r="N43" s="28"/>
      <c r="O43" s="29"/>
      <c r="P43" s="27">
        <f>(R42-P42)*24</f>
        <v>4</v>
      </c>
      <c r="Q43" s="28"/>
      <c r="R43" s="29"/>
      <c r="S43" s="27">
        <f>(U42-S42)*24</f>
        <v>4</v>
      </c>
      <c r="T43" s="28"/>
      <c r="U43" s="29"/>
      <c r="V43" s="27">
        <f>(X42-V42)*24</f>
        <v>4</v>
      </c>
      <c r="W43" s="28"/>
      <c r="X43" s="29"/>
      <c r="Y43" s="27">
        <f>(AA42-Y42)*24</f>
        <v>4</v>
      </c>
      <c r="Z43" s="28"/>
      <c r="AA43" s="28"/>
      <c r="AB43" s="9"/>
      <c r="AC43" s="19"/>
      <c r="AD43" s="44"/>
      <c r="AE43" s="45"/>
      <c r="AF43" s="44"/>
      <c r="AG43" s="45"/>
      <c r="AH43" s="44"/>
      <c r="AI43" s="76"/>
      <c r="AJ43" s="45"/>
      <c r="AK43" s="14"/>
      <c r="AL43" s="12"/>
      <c r="AM43" s="12"/>
      <c r="AN43" s="12"/>
      <c r="AO43" s="27">
        <f>(AQ42-AO42)*24</f>
        <v>4</v>
      </c>
      <c r="AP43" s="28"/>
      <c r="AQ43" s="29"/>
      <c r="AR43" s="27">
        <f>(AT42-AR42)*24</f>
        <v>4</v>
      </c>
      <c r="AS43" s="28"/>
      <c r="AT43" s="29"/>
      <c r="AU43" s="27">
        <f>(AW42-AU42)*24</f>
        <v>4</v>
      </c>
      <c r="AV43" s="28"/>
      <c r="AW43" s="29"/>
      <c r="AX43" s="27">
        <f>(AZ42-AX42)*24</f>
        <v>4</v>
      </c>
      <c r="AY43" s="28"/>
      <c r="AZ43" s="29"/>
      <c r="BA43" s="27">
        <f>(BC42-BA42)*24</f>
        <v>4</v>
      </c>
      <c r="BB43" s="28"/>
      <c r="BC43" s="29"/>
      <c r="BD43" s="27">
        <f>(BF42-BD42)*24</f>
        <v>4</v>
      </c>
      <c r="BE43" s="28"/>
      <c r="BF43" s="29"/>
      <c r="BG43" s="27">
        <f>(BI42-BG42)*24</f>
        <v>4</v>
      </c>
      <c r="BH43" s="28"/>
      <c r="BI43" s="28"/>
      <c r="BJ43" s="9"/>
      <c r="BK43" s="19"/>
      <c r="BL43" s="44"/>
      <c r="BM43" s="45"/>
      <c r="BN43" s="44"/>
      <c r="BO43" s="45"/>
      <c r="BP43" s="44"/>
      <c r="BQ43" s="76"/>
      <c r="BR43" s="45"/>
      <c r="BU43" s="8">
        <f>B41</f>
        <v>3</v>
      </c>
      <c r="BV43" s="21">
        <f>BJ40+AB40</f>
        <v>98</v>
      </c>
      <c r="BW43" s="16"/>
      <c r="BX43" s="80">
        <f ca="1">BL40+AD40</f>
        <v>2352</v>
      </c>
      <c r="BY43" s="81"/>
      <c r="BZ43" s="42">
        <f ca="1">BN40+AF40</f>
        <v>1103.7</v>
      </c>
      <c r="CA43" s="43"/>
      <c r="CB43" s="42">
        <f ca="1">BX43+BZ43</f>
        <v>3455.7</v>
      </c>
      <c r="CC43" s="43"/>
      <c r="CD43" s="21">
        <f ca="1">SUM(G49:AA50)+SUM(AO49:BI50)</f>
        <v>7358</v>
      </c>
      <c r="CE43" s="16"/>
    </row>
    <row r="44" spans="2:83" ht="15" thickBot="1" x14ac:dyDescent="0.4">
      <c r="B44" s="14"/>
      <c r="C44" s="12"/>
      <c r="D44" s="12"/>
      <c r="E44" s="12"/>
      <c r="F44" s="68"/>
      <c r="G44" s="30"/>
      <c r="H44" s="31"/>
      <c r="I44" s="32"/>
      <c r="J44" s="30"/>
      <c r="K44" s="31"/>
      <c r="L44" s="32"/>
      <c r="M44" s="30"/>
      <c r="N44" s="31"/>
      <c r="O44" s="32"/>
      <c r="P44" s="30"/>
      <c r="Q44" s="31"/>
      <c r="R44" s="32"/>
      <c r="S44" s="30"/>
      <c r="T44" s="31"/>
      <c r="U44" s="32"/>
      <c r="V44" s="30"/>
      <c r="W44" s="31"/>
      <c r="X44" s="32"/>
      <c r="Y44" s="30"/>
      <c r="Z44" s="31"/>
      <c r="AA44" s="31"/>
      <c r="AB44" s="9"/>
      <c r="AC44" s="19"/>
      <c r="AD44" s="44"/>
      <c r="AE44" s="45"/>
      <c r="AF44" s="44"/>
      <c r="AG44" s="45"/>
      <c r="AH44" s="44"/>
      <c r="AI44" s="76"/>
      <c r="AJ44" s="45"/>
      <c r="AK44" s="14"/>
      <c r="AL44" s="12"/>
      <c r="AM44" s="12"/>
      <c r="AN44" s="12"/>
      <c r="AO44" s="30"/>
      <c r="AP44" s="31"/>
      <c r="AQ44" s="32"/>
      <c r="AR44" s="30"/>
      <c r="AS44" s="31"/>
      <c r="AT44" s="32"/>
      <c r="AU44" s="30"/>
      <c r="AV44" s="31"/>
      <c r="AW44" s="32"/>
      <c r="AX44" s="30"/>
      <c r="AY44" s="31"/>
      <c r="AZ44" s="32"/>
      <c r="BA44" s="30"/>
      <c r="BB44" s="31"/>
      <c r="BC44" s="32"/>
      <c r="BD44" s="30"/>
      <c r="BE44" s="31"/>
      <c r="BF44" s="32"/>
      <c r="BG44" s="30"/>
      <c r="BH44" s="31"/>
      <c r="BI44" s="31"/>
      <c r="BJ44" s="9"/>
      <c r="BK44" s="19"/>
      <c r="BL44" s="44"/>
      <c r="BM44" s="45"/>
      <c r="BN44" s="44"/>
      <c r="BO44" s="45"/>
      <c r="BP44" s="44"/>
      <c r="BQ44" s="76"/>
      <c r="BR44" s="45"/>
      <c r="BU44" s="12"/>
      <c r="BV44" s="9"/>
      <c r="BW44" s="19"/>
      <c r="BX44" s="82"/>
      <c r="BY44" s="83"/>
      <c r="BZ44" s="44"/>
      <c r="CA44" s="45"/>
      <c r="CB44" s="44"/>
      <c r="CC44" s="45"/>
      <c r="CD44" s="9"/>
      <c r="CE44" s="19"/>
    </row>
    <row r="45" spans="2:83" ht="15" thickBot="1" x14ac:dyDescent="0.4">
      <c r="B45" s="14"/>
      <c r="C45" s="12"/>
      <c r="D45" s="12"/>
      <c r="E45" s="12"/>
      <c r="F45" s="68"/>
      <c r="G45" s="33">
        <v>0.54166666666666663</v>
      </c>
      <c r="H45" t="s">
        <v>20</v>
      </c>
      <c r="I45" s="25">
        <v>0.66666666666666663</v>
      </c>
      <c r="J45" s="33">
        <v>0.54166666666666663</v>
      </c>
      <c r="K45" t="s">
        <v>20</v>
      </c>
      <c r="L45" s="25">
        <v>0.66666666666666663</v>
      </c>
      <c r="M45" s="33">
        <v>0.54166666666666663</v>
      </c>
      <c r="N45" t="s">
        <v>20</v>
      </c>
      <c r="O45" s="25">
        <v>0.66666666666666663</v>
      </c>
      <c r="P45" s="33">
        <v>0.54166666666666663</v>
      </c>
      <c r="Q45" t="s">
        <v>20</v>
      </c>
      <c r="R45" s="25">
        <v>0.66666666666666663</v>
      </c>
      <c r="S45" s="33">
        <v>0.54166666666666663</v>
      </c>
      <c r="T45" t="s">
        <v>20</v>
      </c>
      <c r="U45" s="25">
        <v>0.66666666666666663</v>
      </c>
      <c r="V45" s="33">
        <v>0.54166666666666663</v>
      </c>
      <c r="W45" t="s">
        <v>20</v>
      </c>
      <c r="X45" s="25">
        <v>0.66666666666666663</v>
      </c>
      <c r="Y45" s="33">
        <v>0.54166666666666663</v>
      </c>
      <c r="Z45" t="s">
        <v>20</v>
      </c>
      <c r="AA45" s="25">
        <v>0.66666666666666663</v>
      </c>
      <c r="AB45" s="9"/>
      <c r="AC45" s="19"/>
      <c r="AD45" s="44"/>
      <c r="AE45" s="45"/>
      <c r="AF45" s="44"/>
      <c r="AG45" s="45"/>
      <c r="AH45" s="44"/>
      <c r="AI45" s="76"/>
      <c r="AJ45" s="45"/>
      <c r="AK45" s="14"/>
      <c r="AL45" s="12"/>
      <c r="AM45" s="12"/>
      <c r="AN45" s="12"/>
      <c r="AO45" s="33">
        <v>0.54166666666666663</v>
      </c>
      <c r="AP45" t="s">
        <v>20</v>
      </c>
      <c r="AQ45" s="25">
        <v>0.66666666666666663</v>
      </c>
      <c r="AR45" s="33">
        <v>0.54166666666666663</v>
      </c>
      <c r="AS45" t="s">
        <v>20</v>
      </c>
      <c r="AT45" s="25">
        <v>0.66666666666666663</v>
      </c>
      <c r="AU45" s="33">
        <v>0.54166666666666663</v>
      </c>
      <c r="AV45" t="s">
        <v>20</v>
      </c>
      <c r="AW45" s="25">
        <v>0.66666666666666663</v>
      </c>
      <c r="AX45" s="33">
        <v>0.54166666666666663</v>
      </c>
      <c r="AY45" t="s">
        <v>20</v>
      </c>
      <c r="AZ45" s="25">
        <v>0.66666666666666663</v>
      </c>
      <c r="BA45" s="33">
        <v>0.54166666666666663</v>
      </c>
      <c r="BB45" t="s">
        <v>20</v>
      </c>
      <c r="BC45" s="25">
        <v>0.66666666666666663</v>
      </c>
      <c r="BD45" s="33">
        <v>0.54166666666666663</v>
      </c>
      <c r="BE45" t="s">
        <v>20</v>
      </c>
      <c r="BF45" s="25">
        <v>0.66666666666666663</v>
      </c>
      <c r="BG45" s="33">
        <v>0.54166666666666663</v>
      </c>
      <c r="BH45" t="s">
        <v>20</v>
      </c>
      <c r="BI45" s="25">
        <v>0.66666666666666663</v>
      </c>
      <c r="BJ45" s="9"/>
      <c r="BK45" s="19"/>
      <c r="BL45" s="44"/>
      <c r="BM45" s="45"/>
      <c r="BN45" s="44"/>
      <c r="BO45" s="45"/>
      <c r="BP45" s="44"/>
      <c r="BQ45" s="76"/>
      <c r="BR45" s="45"/>
      <c r="BU45" s="12"/>
      <c r="BV45" s="9"/>
      <c r="BW45" s="19"/>
      <c r="BX45" s="82"/>
      <c r="BY45" s="83"/>
      <c r="BZ45" s="44"/>
      <c r="CA45" s="45"/>
      <c r="CB45" s="44"/>
      <c r="CC45" s="45"/>
      <c r="CD45" s="9"/>
      <c r="CE45" s="19"/>
    </row>
    <row r="46" spans="2:83" x14ac:dyDescent="0.35">
      <c r="B46" s="14"/>
      <c r="C46" s="12"/>
      <c r="D46" s="12"/>
      <c r="E46" s="12"/>
      <c r="F46" s="68"/>
      <c r="G46" s="27">
        <f>(I45-G45)*24</f>
        <v>3</v>
      </c>
      <c r="H46" s="28"/>
      <c r="I46" s="29"/>
      <c r="J46" s="27">
        <f>(L45-J45)*24</f>
        <v>3</v>
      </c>
      <c r="K46" s="28"/>
      <c r="L46" s="29"/>
      <c r="M46" s="27">
        <f>(O45-M45)*24</f>
        <v>3</v>
      </c>
      <c r="N46" s="28"/>
      <c r="O46" s="29"/>
      <c r="P46" s="27">
        <f>(R45-P45)*24</f>
        <v>3</v>
      </c>
      <c r="Q46" s="28"/>
      <c r="R46" s="29"/>
      <c r="S46" s="27">
        <f>(U45-S45)*24</f>
        <v>3</v>
      </c>
      <c r="T46" s="28"/>
      <c r="U46" s="29"/>
      <c r="V46" s="27">
        <f>(X45-V45)*24</f>
        <v>3</v>
      </c>
      <c r="W46" s="28"/>
      <c r="X46" s="29"/>
      <c r="Y46" s="27">
        <f>(AA45-Y45)*24</f>
        <v>3</v>
      </c>
      <c r="Z46" s="28"/>
      <c r="AA46" s="28"/>
      <c r="AB46" s="9"/>
      <c r="AC46" s="19"/>
      <c r="AD46" s="44"/>
      <c r="AE46" s="45"/>
      <c r="AF46" s="44"/>
      <c r="AG46" s="45"/>
      <c r="AH46" s="44"/>
      <c r="AI46" s="76"/>
      <c r="AJ46" s="45"/>
      <c r="AK46" s="14"/>
      <c r="AL46" s="12"/>
      <c r="AM46" s="12"/>
      <c r="AN46" s="12"/>
      <c r="AO46" s="27">
        <f>(AQ45-AO45)*24</f>
        <v>3</v>
      </c>
      <c r="AP46" s="28"/>
      <c r="AQ46" s="29"/>
      <c r="AR46" s="27">
        <f>(AT45-AR45)*24</f>
        <v>3</v>
      </c>
      <c r="AS46" s="28"/>
      <c r="AT46" s="29"/>
      <c r="AU46" s="27">
        <f>(AW45-AU45)*24</f>
        <v>3</v>
      </c>
      <c r="AV46" s="28"/>
      <c r="AW46" s="29"/>
      <c r="AX46" s="27">
        <f>(AZ45-AX45)*24</f>
        <v>3</v>
      </c>
      <c r="AY46" s="28"/>
      <c r="AZ46" s="29"/>
      <c r="BA46" s="27">
        <f>(BC45-BA45)*24</f>
        <v>3</v>
      </c>
      <c r="BB46" s="28"/>
      <c r="BC46" s="29"/>
      <c r="BD46" s="27">
        <f>(BF45-BD45)*24</f>
        <v>3</v>
      </c>
      <c r="BE46" s="28"/>
      <c r="BF46" s="29"/>
      <c r="BG46" s="27">
        <f>(BI45-BG45)*24</f>
        <v>3</v>
      </c>
      <c r="BH46" s="28"/>
      <c r="BI46" s="28"/>
      <c r="BJ46" s="9"/>
      <c r="BK46" s="19"/>
      <c r="BL46" s="44"/>
      <c r="BM46" s="45"/>
      <c r="BN46" s="44"/>
      <c r="BO46" s="45"/>
      <c r="BP46" s="44"/>
      <c r="BQ46" s="76"/>
      <c r="BR46" s="45"/>
      <c r="BU46" s="12"/>
      <c r="BV46" s="9"/>
      <c r="BW46" s="19"/>
      <c r="BX46" s="82"/>
      <c r="BY46" s="83"/>
      <c r="BZ46" s="44"/>
      <c r="CA46" s="45"/>
      <c r="CB46" s="44"/>
      <c r="CC46" s="45"/>
      <c r="CD46" s="9"/>
      <c r="CE46" s="19"/>
    </row>
    <row r="47" spans="2:83" ht="15" thickBot="1" x14ac:dyDescent="0.4">
      <c r="B47" s="14"/>
      <c r="C47" s="12"/>
      <c r="D47" s="12"/>
      <c r="E47" s="12"/>
      <c r="F47" s="68"/>
      <c r="G47" s="30"/>
      <c r="H47" s="31"/>
      <c r="I47" s="32"/>
      <c r="J47" s="30"/>
      <c r="K47" s="31"/>
      <c r="L47" s="32"/>
      <c r="M47" s="30"/>
      <c r="N47" s="31"/>
      <c r="O47" s="32"/>
      <c r="P47" s="30"/>
      <c r="Q47" s="31"/>
      <c r="R47" s="32"/>
      <c r="S47" s="30"/>
      <c r="T47" s="31"/>
      <c r="U47" s="32"/>
      <c r="V47" s="30"/>
      <c r="W47" s="31"/>
      <c r="X47" s="32"/>
      <c r="Y47" s="30"/>
      <c r="Z47" s="31"/>
      <c r="AA47" s="31"/>
      <c r="AB47" s="9"/>
      <c r="AC47" s="19"/>
      <c r="AD47" s="44"/>
      <c r="AE47" s="45"/>
      <c r="AF47" s="44"/>
      <c r="AG47" s="45"/>
      <c r="AH47" s="44"/>
      <c r="AI47" s="76"/>
      <c r="AJ47" s="45"/>
      <c r="AK47" s="14"/>
      <c r="AL47" s="12"/>
      <c r="AM47" s="12"/>
      <c r="AN47" s="12"/>
      <c r="AO47" s="30"/>
      <c r="AP47" s="31"/>
      <c r="AQ47" s="32"/>
      <c r="AR47" s="30"/>
      <c r="AS47" s="31"/>
      <c r="AT47" s="32"/>
      <c r="AU47" s="30"/>
      <c r="AV47" s="31"/>
      <c r="AW47" s="32"/>
      <c r="AX47" s="30"/>
      <c r="AY47" s="31"/>
      <c r="AZ47" s="32"/>
      <c r="BA47" s="30"/>
      <c r="BB47" s="31"/>
      <c r="BC47" s="32"/>
      <c r="BD47" s="30"/>
      <c r="BE47" s="31"/>
      <c r="BF47" s="32"/>
      <c r="BG47" s="30"/>
      <c r="BH47" s="31"/>
      <c r="BI47" s="31"/>
      <c r="BJ47" s="9"/>
      <c r="BK47" s="19"/>
      <c r="BL47" s="44"/>
      <c r="BM47" s="45"/>
      <c r="BN47" s="44"/>
      <c r="BO47" s="45"/>
      <c r="BP47" s="44"/>
      <c r="BQ47" s="76"/>
      <c r="BR47" s="45"/>
      <c r="BU47" s="12"/>
      <c r="BV47" s="9"/>
      <c r="BW47" s="19"/>
      <c r="BX47" s="82"/>
      <c r="BY47" s="83"/>
      <c r="BZ47" s="44"/>
      <c r="CA47" s="45"/>
      <c r="CB47" s="44"/>
      <c r="CC47" s="45"/>
      <c r="CD47" s="9"/>
      <c r="CE47" s="19"/>
    </row>
    <row r="48" spans="2:83" x14ac:dyDescent="0.35">
      <c r="B48" s="14"/>
      <c r="C48" s="12"/>
      <c r="D48" s="12"/>
      <c r="E48" s="12"/>
      <c r="F48" s="68"/>
      <c r="G48" s="27" t="s">
        <v>33</v>
      </c>
      <c r="H48" s="28"/>
      <c r="I48" s="29"/>
      <c r="J48" s="27" t="s">
        <v>33</v>
      </c>
      <c r="K48" s="28"/>
      <c r="L48" s="29"/>
      <c r="M48" s="27" t="s">
        <v>33</v>
      </c>
      <c r="N48" s="28"/>
      <c r="O48" s="29"/>
      <c r="P48" s="27" t="s">
        <v>33</v>
      </c>
      <c r="Q48" s="28"/>
      <c r="R48" s="29"/>
      <c r="S48" s="27" t="s">
        <v>33</v>
      </c>
      <c r="T48" s="28"/>
      <c r="U48" s="29"/>
      <c r="V48" s="27" t="s">
        <v>33</v>
      </c>
      <c r="W48" s="28"/>
      <c r="X48" s="29"/>
      <c r="Y48" s="27" t="s">
        <v>33</v>
      </c>
      <c r="Z48" s="28"/>
      <c r="AA48" s="29"/>
      <c r="AB48" s="9"/>
      <c r="AC48" s="19"/>
      <c r="AD48" s="44"/>
      <c r="AE48" s="45"/>
      <c r="AF48" s="44"/>
      <c r="AG48" s="45"/>
      <c r="AH48" s="44"/>
      <c r="AI48" s="76"/>
      <c r="AJ48" s="45"/>
      <c r="AK48" s="14"/>
      <c r="AL48" s="12"/>
      <c r="AM48" s="12"/>
      <c r="AN48" s="12"/>
      <c r="AO48" s="27" t="s">
        <v>33</v>
      </c>
      <c r="AP48" s="28"/>
      <c r="AQ48" s="29"/>
      <c r="AR48" s="27" t="s">
        <v>33</v>
      </c>
      <c r="AS48" s="28"/>
      <c r="AT48" s="29"/>
      <c r="AU48" s="27" t="s">
        <v>33</v>
      </c>
      <c r="AV48" s="28"/>
      <c r="AW48" s="29"/>
      <c r="AX48" s="27" t="s">
        <v>33</v>
      </c>
      <c r="AY48" s="28"/>
      <c r="AZ48" s="29"/>
      <c r="BA48" s="27" t="s">
        <v>33</v>
      </c>
      <c r="BB48" s="28"/>
      <c r="BC48" s="29"/>
      <c r="BD48" s="27" t="s">
        <v>33</v>
      </c>
      <c r="BE48" s="28"/>
      <c r="BF48" s="29"/>
      <c r="BG48" s="27" t="s">
        <v>33</v>
      </c>
      <c r="BH48" s="28"/>
      <c r="BI48" s="29"/>
      <c r="BJ48" s="9"/>
      <c r="BK48" s="19"/>
      <c r="BL48" s="44"/>
      <c r="BM48" s="45"/>
      <c r="BN48" s="44"/>
      <c r="BO48" s="45"/>
      <c r="BP48" s="44"/>
      <c r="BQ48" s="76"/>
      <c r="BR48" s="45"/>
      <c r="BU48" s="12"/>
      <c r="BV48" s="9"/>
      <c r="BW48" s="19"/>
      <c r="BX48" s="82"/>
      <c r="BY48" s="83"/>
      <c r="BZ48" s="44"/>
      <c r="CA48" s="45"/>
      <c r="CB48" s="44"/>
      <c r="CC48" s="45"/>
      <c r="CD48" s="9"/>
      <c r="CE48" s="19"/>
    </row>
    <row r="49" spans="2:83" x14ac:dyDescent="0.35">
      <c r="B49" s="14"/>
      <c r="C49" s="12"/>
      <c r="D49" s="12"/>
      <c r="E49" s="12"/>
      <c r="F49" s="68"/>
      <c r="G49" s="26">
        <f ca="1">RANDBETWEEN(100,1000)</f>
        <v>884</v>
      </c>
      <c r="H49" s="70"/>
      <c r="I49" s="71"/>
      <c r="J49" s="26">
        <f ca="1">RANDBETWEEN(100,1000)</f>
        <v>274</v>
      </c>
      <c r="K49" s="70"/>
      <c r="L49" s="71"/>
      <c r="M49" s="26">
        <f ca="1">RANDBETWEEN(100,1000)</f>
        <v>692</v>
      </c>
      <c r="N49" s="70"/>
      <c r="O49" s="71"/>
      <c r="P49" s="26">
        <f ca="1">RANDBETWEEN(100,1000)</f>
        <v>181</v>
      </c>
      <c r="Q49" s="70"/>
      <c r="R49" s="71"/>
      <c r="S49" s="26">
        <f ca="1">RANDBETWEEN(100,1000)</f>
        <v>192</v>
      </c>
      <c r="T49" s="70"/>
      <c r="U49" s="71"/>
      <c r="V49" s="26">
        <f ca="1">RANDBETWEEN(100,1000)</f>
        <v>389</v>
      </c>
      <c r="W49" s="70"/>
      <c r="X49" s="71"/>
      <c r="Y49" s="26">
        <f ca="1">RANDBETWEEN(100,1000)</f>
        <v>843</v>
      </c>
      <c r="Z49" s="70"/>
      <c r="AA49" s="71"/>
      <c r="AB49" s="9"/>
      <c r="AC49" s="19"/>
      <c r="AD49" s="44"/>
      <c r="AE49" s="45"/>
      <c r="AF49" s="44"/>
      <c r="AG49" s="45"/>
      <c r="AH49" s="44"/>
      <c r="AI49" s="76"/>
      <c r="AJ49" s="45"/>
      <c r="AK49" s="14"/>
      <c r="AL49" s="12"/>
      <c r="AM49" s="12"/>
      <c r="AN49" s="12"/>
      <c r="AO49" s="26">
        <f ca="1">RANDBETWEEN(100,1000)</f>
        <v>950</v>
      </c>
      <c r="AP49" s="70"/>
      <c r="AQ49" s="71"/>
      <c r="AR49" s="26">
        <f ca="1">RANDBETWEEN(100,1000)</f>
        <v>384</v>
      </c>
      <c r="AS49" s="70"/>
      <c r="AT49" s="71"/>
      <c r="AU49" s="26">
        <f ca="1">RANDBETWEEN(100,1000)</f>
        <v>818</v>
      </c>
      <c r="AV49" s="70"/>
      <c r="AW49" s="71"/>
      <c r="AX49" s="26">
        <f ca="1">RANDBETWEEN(100,1000)</f>
        <v>665</v>
      </c>
      <c r="AY49" s="70"/>
      <c r="AZ49" s="71"/>
      <c r="BA49" s="26">
        <f ca="1">RANDBETWEEN(100,1000)</f>
        <v>485</v>
      </c>
      <c r="BB49" s="70"/>
      <c r="BC49" s="71"/>
      <c r="BD49" s="26">
        <f ca="1">RANDBETWEEN(100,1000)</f>
        <v>378</v>
      </c>
      <c r="BE49" s="70"/>
      <c r="BF49" s="71"/>
      <c r="BG49" s="26">
        <f ca="1">RANDBETWEEN(100,1000)</f>
        <v>223</v>
      </c>
      <c r="BH49" s="70"/>
      <c r="BI49" s="71"/>
      <c r="BJ49" s="9"/>
      <c r="BK49" s="19"/>
      <c r="BL49" s="44"/>
      <c r="BM49" s="45"/>
      <c r="BN49" s="44"/>
      <c r="BO49" s="45"/>
      <c r="BP49" s="44"/>
      <c r="BQ49" s="76"/>
      <c r="BR49" s="45"/>
      <c r="BU49" s="12"/>
      <c r="BV49" s="9"/>
      <c r="BW49" s="19"/>
      <c r="BX49" s="82"/>
      <c r="BY49" s="83"/>
      <c r="BZ49" s="44"/>
      <c r="CA49" s="45"/>
      <c r="CB49" s="44"/>
      <c r="CC49" s="45"/>
      <c r="CD49" s="9"/>
      <c r="CE49" s="19"/>
    </row>
    <row r="50" spans="2:83" ht="15" thickBot="1" x14ac:dyDescent="0.4">
      <c r="B50" s="14"/>
      <c r="C50" s="12"/>
      <c r="D50" s="12"/>
      <c r="E50" s="12"/>
      <c r="F50" s="68"/>
      <c r="G50" s="26"/>
      <c r="H50" s="70"/>
      <c r="I50" s="71"/>
      <c r="J50" s="26"/>
      <c r="K50" s="70"/>
      <c r="L50" s="71"/>
      <c r="M50" s="26"/>
      <c r="N50" s="70"/>
      <c r="O50" s="71"/>
      <c r="P50" s="26"/>
      <c r="Q50" s="70"/>
      <c r="R50" s="71"/>
      <c r="S50" s="26"/>
      <c r="T50" s="70"/>
      <c r="U50" s="71"/>
      <c r="V50" s="26"/>
      <c r="W50" s="70"/>
      <c r="X50" s="71"/>
      <c r="Y50" s="26"/>
      <c r="Z50" s="70"/>
      <c r="AA50" s="71"/>
      <c r="AB50" s="9"/>
      <c r="AC50" s="19"/>
      <c r="AD50" s="44"/>
      <c r="AE50" s="45"/>
      <c r="AF50" s="44"/>
      <c r="AG50" s="45"/>
      <c r="AH50" s="44"/>
      <c r="AI50" s="76"/>
      <c r="AJ50" s="45"/>
      <c r="AK50" s="14"/>
      <c r="AL50" s="12"/>
      <c r="AM50" s="12"/>
      <c r="AN50" s="12"/>
      <c r="AO50" s="26"/>
      <c r="AP50" s="70"/>
      <c r="AQ50" s="71"/>
      <c r="AR50" s="26"/>
      <c r="AS50" s="70"/>
      <c r="AT50" s="71"/>
      <c r="AU50" s="26"/>
      <c r="AV50" s="70"/>
      <c r="AW50" s="71"/>
      <c r="AX50" s="26"/>
      <c r="AY50" s="70"/>
      <c r="AZ50" s="71"/>
      <c r="BA50" s="26"/>
      <c r="BB50" s="70"/>
      <c r="BC50" s="71"/>
      <c r="BD50" s="26"/>
      <c r="BE50" s="70"/>
      <c r="BF50" s="71"/>
      <c r="BG50" s="26"/>
      <c r="BH50" s="70"/>
      <c r="BI50" s="71"/>
      <c r="BJ50" s="9"/>
      <c r="BK50" s="19"/>
      <c r="BL50" s="44"/>
      <c r="BM50" s="45"/>
      <c r="BN50" s="44"/>
      <c r="BO50" s="45"/>
      <c r="BP50" s="44"/>
      <c r="BQ50" s="76"/>
      <c r="BR50" s="45"/>
      <c r="BU50" s="10"/>
      <c r="BV50" s="23"/>
      <c r="BW50" s="17"/>
      <c r="BX50" s="84"/>
      <c r="BY50" s="85"/>
      <c r="BZ50" s="46"/>
      <c r="CA50" s="47"/>
      <c r="CB50" s="46"/>
      <c r="CC50" s="47"/>
      <c r="CD50" s="23"/>
      <c r="CE50" s="17"/>
    </row>
    <row r="51" spans="2:83" ht="15" thickBot="1" x14ac:dyDescent="0.4">
      <c r="B51" s="14"/>
      <c r="C51" s="12"/>
      <c r="D51" s="12"/>
      <c r="E51" s="12"/>
      <c r="F51" s="68"/>
      <c r="G51" s="72" t="s">
        <v>5</v>
      </c>
      <c r="H51" s="73"/>
      <c r="I51" s="74"/>
      <c r="J51" s="72" t="s">
        <v>5</v>
      </c>
      <c r="K51" s="73"/>
      <c r="L51" s="74"/>
      <c r="M51" s="72" t="s">
        <v>5</v>
      </c>
      <c r="N51" s="73"/>
      <c r="O51" s="74"/>
      <c r="P51" s="72" t="s">
        <v>5</v>
      </c>
      <c r="Q51" s="73"/>
      <c r="R51" s="74"/>
      <c r="S51" s="72" t="s">
        <v>5</v>
      </c>
      <c r="T51" s="73"/>
      <c r="U51" s="74"/>
      <c r="V51" s="72" t="s">
        <v>5</v>
      </c>
      <c r="W51" s="73"/>
      <c r="X51" s="74"/>
      <c r="Y51" s="72" t="s">
        <v>5</v>
      </c>
      <c r="Z51" s="73"/>
      <c r="AA51" s="74"/>
      <c r="AB51" s="9"/>
      <c r="AC51" s="19"/>
      <c r="AD51" s="44"/>
      <c r="AE51" s="45"/>
      <c r="AF51" s="44"/>
      <c r="AG51" s="45"/>
      <c r="AH51" s="44"/>
      <c r="AI51" s="76"/>
      <c r="AJ51" s="45"/>
      <c r="AK51" s="14"/>
      <c r="AL51" s="12"/>
      <c r="AM51" s="12"/>
      <c r="AN51" s="12"/>
      <c r="AO51" s="72" t="s">
        <v>5</v>
      </c>
      <c r="AP51" s="73"/>
      <c r="AQ51" s="74"/>
      <c r="AR51" s="72" t="s">
        <v>5</v>
      </c>
      <c r="AS51" s="73"/>
      <c r="AT51" s="74"/>
      <c r="AU51" s="72" t="s">
        <v>5</v>
      </c>
      <c r="AV51" s="73"/>
      <c r="AW51" s="74"/>
      <c r="AX51" s="72" t="s">
        <v>5</v>
      </c>
      <c r="AY51" s="73"/>
      <c r="AZ51" s="74"/>
      <c r="BA51" s="72" t="s">
        <v>5</v>
      </c>
      <c r="BB51" s="73"/>
      <c r="BC51" s="74"/>
      <c r="BD51" s="72" t="s">
        <v>5</v>
      </c>
      <c r="BE51" s="73"/>
      <c r="BF51" s="74"/>
      <c r="BG51" s="72" t="s">
        <v>5</v>
      </c>
      <c r="BH51" s="73"/>
      <c r="BI51" s="74"/>
      <c r="BJ51" s="9"/>
      <c r="BK51" s="19"/>
      <c r="BL51" s="44"/>
      <c r="BM51" s="45"/>
      <c r="BN51" s="44"/>
      <c r="BO51" s="45"/>
      <c r="BP51" s="44"/>
      <c r="BQ51" s="76"/>
      <c r="BR51" s="45"/>
    </row>
    <row r="52" spans="2:83" x14ac:dyDescent="0.35">
      <c r="B52" s="14"/>
      <c r="C52" s="12"/>
      <c r="D52" s="12"/>
      <c r="E52" s="12"/>
      <c r="F52" s="68"/>
      <c r="G52" s="21">
        <f ca="1">G49*$F$9</f>
        <v>132.6</v>
      </c>
      <c r="H52" s="22"/>
      <c r="I52" s="16"/>
      <c r="J52" s="21">
        <f ca="1">J49*$F$9</f>
        <v>41.1</v>
      </c>
      <c r="K52" s="22"/>
      <c r="L52" s="16"/>
      <c r="M52" s="21">
        <f ca="1">M49*$F$9</f>
        <v>103.8</v>
      </c>
      <c r="N52" s="22"/>
      <c r="O52" s="16"/>
      <c r="P52" s="21">
        <f ca="1">P49*$F$9</f>
        <v>27.15</v>
      </c>
      <c r="Q52" s="22"/>
      <c r="R52" s="16"/>
      <c r="S52" s="21">
        <f ca="1">S49*$F$9</f>
        <v>28.799999999999997</v>
      </c>
      <c r="T52" s="22"/>
      <c r="U52" s="16"/>
      <c r="V52" s="21">
        <f ca="1">V49*$F$9</f>
        <v>58.349999999999994</v>
      </c>
      <c r="W52" s="22"/>
      <c r="X52" s="16"/>
      <c r="Y52" s="21">
        <f ca="1">Y49*$F$9</f>
        <v>126.44999999999999</v>
      </c>
      <c r="Z52" s="22"/>
      <c r="AA52" s="16"/>
      <c r="AB52" s="9"/>
      <c r="AC52" s="19"/>
      <c r="AD52" s="44"/>
      <c r="AE52" s="45"/>
      <c r="AF52" s="44"/>
      <c r="AG52" s="45"/>
      <c r="AH52" s="44"/>
      <c r="AI52" s="76"/>
      <c r="AJ52" s="45"/>
      <c r="AK52" s="14"/>
      <c r="AL52" s="12"/>
      <c r="AM52" s="12"/>
      <c r="AN52" s="12"/>
      <c r="AO52" s="21">
        <f ca="1">AO49*$F$9</f>
        <v>142.5</v>
      </c>
      <c r="AP52" s="22"/>
      <c r="AQ52" s="16"/>
      <c r="AR52" s="21">
        <f ca="1">AR49*$F$9</f>
        <v>57.599999999999994</v>
      </c>
      <c r="AS52" s="22"/>
      <c r="AT52" s="16"/>
      <c r="AU52" s="21">
        <f ca="1">AU49*$F$9</f>
        <v>122.69999999999999</v>
      </c>
      <c r="AV52" s="22"/>
      <c r="AW52" s="16"/>
      <c r="AX52" s="21">
        <f ca="1">AX49*$F$9</f>
        <v>99.75</v>
      </c>
      <c r="AY52" s="22"/>
      <c r="AZ52" s="16"/>
      <c r="BA52" s="21">
        <f ca="1">BA49*$F$9</f>
        <v>72.75</v>
      </c>
      <c r="BB52" s="22"/>
      <c r="BC52" s="16"/>
      <c r="BD52" s="21">
        <f ca="1">BD49*$F$9</f>
        <v>56.699999999999996</v>
      </c>
      <c r="BE52" s="22"/>
      <c r="BF52" s="16"/>
      <c r="BG52" s="21">
        <f ca="1">BG49*$F$9</f>
        <v>33.449999999999996</v>
      </c>
      <c r="BH52" s="22"/>
      <c r="BI52" s="16"/>
      <c r="BJ52" s="9"/>
      <c r="BK52" s="19"/>
      <c r="BL52" s="44"/>
      <c r="BM52" s="45"/>
      <c r="BN52" s="44"/>
      <c r="BO52" s="45"/>
      <c r="BP52" s="44"/>
      <c r="BQ52" s="76"/>
      <c r="BR52" s="45"/>
    </row>
    <row r="53" spans="2:83" ht="15" thickBot="1" x14ac:dyDescent="0.4">
      <c r="B53" s="15"/>
      <c r="C53" s="10"/>
      <c r="D53" s="10"/>
      <c r="E53" s="10"/>
      <c r="F53" s="69"/>
      <c r="G53" s="23"/>
      <c r="H53" s="24"/>
      <c r="I53" s="17"/>
      <c r="J53" s="23"/>
      <c r="K53" s="24"/>
      <c r="L53" s="17"/>
      <c r="M53" s="23"/>
      <c r="N53" s="24"/>
      <c r="O53" s="17"/>
      <c r="P53" s="23"/>
      <c r="Q53" s="24"/>
      <c r="R53" s="17"/>
      <c r="S53" s="23"/>
      <c r="T53" s="24"/>
      <c r="U53" s="17"/>
      <c r="V53" s="23"/>
      <c r="W53" s="24"/>
      <c r="X53" s="17"/>
      <c r="Y53" s="23"/>
      <c r="Z53" s="24"/>
      <c r="AA53" s="17"/>
      <c r="AB53" s="23"/>
      <c r="AC53" s="17"/>
      <c r="AD53" s="46"/>
      <c r="AE53" s="47"/>
      <c r="AF53" s="44"/>
      <c r="AG53" s="45"/>
      <c r="AH53" s="44"/>
      <c r="AI53" s="76"/>
      <c r="AJ53" s="45"/>
      <c r="AK53" s="15"/>
      <c r="AL53" s="10"/>
      <c r="AM53" s="10"/>
      <c r="AN53" s="10"/>
      <c r="AO53" s="23"/>
      <c r="AP53" s="24"/>
      <c r="AQ53" s="17"/>
      <c r="AR53" s="23"/>
      <c r="AS53" s="24"/>
      <c r="AT53" s="17"/>
      <c r="AU53" s="23"/>
      <c r="AV53" s="24"/>
      <c r="AW53" s="17"/>
      <c r="AX53" s="23"/>
      <c r="AY53" s="24"/>
      <c r="AZ53" s="17"/>
      <c r="BA53" s="23"/>
      <c r="BB53" s="24"/>
      <c r="BC53" s="17"/>
      <c r="BD53" s="23"/>
      <c r="BE53" s="24"/>
      <c r="BF53" s="17"/>
      <c r="BG53" s="23"/>
      <c r="BH53" s="24"/>
      <c r="BI53" s="17"/>
      <c r="BJ53" s="23"/>
      <c r="BK53" s="17"/>
      <c r="BL53" s="46"/>
      <c r="BM53" s="47"/>
      <c r="BN53" s="44"/>
      <c r="BO53" s="45"/>
      <c r="BP53" s="44"/>
      <c r="BQ53" s="76"/>
      <c r="BR53" s="45"/>
    </row>
    <row r="54" spans="2:83" ht="15" thickBot="1" x14ac:dyDescent="0.4">
      <c r="B54" s="8" t="s">
        <v>16</v>
      </c>
      <c r="C54" s="8"/>
      <c r="D54" s="16" t="s">
        <v>17</v>
      </c>
      <c r="E54" s="8" t="s">
        <v>18</v>
      </c>
      <c r="F54" s="48"/>
      <c r="G54" s="21" t="s">
        <v>19</v>
      </c>
      <c r="H54" s="22"/>
      <c r="I54" s="16"/>
      <c r="J54" s="21" t="s">
        <v>21</v>
      </c>
      <c r="K54" s="22"/>
      <c r="L54" s="16"/>
      <c r="M54" s="21" t="s">
        <v>22</v>
      </c>
      <c r="N54" s="22"/>
      <c r="O54" s="16"/>
      <c r="P54" s="21" t="s">
        <v>23</v>
      </c>
      <c r="Q54" s="22"/>
      <c r="R54" s="16"/>
      <c r="S54" s="21" t="s">
        <v>24</v>
      </c>
      <c r="T54" s="22"/>
      <c r="U54" s="16"/>
      <c r="V54" s="21" t="s">
        <v>25</v>
      </c>
      <c r="W54" s="22"/>
      <c r="X54" s="16"/>
      <c r="Y54" s="21" t="s">
        <v>26</v>
      </c>
      <c r="Z54" s="22"/>
      <c r="AA54" s="16"/>
      <c r="AB54" s="21" t="s">
        <v>27</v>
      </c>
      <c r="AC54" s="16"/>
      <c r="AD54" s="36" t="s">
        <v>28</v>
      </c>
      <c r="AE54" s="37"/>
      <c r="AF54" s="44"/>
      <c r="AG54" s="45"/>
      <c r="AH54" s="44"/>
      <c r="AI54" s="76"/>
      <c r="AJ54" s="45"/>
      <c r="AK54" s="8" t="s">
        <v>16</v>
      </c>
      <c r="AL54" s="8"/>
      <c r="AM54" s="16" t="s">
        <v>17</v>
      </c>
      <c r="AN54" s="8" t="s">
        <v>18</v>
      </c>
      <c r="AO54" s="21" t="s">
        <v>19</v>
      </c>
      <c r="AP54" s="22"/>
      <c r="AQ54" s="16"/>
      <c r="AR54" s="21" t="s">
        <v>21</v>
      </c>
      <c r="AS54" s="22"/>
      <c r="AT54" s="16"/>
      <c r="AU54" s="21" t="s">
        <v>22</v>
      </c>
      <c r="AV54" s="22"/>
      <c r="AW54" s="16"/>
      <c r="AX54" s="21" t="s">
        <v>23</v>
      </c>
      <c r="AY54" s="22"/>
      <c r="AZ54" s="16"/>
      <c r="BA54" s="21" t="s">
        <v>24</v>
      </c>
      <c r="BB54" s="22"/>
      <c r="BC54" s="16"/>
      <c r="BD54" s="21" t="s">
        <v>25</v>
      </c>
      <c r="BE54" s="22"/>
      <c r="BF54" s="16"/>
      <c r="BG54" s="21" t="s">
        <v>26</v>
      </c>
      <c r="BH54" s="22"/>
      <c r="BI54" s="16"/>
      <c r="BJ54" s="21" t="s">
        <v>27</v>
      </c>
      <c r="BK54" s="16"/>
      <c r="BL54" s="36" t="s">
        <v>28</v>
      </c>
      <c r="BM54" s="37"/>
      <c r="BN54" s="44"/>
      <c r="BO54" s="45"/>
      <c r="BP54" s="44"/>
      <c r="BQ54" s="76"/>
      <c r="BR54" s="45"/>
    </row>
    <row r="55" spans="2:83" ht="15" thickBot="1" x14ac:dyDescent="0.4">
      <c r="B55" s="10"/>
      <c r="C55" s="12"/>
      <c r="D55" s="17"/>
      <c r="E55" s="10"/>
      <c r="F55" s="65"/>
      <c r="G55" s="23"/>
      <c r="H55" s="24"/>
      <c r="I55" s="17"/>
      <c r="J55" s="23"/>
      <c r="K55" s="24"/>
      <c r="L55" s="17"/>
      <c r="M55" s="23"/>
      <c r="N55" s="24"/>
      <c r="O55" s="17"/>
      <c r="P55" s="23"/>
      <c r="Q55" s="24"/>
      <c r="R55" s="17"/>
      <c r="S55" s="23"/>
      <c r="T55" s="24"/>
      <c r="U55" s="17"/>
      <c r="V55" s="23"/>
      <c r="W55" s="24"/>
      <c r="X55" s="17"/>
      <c r="Y55" s="23"/>
      <c r="Z55" s="24"/>
      <c r="AA55" s="17"/>
      <c r="AB55" s="23"/>
      <c r="AC55" s="17"/>
      <c r="AD55" s="39"/>
      <c r="AE55" s="40"/>
      <c r="AF55" s="46"/>
      <c r="AG55" s="47"/>
      <c r="AH55" s="46"/>
      <c r="AI55" s="78"/>
      <c r="AJ55" s="47"/>
      <c r="AK55" s="10"/>
      <c r="AL55" s="12"/>
      <c r="AM55" s="17"/>
      <c r="AN55" s="10"/>
      <c r="AO55" s="23"/>
      <c r="AP55" s="24"/>
      <c r="AQ55" s="17"/>
      <c r="AR55" s="23"/>
      <c r="AS55" s="24"/>
      <c r="AT55" s="17"/>
      <c r="AU55" s="23"/>
      <c r="AV55" s="24"/>
      <c r="AW55" s="17"/>
      <c r="AX55" s="23"/>
      <c r="AY55" s="24"/>
      <c r="AZ55" s="17"/>
      <c r="BA55" s="23"/>
      <c r="BB55" s="24"/>
      <c r="BC55" s="17"/>
      <c r="BD55" s="23"/>
      <c r="BE55" s="24"/>
      <c r="BF55" s="17"/>
      <c r="BG55" s="23"/>
      <c r="BH55" s="24"/>
      <c r="BI55" s="17"/>
      <c r="BJ55" s="23"/>
      <c r="BK55" s="17"/>
      <c r="BL55" s="39"/>
      <c r="BM55" s="40"/>
      <c r="BN55" s="46"/>
      <c r="BO55" s="47"/>
      <c r="BP55" s="46"/>
      <c r="BQ55" s="78"/>
      <c r="BR55" s="47"/>
      <c r="BU55" s="7"/>
      <c r="BV55" s="21" t="s">
        <v>36</v>
      </c>
      <c r="BW55" s="22"/>
      <c r="BX55" s="22"/>
      <c r="BY55" s="22"/>
      <c r="BZ55" s="22"/>
      <c r="CA55" s="22"/>
      <c r="CB55" s="22"/>
      <c r="CC55" s="22"/>
      <c r="CD55" s="22"/>
      <c r="CE55" s="16"/>
    </row>
    <row r="56" spans="2:83" ht="15" thickBot="1" x14ac:dyDescent="0.4">
      <c r="B56" s="11"/>
      <c r="C56" s="12"/>
      <c r="D56" s="7"/>
      <c r="E56" s="7"/>
      <c r="F56" s="7"/>
      <c r="G56" s="21"/>
      <c r="H56" s="22"/>
      <c r="I56" s="16"/>
      <c r="J56" s="21"/>
      <c r="K56" s="22"/>
      <c r="L56" s="16"/>
      <c r="M56" s="21"/>
      <c r="N56" s="22"/>
      <c r="O56" s="16"/>
      <c r="P56" s="21"/>
      <c r="Q56" s="22"/>
      <c r="R56" s="16"/>
      <c r="S56" s="21"/>
      <c r="T56" s="22"/>
      <c r="U56" s="16"/>
      <c r="V56" s="21"/>
      <c r="W56" s="22"/>
      <c r="X56" s="16"/>
      <c r="Y56" s="21"/>
      <c r="Z56" s="22"/>
      <c r="AA56" s="22"/>
      <c r="AB56" s="21">
        <f>G59+J59+M59+P59+S59+V59+Y59+G62+J62+M62+P62+S62+V62+Y62</f>
        <v>49</v>
      </c>
      <c r="AC56" s="16"/>
      <c r="AD56" s="42">
        <f ca="1">AB56*E57</f>
        <v>1029</v>
      </c>
      <c r="AE56" s="43"/>
      <c r="AF56" s="42">
        <f ca="1">G68+J68+M68+P68+S68+V68+Y68</f>
        <v>611.70000000000005</v>
      </c>
      <c r="AG56" s="43"/>
      <c r="AH56" s="42">
        <f ca="1">AD56+AF56</f>
        <v>1640.7</v>
      </c>
      <c r="AI56" s="77"/>
      <c r="AJ56" s="43"/>
      <c r="AK56" s="11"/>
      <c r="AL56" s="12"/>
      <c r="AM56" s="7"/>
      <c r="AN56" s="7"/>
      <c r="AO56" s="21"/>
      <c r="AP56" s="22"/>
      <c r="AQ56" s="16"/>
      <c r="AR56" s="21"/>
      <c r="AS56" s="22"/>
      <c r="AT56" s="16"/>
      <c r="AU56" s="21"/>
      <c r="AV56" s="22"/>
      <c r="AW56" s="16"/>
      <c r="AX56" s="21"/>
      <c r="AY56" s="22"/>
      <c r="AZ56" s="16"/>
      <c r="BA56" s="21"/>
      <c r="BB56" s="22"/>
      <c r="BC56" s="16"/>
      <c r="BD56" s="21"/>
      <c r="BE56" s="22"/>
      <c r="BF56" s="16"/>
      <c r="BG56" s="21"/>
      <c r="BH56" s="22"/>
      <c r="BI56" s="22"/>
      <c r="BJ56" s="21">
        <f>AO59+AR59+AU59+AX59+BA59+BD59+BG59+AO62+AR62+AU62+AX62+BA62+BD62+BG62</f>
        <v>49</v>
      </c>
      <c r="BK56" s="16"/>
      <c r="BL56" s="42">
        <f ca="1">BJ56*AN57</f>
        <v>1029</v>
      </c>
      <c r="BM56" s="43"/>
      <c r="BN56" s="42">
        <f ca="1">AO68+AR68+AU68+AX68+BA68+BD68+BG68</f>
        <v>547.19999999999993</v>
      </c>
      <c r="BO56" s="43"/>
      <c r="BP56" s="42">
        <f ca="1">BL56+BN56</f>
        <v>1576.1999999999998</v>
      </c>
      <c r="BQ56" s="77"/>
      <c r="BR56" s="43"/>
      <c r="BU56" s="7"/>
      <c r="BV56" s="23"/>
      <c r="BW56" s="24"/>
      <c r="BX56" s="24"/>
      <c r="BY56" s="24"/>
      <c r="BZ56" s="24"/>
      <c r="CA56" s="24"/>
      <c r="CB56" s="24"/>
      <c r="CC56" s="24"/>
      <c r="CD56" s="24"/>
      <c r="CE56" s="17"/>
    </row>
    <row r="57" spans="2:83" ht="15" thickBot="1" x14ac:dyDescent="0.4">
      <c r="B57" s="13">
        <v>4</v>
      </c>
      <c r="C57" s="12"/>
      <c r="D57" s="8" t="str">
        <f>VLOOKUP(B57,Sheet1!$H$6:$I$15,2)</f>
        <v>n4</v>
      </c>
      <c r="E57" s="21">
        <f ca="1">VLOOKUP(B57,Sheet1!$H$6:$N$15,6)</f>
        <v>21</v>
      </c>
      <c r="F57" s="67">
        <f ca="1">VLOOKUP(B57,Sheet1!$H$6:$N$15,7)</f>
        <v>0.2</v>
      </c>
      <c r="G57" s="23"/>
      <c r="H57" s="24"/>
      <c r="I57" s="17"/>
      <c r="J57" s="23"/>
      <c r="K57" s="24"/>
      <c r="L57" s="17"/>
      <c r="M57" s="23"/>
      <c r="N57" s="24"/>
      <c r="O57" s="17"/>
      <c r="P57" s="23"/>
      <c r="Q57" s="24"/>
      <c r="R57" s="17"/>
      <c r="S57" s="23"/>
      <c r="T57" s="24"/>
      <c r="U57" s="17"/>
      <c r="V57" s="23"/>
      <c r="W57" s="24"/>
      <c r="X57" s="17"/>
      <c r="Y57" s="23"/>
      <c r="Z57" s="24"/>
      <c r="AA57" s="24"/>
      <c r="AB57" s="9"/>
      <c r="AC57" s="19"/>
      <c r="AD57" s="44"/>
      <c r="AE57" s="45"/>
      <c r="AF57" s="44"/>
      <c r="AG57" s="45"/>
      <c r="AH57" s="44"/>
      <c r="AI57" s="76"/>
      <c r="AJ57" s="45"/>
      <c r="AK57" s="13">
        <f>B57</f>
        <v>4</v>
      </c>
      <c r="AL57" s="12"/>
      <c r="AM57" s="8" t="str">
        <f>VLOOKUP(AK57,Sheet1!$H$6:$I$15,2)</f>
        <v>n4</v>
      </c>
      <c r="AN57" s="21">
        <f ca="1">VLOOKUP(AK57,Sheet1!$H$6:$N$15,6)</f>
        <v>21</v>
      </c>
      <c r="AO57" s="23"/>
      <c r="AP57" s="24"/>
      <c r="AQ57" s="17"/>
      <c r="AR57" s="23"/>
      <c r="AS57" s="24"/>
      <c r="AT57" s="17"/>
      <c r="AU57" s="23"/>
      <c r="AV57" s="24"/>
      <c r="AW57" s="17"/>
      <c r="AX57" s="23"/>
      <c r="AY57" s="24"/>
      <c r="AZ57" s="17"/>
      <c r="BA57" s="23"/>
      <c r="BB57" s="24"/>
      <c r="BC57" s="17"/>
      <c r="BD57" s="23"/>
      <c r="BE57" s="24"/>
      <c r="BF57" s="17"/>
      <c r="BG57" s="23"/>
      <c r="BH57" s="24"/>
      <c r="BI57" s="24"/>
      <c r="BJ57" s="9"/>
      <c r="BK57" s="19"/>
      <c r="BL57" s="44"/>
      <c r="BM57" s="45"/>
      <c r="BN57" s="44"/>
      <c r="BO57" s="45"/>
      <c r="BP57" s="44"/>
      <c r="BQ57" s="76"/>
      <c r="BR57" s="45"/>
      <c r="BU57" s="7"/>
      <c r="BV57" s="21" t="s">
        <v>27</v>
      </c>
      <c r="BW57" s="16"/>
      <c r="BX57" s="21" t="s">
        <v>37</v>
      </c>
      <c r="BY57" s="16"/>
      <c r="BZ57" s="21" t="s">
        <v>38</v>
      </c>
      <c r="CA57" s="16"/>
      <c r="CB57" s="79" t="s">
        <v>40</v>
      </c>
      <c r="CC57" s="16"/>
      <c r="CD57" s="21" t="s">
        <v>39</v>
      </c>
      <c r="CE57" s="16"/>
    </row>
    <row r="58" spans="2:83" ht="15" thickBot="1" x14ac:dyDescent="0.4">
      <c r="B58" s="14"/>
      <c r="C58" s="12"/>
      <c r="D58" s="12"/>
      <c r="E58" s="12"/>
      <c r="F58" s="68"/>
      <c r="G58" s="33">
        <v>0.33333333333333331</v>
      </c>
      <c r="H58" t="s">
        <v>20</v>
      </c>
      <c r="I58" s="34">
        <v>0.5</v>
      </c>
      <c r="J58" s="33">
        <v>0.33333333333333331</v>
      </c>
      <c r="K58" t="s">
        <v>20</v>
      </c>
      <c r="L58" s="34">
        <v>0.5</v>
      </c>
      <c r="M58" s="33">
        <v>0.33333333333333331</v>
      </c>
      <c r="N58" t="s">
        <v>20</v>
      </c>
      <c r="O58" s="34">
        <v>0.5</v>
      </c>
      <c r="P58" s="33">
        <v>0.33333333333333331</v>
      </c>
      <c r="Q58" t="s">
        <v>20</v>
      </c>
      <c r="R58" s="34">
        <v>0.5</v>
      </c>
      <c r="S58" s="33">
        <v>0.33333333333333331</v>
      </c>
      <c r="T58" t="s">
        <v>20</v>
      </c>
      <c r="U58" s="34">
        <v>0.5</v>
      </c>
      <c r="V58" s="33">
        <v>0.33333333333333331</v>
      </c>
      <c r="W58" t="s">
        <v>20</v>
      </c>
      <c r="X58" s="34">
        <v>0.5</v>
      </c>
      <c r="Y58" s="33">
        <v>0.33333333333333331</v>
      </c>
      <c r="Z58" t="s">
        <v>20</v>
      </c>
      <c r="AA58" s="35">
        <v>0.5</v>
      </c>
      <c r="AB58" s="9"/>
      <c r="AC58" s="19"/>
      <c r="AD58" s="44"/>
      <c r="AE58" s="45"/>
      <c r="AF58" s="44"/>
      <c r="AG58" s="45"/>
      <c r="AH58" s="44"/>
      <c r="AI58" s="76"/>
      <c r="AJ58" s="45"/>
      <c r="AK58" s="14"/>
      <c r="AL58" s="12"/>
      <c r="AM58" s="12"/>
      <c r="AN58" s="12"/>
      <c r="AO58" s="33">
        <v>0.33333333333333331</v>
      </c>
      <c r="AP58" t="s">
        <v>20</v>
      </c>
      <c r="AQ58" s="34">
        <v>0.5</v>
      </c>
      <c r="AR58" s="33">
        <v>0.33333333333333331</v>
      </c>
      <c r="AS58" t="s">
        <v>20</v>
      </c>
      <c r="AT58" s="34">
        <v>0.5</v>
      </c>
      <c r="AU58" s="33">
        <v>0.33333333333333331</v>
      </c>
      <c r="AV58" t="s">
        <v>20</v>
      </c>
      <c r="AW58" s="34">
        <v>0.5</v>
      </c>
      <c r="AX58" s="33">
        <v>0.33333333333333331</v>
      </c>
      <c r="AY58" t="s">
        <v>20</v>
      </c>
      <c r="AZ58" s="34">
        <v>0.5</v>
      </c>
      <c r="BA58" s="33">
        <v>0.33333333333333331</v>
      </c>
      <c r="BB58" t="s">
        <v>20</v>
      </c>
      <c r="BC58" s="34">
        <v>0.5</v>
      </c>
      <c r="BD58" s="33">
        <v>0.33333333333333331</v>
      </c>
      <c r="BE58" t="s">
        <v>20</v>
      </c>
      <c r="BF58" s="34">
        <v>0.5</v>
      </c>
      <c r="BG58" s="33">
        <v>0.33333333333333331</v>
      </c>
      <c r="BH58" t="s">
        <v>20</v>
      </c>
      <c r="BI58" s="35">
        <v>0.5</v>
      </c>
      <c r="BJ58" s="9"/>
      <c r="BK58" s="19"/>
      <c r="BL58" s="44"/>
      <c r="BM58" s="45"/>
      <c r="BN58" s="44"/>
      <c r="BO58" s="45"/>
      <c r="BP58" s="44"/>
      <c r="BQ58" s="76"/>
      <c r="BR58" s="45"/>
      <c r="BU58" s="7"/>
      <c r="BV58" s="23"/>
      <c r="BW58" s="17"/>
      <c r="BX58" s="23"/>
      <c r="BY58" s="17"/>
      <c r="BZ58" s="23"/>
      <c r="CA58" s="17"/>
      <c r="CB58" s="23"/>
      <c r="CC58" s="17"/>
      <c r="CD58" s="23"/>
      <c r="CE58" s="17"/>
    </row>
    <row r="59" spans="2:83" x14ac:dyDescent="0.35">
      <c r="B59" s="14"/>
      <c r="C59" s="12"/>
      <c r="D59" s="12"/>
      <c r="E59" s="12"/>
      <c r="F59" s="68"/>
      <c r="G59" s="27">
        <f>(I58-G58)*24</f>
        <v>4</v>
      </c>
      <c r="H59" s="28"/>
      <c r="I59" s="29"/>
      <c r="J59" s="27">
        <f>(L58-J58)*24</f>
        <v>4</v>
      </c>
      <c r="K59" s="28"/>
      <c r="L59" s="29"/>
      <c r="M59" s="27">
        <f>(O58-M58)*24</f>
        <v>4</v>
      </c>
      <c r="N59" s="28"/>
      <c r="O59" s="29"/>
      <c r="P59" s="27">
        <f>(R58-P58)*24</f>
        <v>4</v>
      </c>
      <c r="Q59" s="28"/>
      <c r="R59" s="29"/>
      <c r="S59" s="27">
        <f>(U58-S58)*24</f>
        <v>4</v>
      </c>
      <c r="T59" s="28"/>
      <c r="U59" s="29"/>
      <c r="V59" s="27">
        <f>(X58-V58)*24</f>
        <v>4</v>
      </c>
      <c r="W59" s="28"/>
      <c r="X59" s="29"/>
      <c r="Y59" s="27">
        <f>(AA58-Y58)*24</f>
        <v>4</v>
      </c>
      <c r="Z59" s="28"/>
      <c r="AA59" s="28"/>
      <c r="AB59" s="9"/>
      <c r="AC59" s="19"/>
      <c r="AD59" s="44"/>
      <c r="AE59" s="45"/>
      <c r="AF59" s="44"/>
      <c r="AG59" s="45"/>
      <c r="AH59" s="44"/>
      <c r="AI59" s="76"/>
      <c r="AJ59" s="45"/>
      <c r="AK59" s="14"/>
      <c r="AL59" s="12"/>
      <c r="AM59" s="12"/>
      <c r="AN59" s="12"/>
      <c r="AO59" s="27">
        <f>(AQ58-AO58)*24</f>
        <v>4</v>
      </c>
      <c r="AP59" s="28"/>
      <c r="AQ59" s="29"/>
      <c r="AR59" s="27">
        <f>(AT58-AR58)*24</f>
        <v>4</v>
      </c>
      <c r="AS59" s="28"/>
      <c r="AT59" s="29"/>
      <c r="AU59" s="27">
        <f>(AW58-AU58)*24</f>
        <v>4</v>
      </c>
      <c r="AV59" s="28"/>
      <c r="AW59" s="29"/>
      <c r="AX59" s="27">
        <f>(AZ58-AX58)*24</f>
        <v>4</v>
      </c>
      <c r="AY59" s="28"/>
      <c r="AZ59" s="29"/>
      <c r="BA59" s="27">
        <f>(BC58-BA58)*24</f>
        <v>4</v>
      </c>
      <c r="BB59" s="28"/>
      <c r="BC59" s="29"/>
      <c r="BD59" s="27">
        <f>(BF58-BD58)*24</f>
        <v>4</v>
      </c>
      <c r="BE59" s="28"/>
      <c r="BF59" s="29"/>
      <c r="BG59" s="27">
        <f>(BI58-BG58)*24</f>
        <v>4</v>
      </c>
      <c r="BH59" s="28"/>
      <c r="BI59" s="28"/>
      <c r="BJ59" s="9"/>
      <c r="BK59" s="19"/>
      <c r="BL59" s="44"/>
      <c r="BM59" s="45"/>
      <c r="BN59" s="44"/>
      <c r="BO59" s="45"/>
      <c r="BP59" s="44"/>
      <c r="BQ59" s="76"/>
      <c r="BR59" s="45"/>
      <c r="BU59" s="8">
        <f>B57</f>
        <v>4</v>
      </c>
      <c r="BV59" s="21">
        <f>BJ56+AB56</f>
        <v>98</v>
      </c>
      <c r="BW59" s="16"/>
      <c r="BX59" s="80">
        <f ca="1">BL56+AD56</f>
        <v>2058</v>
      </c>
      <c r="BY59" s="81"/>
      <c r="BZ59" s="42">
        <f ca="1">BN56+AF56</f>
        <v>1158.9000000000001</v>
      </c>
      <c r="CA59" s="43"/>
      <c r="CB59" s="42">
        <f ca="1">BX59+BZ59</f>
        <v>3216.9</v>
      </c>
      <c r="CC59" s="43"/>
      <c r="CD59" s="21">
        <f ca="1">SUM(G65:AA66)+SUM(AO65:BI66)</f>
        <v>7726</v>
      </c>
      <c r="CE59" s="16"/>
    </row>
    <row r="60" spans="2:83" ht="15" thickBot="1" x14ac:dyDescent="0.4">
      <c r="B60" s="14"/>
      <c r="C60" s="12"/>
      <c r="D60" s="12"/>
      <c r="E60" s="12"/>
      <c r="F60" s="68"/>
      <c r="G60" s="30"/>
      <c r="H60" s="31"/>
      <c r="I60" s="32"/>
      <c r="J60" s="30"/>
      <c r="K60" s="31"/>
      <c r="L60" s="32"/>
      <c r="M60" s="30"/>
      <c r="N60" s="31"/>
      <c r="O60" s="32"/>
      <c r="P60" s="30"/>
      <c r="Q60" s="31"/>
      <c r="R60" s="32"/>
      <c r="S60" s="30"/>
      <c r="T60" s="31"/>
      <c r="U60" s="32"/>
      <c r="V60" s="30"/>
      <c r="W60" s="31"/>
      <c r="X60" s="32"/>
      <c r="Y60" s="30"/>
      <c r="Z60" s="31"/>
      <c r="AA60" s="31"/>
      <c r="AB60" s="9"/>
      <c r="AC60" s="19"/>
      <c r="AD60" s="44"/>
      <c r="AE60" s="45"/>
      <c r="AF60" s="44"/>
      <c r="AG60" s="45"/>
      <c r="AH60" s="44"/>
      <c r="AI60" s="76"/>
      <c r="AJ60" s="45"/>
      <c r="AK60" s="14"/>
      <c r="AL60" s="12"/>
      <c r="AM60" s="12"/>
      <c r="AN60" s="12"/>
      <c r="AO60" s="30"/>
      <c r="AP60" s="31"/>
      <c r="AQ60" s="32"/>
      <c r="AR60" s="30"/>
      <c r="AS60" s="31"/>
      <c r="AT60" s="32"/>
      <c r="AU60" s="30"/>
      <c r="AV60" s="31"/>
      <c r="AW60" s="32"/>
      <c r="AX60" s="30"/>
      <c r="AY60" s="31"/>
      <c r="AZ60" s="32"/>
      <c r="BA60" s="30"/>
      <c r="BB60" s="31"/>
      <c r="BC60" s="32"/>
      <c r="BD60" s="30"/>
      <c r="BE60" s="31"/>
      <c r="BF60" s="32"/>
      <c r="BG60" s="30"/>
      <c r="BH60" s="31"/>
      <c r="BI60" s="31"/>
      <c r="BJ60" s="9"/>
      <c r="BK60" s="19"/>
      <c r="BL60" s="44"/>
      <c r="BM60" s="45"/>
      <c r="BN60" s="44"/>
      <c r="BO60" s="45"/>
      <c r="BP60" s="44"/>
      <c r="BQ60" s="76"/>
      <c r="BR60" s="45"/>
      <c r="BU60" s="12"/>
      <c r="BV60" s="9"/>
      <c r="BW60" s="19"/>
      <c r="BX60" s="82"/>
      <c r="BY60" s="83"/>
      <c r="BZ60" s="44"/>
      <c r="CA60" s="45"/>
      <c r="CB60" s="44"/>
      <c r="CC60" s="45"/>
      <c r="CD60" s="9"/>
      <c r="CE60" s="19"/>
    </row>
    <row r="61" spans="2:83" ht="15" thickBot="1" x14ac:dyDescent="0.4">
      <c r="B61" s="14"/>
      <c r="C61" s="12"/>
      <c r="D61" s="12"/>
      <c r="E61" s="12"/>
      <c r="F61" s="68"/>
      <c r="G61" s="33">
        <v>0.54166666666666663</v>
      </c>
      <c r="H61" t="s">
        <v>20</v>
      </c>
      <c r="I61" s="25">
        <v>0.66666666666666663</v>
      </c>
      <c r="J61" s="33">
        <v>0.54166666666666663</v>
      </c>
      <c r="K61" t="s">
        <v>20</v>
      </c>
      <c r="L61" s="25">
        <v>0.66666666666666663</v>
      </c>
      <c r="M61" s="33">
        <v>0.54166666666666663</v>
      </c>
      <c r="N61" t="s">
        <v>20</v>
      </c>
      <c r="O61" s="25">
        <v>0.66666666666666663</v>
      </c>
      <c r="P61" s="33">
        <v>0.54166666666666663</v>
      </c>
      <c r="Q61" t="s">
        <v>20</v>
      </c>
      <c r="R61" s="25">
        <v>0.66666666666666663</v>
      </c>
      <c r="S61" s="33">
        <v>0.54166666666666663</v>
      </c>
      <c r="T61" t="s">
        <v>20</v>
      </c>
      <c r="U61" s="25">
        <v>0.66666666666666663</v>
      </c>
      <c r="V61" s="33">
        <v>0.54166666666666663</v>
      </c>
      <c r="W61" t="s">
        <v>20</v>
      </c>
      <c r="X61" s="25">
        <v>0.66666666666666663</v>
      </c>
      <c r="Y61" s="33">
        <v>0.54166666666666663</v>
      </c>
      <c r="Z61" t="s">
        <v>20</v>
      </c>
      <c r="AA61" s="25">
        <v>0.66666666666666663</v>
      </c>
      <c r="AB61" s="9"/>
      <c r="AC61" s="19"/>
      <c r="AD61" s="44"/>
      <c r="AE61" s="45"/>
      <c r="AF61" s="44"/>
      <c r="AG61" s="45"/>
      <c r="AH61" s="44"/>
      <c r="AI61" s="76"/>
      <c r="AJ61" s="45"/>
      <c r="AK61" s="14"/>
      <c r="AL61" s="12"/>
      <c r="AM61" s="12"/>
      <c r="AN61" s="12"/>
      <c r="AO61" s="33">
        <v>0.54166666666666663</v>
      </c>
      <c r="AP61" t="s">
        <v>20</v>
      </c>
      <c r="AQ61" s="25">
        <v>0.66666666666666663</v>
      </c>
      <c r="AR61" s="33">
        <v>0.54166666666666663</v>
      </c>
      <c r="AS61" t="s">
        <v>20</v>
      </c>
      <c r="AT61" s="25">
        <v>0.66666666666666663</v>
      </c>
      <c r="AU61" s="33">
        <v>0.54166666666666663</v>
      </c>
      <c r="AV61" t="s">
        <v>20</v>
      </c>
      <c r="AW61" s="25">
        <v>0.66666666666666663</v>
      </c>
      <c r="AX61" s="33">
        <v>0.54166666666666663</v>
      </c>
      <c r="AY61" t="s">
        <v>20</v>
      </c>
      <c r="AZ61" s="25">
        <v>0.66666666666666663</v>
      </c>
      <c r="BA61" s="33">
        <v>0.54166666666666663</v>
      </c>
      <c r="BB61" t="s">
        <v>20</v>
      </c>
      <c r="BC61" s="25">
        <v>0.66666666666666663</v>
      </c>
      <c r="BD61" s="33">
        <v>0.54166666666666663</v>
      </c>
      <c r="BE61" t="s">
        <v>20</v>
      </c>
      <c r="BF61" s="25">
        <v>0.66666666666666663</v>
      </c>
      <c r="BG61" s="33">
        <v>0.54166666666666663</v>
      </c>
      <c r="BH61" t="s">
        <v>20</v>
      </c>
      <c r="BI61" s="25">
        <v>0.66666666666666663</v>
      </c>
      <c r="BJ61" s="9"/>
      <c r="BK61" s="19"/>
      <c r="BL61" s="44"/>
      <c r="BM61" s="45"/>
      <c r="BN61" s="44"/>
      <c r="BO61" s="45"/>
      <c r="BP61" s="44"/>
      <c r="BQ61" s="76"/>
      <c r="BR61" s="45"/>
      <c r="BU61" s="12"/>
      <c r="BV61" s="9"/>
      <c r="BW61" s="19"/>
      <c r="BX61" s="82"/>
      <c r="BY61" s="83"/>
      <c r="BZ61" s="44"/>
      <c r="CA61" s="45"/>
      <c r="CB61" s="44"/>
      <c r="CC61" s="45"/>
      <c r="CD61" s="9"/>
      <c r="CE61" s="19"/>
    </row>
    <row r="62" spans="2:83" x14ac:dyDescent="0.35">
      <c r="B62" s="14"/>
      <c r="C62" s="12"/>
      <c r="D62" s="12"/>
      <c r="E62" s="12"/>
      <c r="F62" s="68"/>
      <c r="G62" s="27">
        <f>(I61-G61)*24</f>
        <v>3</v>
      </c>
      <c r="H62" s="28"/>
      <c r="I62" s="29"/>
      <c r="J62" s="27">
        <f>(L61-J61)*24</f>
        <v>3</v>
      </c>
      <c r="K62" s="28"/>
      <c r="L62" s="29"/>
      <c r="M62" s="27">
        <f>(O61-M61)*24</f>
        <v>3</v>
      </c>
      <c r="N62" s="28"/>
      <c r="O62" s="29"/>
      <c r="P62" s="27">
        <f>(R61-P61)*24</f>
        <v>3</v>
      </c>
      <c r="Q62" s="28"/>
      <c r="R62" s="29"/>
      <c r="S62" s="27">
        <f>(U61-S61)*24</f>
        <v>3</v>
      </c>
      <c r="T62" s="28"/>
      <c r="U62" s="29"/>
      <c r="V62" s="27">
        <f>(X61-V61)*24</f>
        <v>3</v>
      </c>
      <c r="W62" s="28"/>
      <c r="X62" s="29"/>
      <c r="Y62" s="27">
        <f>(AA61-Y61)*24</f>
        <v>3</v>
      </c>
      <c r="Z62" s="28"/>
      <c r="AA62" s="28"/>
      <c r="AB62" s="9"/>
      <c r="AC62" s="19"/>
      <c r="AD62" s="44"/>
      <c r="AE62" s="45"/>
      <c r="AF62" s="44"/>
      <c r="AG62" s="45"/>
      <c r="AH62" s="44"/>
      <c r="AI62" s="76"/>
      <c r="AJ62" s="45"/>
      <c r="AK62" s="14"/>
      <c r="AL62" s="12"/>
      <c r="AM62" s="12"/>
      <c r="AN62" s="12"/>
      <c r="AO62" s="27">
        <f>(AQ61-AO61)*24</f>
        <v>3</v>
      </c>
      <c r="AP62" s="28"/>
      <c r="AQ62" s="29"/>
      <c r="AR62" s="27">
        <f>(AT61-AR61)*24</f>
        <v>3</v>
      </c>
      <c r="AS62" s="28"/>
      <c r="AT62" s="29"/>
      <c r="AU62" s="27">
        <f>(AW61-AU61)*24</f>
        <v>3</v>
      </c>
      <c r="AV62" s="28"/>
      <c r="AW62" s="29"/>
      <c r="AX62" s="27">
        <f>(AZ61-AX61)*24</f>
        <v>3</v>
      </c>
      <c r="AY62" s="28"/>
      <c r="AZ62" s="29"/>
      <c r="BA62" s="27">
        <f>(BC61-BA61)*24</f>
        <v>3</v>
      </c>
      <c r="BB62" s="28"/>
      <c r="BC62" s="29"/>
      <c r="BD62" s="27">
        <f>(BF61-BD61)*24</f>
        <v>3</v>
      </c>
      <c r="BE62" s="28"/>
      <c r="BF62" s="29"/>
      <c r="BG62" s="27">
        <f>(BI61-BG61)*24</f>
        <v>3</v>
      </c>
      <c r="BH62" s="28"/>
      <c r="BI62" s="28"/>
      <c r="BJ62" s="9"/>
      <c r="BK62" s="19"/>
      <c r="BL62" s="44"/>
      <c r="BM62" s="45"/>
      <c r="BN62" s="44"/>
      <c r="BO62" s="45"/>
      <c r="BP62" s="44"/>
      <c r="BQ62" s="76"/>
      <c r="BR62" s="45"/>
      <c r="BU62" s="12"/>
      <c r="BV62" s="9"/>
      <c r="BW62" s="19"/>
      <c r="BX62" s="82"/>
      <c r="BY62" s="83"/>
      <c r="BZ62" s="44"/>
      <c r="CA62" s="45"/>
      <c r="CB62" s="44"/>
      <c r="CC62" s="45"/>
      <c r="CD62" s="9"/>
      <c r="CE62" s="19"/>
    </row>
    <row r="63" spans="2:83" ht="15" thickBot="1" x14ac:dyDescent="0.4">
      <c r="B63" s="14"/>
      <c r="C63" s="12"/>
      <c r="D63" s="12"/>
      <c r="E63" s="12"/>
      <c r="F63" s="68"/>
      <c r="G63" s="30"/>
      <c r="H63" s="31"/>
      <c r="I63" s="32"/>
      <c r="J63" s="30"/>
      <c r="K63" s="31"/>
      <c r="L63" s="32"/>
      <c r="M63" s="30"/>
      <c r="N63" s="31"/>
      <c r="O63" s="32"/>
      <c r="P63" s="30"/>
      <c r="Q63" s="31"/>
      <c r="R63" s="32"/>
      <c r="S63" s="30"/>
      <c r="T63" s="31"/>
      <c r="U63" s="32"/>
      <c r="V63" s="30"/>
      <c r="W63" s="31"/>
      <c r="X63" s="32"/>
      <c r="Y63" s="30"/>
      <c r="Z63" s="31"/>
      <c r="AA63" s="31"/>
      <c r="AB63" s="9"/>
      <c r="AC63" s="19"/>
      <c r="AD63" s="44"/>
      <c r="AE63" s="45"/>
      <c r="AF63" s="44"/>
      <c r="AG63" s="45"/>
      <c r="AH63" s="44"/>
      <c r="AI63" s="76"/>
      <c r="AJ63" s="45"/>
      <c r="AK63" s="14"/>
      <c r="AL63" s="12"/>
      <c r="AM63" s="12"/>
      <c r="AN63" s="12"/>
      <c r="AO63" s="30"/>
      <c r="AP63" s="31"/>
      <c r="AQ63" s="32"/>
      <c r="AR63" s="30"/>
      <c r="AS63" s="31"/>
      <c r="AT63" s="32"/>
      <c r="AU63" s="30"/>
      <c r="AV63" s="31"/>
      <c r="AW63" s="32"/>
      <c r="AX63" s="30"/>
      <c r="AY63" s="31"/>
      <c r="AZ63" s="32"/>
      <c r="BA63" s="30"/>
      <c r="BB63" s="31"/>
      <c r="BC63" s="32"/>
      <c r="BD63" s="30"/>
      <c r="BE63" s="31"/>
      <c r="BF63" s="32"/>
      <c r="BG63" s="30"/>
      <c r="BH63" s="31"/>
      <c r="BI63" s="31"/>
      <c r="BJ63" s="9"/>
      <c r="BK63" s="19"/>
      <c r="BL63" s="44"/>
      <c r="BM63" s="45"/>
      <c r="BN63" s="44"/>
      <c r="BO63" s="45"/>
      <c r="BP63" s="44"/>
      <c r="BQ63" s="76"/>
      <c r="BR63" s="45"/>
      <c r="BU63" s="12"/>
      <c r="BV63" s="9"/>
      <c r="BW63" s="19"/>
      <c r="BX63" s="82"/>
      <c r="BY63" s="83"/>
      <c r="BZ63" s="44"/>
      <c r="CA63" s="45"/>
      <c r="CB63" s="44"/>
      <c r="CC63" s="45"/>
      <c r="CD63" s="9"/>
      <c r="CE63" s="19"/>
    </row>
    <row r="64" spans="2:83" x14ac:dyDescent="0.35">
      <c r="B64" s="14"/>
      <c r="C64" s="12"/>
      <c r="D64" s="12"/>
      <c r="E64" s="12"/>
      <c r="F64" s="68"/>
      <c r="G64" s="27" t="s">
        <v>33</v>
      </c>
      <c r="H64" s="28"/>
      <c r="I64" s="29"/>
      <c r="J64" s="27" t="s">
        <v>33</v>
      </c>
      <c r="K64" s="28"/>
      <c r="L64" s="29"/>
      <c r="M64" s="27" t="s">
        <v>33</v>
      </c>
      <c r="N64" s="28"/>
      <c r="O64" s="29"/>
      <c r="P64" s="27" t="s">
        <v>33</v>
      </c>
      <c r="Q64" s="28"/>
      <c r="R64" s="29"/>
      <c r="S64" s="27" t="s">
        <v>33</v>
      </c>
      <c r="T64" s="28"/>
      <c r="U64" s="29"/>
      <c r="V64" s="27" t="s">
        <v>33</v>
      </c>
      <c r="W64" s="28"/>
      <c r="X64" s="29"/>
      <c r="Y64" s="27" t="s">
        <v>33</v>
      </c>
      <c r="Z64" s="28"/>
      <c r="AA64" s="29"/>
      <c r="AB64" s="9"/>
      <c r="AC64" s="19"/>
      <c r="AD64" s="44"/>
      <c r="AE64" s="45"/>
      <c r="AF64" s="44"/>
      <c r="AG64" s="45"/>
      <c r="AH64" s="44"/>
      <c r="AI64" s="76"/>
      <c r="AJ64" s="45"/>
      <c r="AK64" s="14"/>
      <c r="AL64" s="12"/>
      <c r="AM64" s="12"/>
      <c r="AN64" s="12"/>
      <c r="AO64" s="27" t="s">
        <v>33</v>
      </c>
      <c r="AP64" s="28"/>
      <c r="AQ64" s="29"/>
      <c r="AR64" s="27" t="s">
        <v>33</v>
      </c>
      <c r="AS64" s="28"/>
      <c r="AT64" s="29"/>
      <c r="AU64" s="27" t="s">
        <v>33</v>
      </c>
      <c r="AV64" s="28"/>
      <c r="AW64" s="29"/>
      <c r="AX64" s="27" t="s">
        <v>33</v>
      </c>
      <c r="AY64" s="28"/>
      <c r="AZ64" s="29"/>
      <c r="BA64" s="27" t="s">
        <v>33</v>
      </c>
      <c r="BB64" s="28"/>
      <c r="BC64" s="29"/>
      <c r="BD64" s="27" t="s">
        <v>33</v>
      </c>
      <c r="BE64" s="28"/>
      <c r="BF64" s="29"/>
      <c r="BG64" s="27" t="s">
        <v>33</v>
      </c>
      <c r="BH64" s="28"/>
      <c r="BI64" s="29"/>
      <c r="BJ64" s="9"/>
      <c r="BK64" s="19"/>
      <c r="BL64" s="44"/>
      <c r="BM64" s="45"/>
      <c r="BN64" s="44"/>
      <c r="BO64" s="45"/>
      <c r="BP64" s="44"/>
      <c r="BQ64" s="76"/>
      <c r="BR64" s="45"/>
      <c r="BU64" s="12"/>
      <c r="BV64" s="9"/>
      <c r="BW64" s="19"/>
      <c r="BX64" s="82"/>
      <c r="BY64" s="83"/>
      <c r="BZ64" s="44"/>
      <c r="CA64" s="45"/>
      <c r="CB64" s="44"/>
      <c r="CC64" s="45"/>
      <c r="CD64" s="9"/>
      <c r="CE64" s="19"/>
    </row>
    <row r="65" spans="2:83" x14ac:dyDescent="0.35">
      <c r="B65" s="14"/>
      <c r="C65" s="12"/>
      <c r="D65" s="12"/>
      <c r="E65" s="12"/>
      <c r="F65" s="68"/>
      <c r="G65" s="26">
        <f ca="1">RANDBETWEEN(100,1000)</f>
        <v>307</v>
      </c>
      <c r="H65" s="70"/>
      <c r="I65" s="71"/>
      <c r="J65" s="26">
        <f ca="1">RANDBETWEEN(100,1000)</f>
        <v>920</v>
      </c>
      <c r="K65" s="70"/>
      <c r="L65" s="71"/>
      <c r="M65" s="26">
        <f ca="1">RANDBETWEEN(100,1000)</f>
        <v>702</v>
      </c>
      <c r="N65" s="70"/>
      <c r="O65" s="71"/>
      <c r="P65" s="26">
        <f ca="1">RANDBETWEEN(100,1000)</f>
        <v>404</v>
      </c>
      <c r="Q65" s="70"/>
      <c r="R65" s="71"/>
      <c r="S65" s="26">
        <f ca="1">RANDBETWEEN(100,1000)</f>
        <v>108</v>
      </c>
      <c r="T65" s="70"/>
      <c r="U65" s="71"/>
      <c r="V65" s="26">
        <f ca="1">RANDBETWEEN(100,1000)</f>
        <v>726</v>
      </c>
      <c r="W65" s="70"/>
      <c r="X65" s="71"/>
      <c r="Y65" s="26">
        <f ca="1">RANDBETWEEN(100,1000)</f>
        <v>911</v>
      </c>
      <c r="Z65" s="70"/>
      <c r="AA65" s="71"/>
      <c r="AB65" s="9"/>
      <c r="AC65" s="19"/>
      <c r="AD65" s="44"/>
      <c r="AE65" s="45"/>
      <c r="AF65" s="44"/>
      <c r="AG65" s="45"/>
      <c r="AH65" s="44"/>
      <c r="AI65" s="76"/>
      <c r="AJ65" s="45"/>
      <c r="AK65" s="14"/>
      <c r="AL65" s="12"/>
      <c r="AM65" s="12"/>
      <c r="AN65" s="12"/>
      <c r="AO65" s="26">
        <f ca="1">RANDBETWEEN(100,1000)</f>
        <v>681</v>
      </c>
      <c r="AP65" s="70"/>
      <c r="AQ65" s="71"/>
      <c r="AR65" s="26">
        <f ca="1">RANDBETWEEN(100,1000)</f>
        <v>862</v>
      </c>
      <c r="AS65" s="70"/>
      <c r="AT65" s="71"/>
      <c r="AU65" s="26">
        <f ca="1">RANDBETWEEN(100,1000)</f>
        <v>338</v>
      </c>
      <c r="AV65" s="70"/>
      <c r="AW65" s="71"/>
      <c r="AX65" s="26">
        <f ca="1">RANDBETWEEN(100,1000)</f>
        <v>487</v>
      </c>
      <c r="AY65" s="70"/>
      <c r="AZ65" s="71"/>
      <c r="BA65" s="26">
        <f ca="1">RANDBETWEEN(100,1000)</f>
        <v>311</v>
      </c>
      <c r="BB65" s="70"/>
      <c r="BC65" s="71"/>
      <c r="BD65" s="26">
        <f ca="1">RANDBETWEEN(100,1000)</f>
        <v>847</v>
      </c>
      <c r="BE65" s="70"/>
      <c r="BF65" s="71"/>
      <c r="BG65" s="26">
        <f ca="1">RANDBETWEEN(100,1000)</f>
        <v>122</v>
      </c>
      <c r="BH65" s="70"/>
      <c r="BI65" s="71"/>
      <c r="BJ65" s="9"/>
      <c r="BK65" s="19"/>
      <c r="BL65" s="44"/>
      <c r="BM65" s="45"/>
      <c r="BN65" s="44"/>
      <c r="BO65" s="45"/>
      <c r="BP65" s="44"/>
      <c r="BQ65" s="76"/>
      <c r="BR65" s="45"/>
      <c r="BU65" s="12"/>
      <c r="BV65" s="9"/>
      <c r="BW65" s="19"/>
      <c r="BX65" s="82"/>
      <c r="BY65" s="83"/>
      <c r="BZ65" s="44"/>
      <c r="CA65" s="45"/>
      <c r="CB65" s="44"/>
      <c r="CC65" s="45"/>
      <c r="CD65" s="9"/>
      <c r="CE65" s="19"/>
    </row>
    <row r="66" spans="2:83" ht="15" thickBot="1" x14ac:dyDescent="0.4">
      <c r="B66" s="14"/>
      <c r="C66" s="12"/>
      <c r="D66" s="12"/>
      <c r="E66" s="12"/>
      <c r="F66" s="68"/>
      <c r="G66" s="26"/>
      <c r="H66" s="70"/>
      <c r="I66" s="71"/>
      <c r="J66" s="26"/>
      <c r="K66" s="70"/>
      <c r="L66" s="71"/>
      <c r="M66" s="26"/>
      <c r="N66" s="70"/>
      <c r="O66" s="71"/>
      <c r="P66" s="26"/>
      <c r="Q66" s="70"/>
      <c r="R66" s="71"/>
      <c r="S66" s="26"/>
      <c r="T66" s="70"/>
      <c r="U66" s="71"/>
      <c r="V66" s="26"/>
      <c r="W66" s="70"/>
      <c r="X66" s="71"/>
      <c r="Y66" s="26"/>
      <c r="Z66" s="70"/>
      <c r="AA66" s="71"/>
      <c r="AB66" s="9"/>
      <c r="AC66" s="19"/>
      <c r="AD66" s="44"/>
      <c r="AE66" s="45"/>
      <c r="AF66" s="44"/>
      <c r="AG66" s="45"/>
      <c r="AH66" s="44"/>
      <c r="AI66" s="76"/>
      <c r="AJ66" s="45"/>
      <c r="AK66" s="14"/>
      <c r="AL66" s="12"/>
      <c r="AM66" s="12"/>
      <c r="AN66" s="12"/>
      <c r="AO66" s="26"/>
      <c r="AP66" s="70"/>
      <c r="AQ66" s="71"/>
      <c r="AR66" s="26"/>
      <c r="AS66" s="70"/>
      <c r="AT66" s="71"/>
      <c r="AU66" s="26"/>
      <c r="AV66" s="70"/>
      <c r="AW66" s="71"/>
      <c r="AX66" s="26"/>
      <c r="AY66" s="70"/>
      <c r="AZ66" s="71"/>
      <c r="BA66" s="26"/>
      <c r="BB66" s="70"/>
      <c r="BC66" s="71"/>
      <c r="BD66" s="26"/>
      <c r="BE66" s="70"/>
      <c r="BF66" s="71"/>
      <c r="BG66" s="26"/>
      <c r="BH66" s="70"/>
      <c r="BI66" s="71"/>
      <c r="BJ66" s="9"/>
      <c r="BK66" s="19"/>
      <c r="BL66" s="44"/>
      <c r="BM66" s="45"/>
      <c r="BN66" s="44"/>
      <c r="BO66" s="45"/>
      <c r="BP66" s="44"/>
      <c r="BQ66" s="76"/>
      <c r="BR66" s="45"/>
      <c r="BU66" s="10"/>
      <c r="BV66" s="23"/>
      <c r="BW66" s="17"/>
      <c r="BX66" s="84"/>
      <c r="BY66" s="85"/>
      <c r="BZ66" s="46"/>
      <c r="CA66" s="47"/>
      <c r="CB66" s="46"/>
      <c r="CC66" s="47"/>
      <c r="CD66" s="23"/>
      <c r="CE66" s="17"/>
    </row>
    <row r="67" spans="2:83" ht="15" thickBot="1" x14ac:dyDescent="0.4">
      <c r="B67" s="14"/>
      <c r="C67" s="12"/>
      <c r="D67" s="12"/>
      <c r="E67" s="12"/>
      <c r="F67" s="68"/>
      <c r="G67" s="72" t="s">
        <v>5</v>
      </c>
      <c r="H67" s="73"/>
      <c r="I67" s="74"/>
      <c r="J67" s="72" t="s">
        <v>5</v>
      </c>
      <c r="K67" s="73"/>
      <c r="L67" s="74"/>
      <c r="M67" s="72" t="s">
        <v>5</v>
      </c>
      <c r="N67" s="73"/>
      <c r="O67" s="74"/>
      <c r="P67" s="72" t="s">
        <v>5</v>
      </c>
      <c r="Q67" s="73"/>
      <c r="R67" s="74"/>
      <c r="S67" s="72" t="s">
        <v>5</v>
      </c>
      <c r="T67" s="73"/>
      <c r="U67" s="74"/>
      <c r="V67" s="72" t="s">
        <v>5</v>
      </c>
      <c r="W67" s="73"/>
      <c r="X67" s="74"/>
      <c r="Y67" s="72" t="s">
        <v>5</v>
      </c>
      <c r="Z67" s="73"/>
      <c r="AA67" s="74"/>
      <c r="AB67" s="9"/>
      <c r="AC67" s="19"/>
      <c r="AD67" s="44"/>
      <c r="AE67" s="45"/>
      <c r="AF67" s="44"/>
      <c r="AG67" s="45"/>
      <c r="AH67" s="44"/>
      <c r="AI67" s="76"/>
      <c r="AJ67" s="45"/>
      <c r="AK67" s="14"/>
      <c r="AL67" s="12"/>
      <c r="AM67" s="12"/>
      <c r="AN67" s="12"/>
      <c r="AO67" s="72" t="s">
        <v>5</v>
      </c>
      <c r="AP67" s="73"/>
      <c r="AQ67" s="74"/>
      <c r="AR67" s="72" t="s">
        <v>5</v>
      </c>
      <c r="AS67" s="73"/>
      <c r="AT67" s="74"/>
      <c r="AU67" s="72" t="s">
        <v>5</v>
      </c>
      <c r="AV67" s="73"/>
      <c r="AW67" s="74"/>
      <c r="AX67" s="72" t="s">
        <v>5</v>
      </c>
      <c r="AY67" s="73"/>
      <c r="AZ67" s="74"/>
      <c r="BA67" s="72" t="s">
        <v>5</v>
      </c>
      <c r="BB67" s="73"/>
      <c r="BC67" s="74"/>
      <c r="BD67" s="72" t="s">
        <v>5</v>
      </c>
      <c r="BE67" s="73"/>
      <c r="BF67" s="74"/>
      <c r="BG67" s="72" t="s">
        <v>5</v>
      </c>
      <c r="BH67" s="73"/>
      <c r="BI67" s="74"/>
      <c r="BJ67" s="9"/>
      <c r="BK67" s="19"/>
      <c r="BL67" s="44"/>
      <c r="BM67" s="45"/>
      <c r="BN67" s="44"/>
      <c r="BO67" s="45"/>
      <c r="BP67" s="44"/>
      <c r="BQ67" s="76"/>
      <c r="BR67" s="45"/>
    </row>
    <row r="68" spans="2:83" x14ac:dyDescent="0.35">
      <c r="B68" s="14"/>
      <c r="C68" s="12"/>
      <c r="D68" s="12"/>
      <c r="E68" s="12"/>
      <c r="F68" s="68"/>
      <c r="G68" s="21">
        <f ca="1">G65*$F$9</f>
        <v>46.05</v>
      </c>
      <c r="H68" s="22"/>
      <c r="I68" s="16"/>
      <c r="J68" s="21">
        <f ca="1">J65*$F$9</f>
        <v>138</v>
      </c>
      <c r="K68" s="22"/>
      <c r="L68" s="16"/>
      <c r="M68" s="21">
        <f ca="1">M65*$F$9</f>
        <v>105.3</v>
      </c>
      <c r="N68" s="22"/>
      <c r="O68" s="16"/>
      <c r="P68" s="21">
        <f ca="1">P65*$F$9</f>
        <v>60.599999999999994</v>
      </c>
      <c r="Q68" s="22"/>
      <c r="R68" s="16"/>
      <c r="S68" s="21">
        <f ca="1">S65*$F$9</f>
        <v>16.2</v>
      </c>
      <c r="T68" s="22"/>
      <c r="U68" s="16"/>
      <c r="V68" s="21">
        <f ca="1">V65*$F$9</f>
        <v>108.89999999999999</v>
      </c>
      <c r="W68" s="22"/>
      <c r="X68" s="16"/>
      <c r="Y68" s="21">
        <f ca="1">Y65*$F$9</f>
        <v>136.65</v>
      </c>
      <c r="Z68" s="22"/>
      <c r="AA68" s="16"/>
      <c r="AB68" s="9"/>
      <c r="AC68" s="19"/>
      <c r="AD68" s="44"/>
      <c r="AE68" s="45"/>
      <c r="AF68" s="44"/>
      <c r="AG68" s="45"/>
      <c r="AH68" s="44"/>
      <c r="AI68" s="76"/>
      <c r="AJ68" s="45"/>
      <c r="AK68" s="14"/>
      <c r="AL68" s="12"/>
      <c r="AM68" s="12"/>
      <c r="AN68" s="12"/>
      <c r="AO68" s="21">
        <f ca="1">AO65*$F$9</f>
        <v>102.14999999999999</v>
      </c>
      <c r="AP68" s="22"/>
      <c r="AQ68" s="16"/>
      <c r="AR68" s="21">
        <f ca="1">AR65*$F$9</f>
        <v>129.29999999999998</v>
      </c>
      <c r="AS68" s="22"/>
      <c r="AT68" s="16"/>
      <c r="AU68" s="21">
        <f ca="1">AU65*$F$9</f>
        <v>50.699999999999996</v>
      </c>
      <c r="AV68" s="22"/>
      <c r="AW68" s="16"/>
      <c r="AX68" s="21">
        <f ca="1">AX65*$F$9</f>
        <v>73.05</v>
      </c>
      <c r="AY68" s="22"/>
      <c r="AZ68" s="16"/>
      <c r="BA68" s="21">
        <f ca="1">BA65*$F$9</f>
        <v>46.65</v>
      </c>
      <c r="BB68" s="22"/>
      <c r="BC68" s="16"/>
      <c r="BD68" s="21">
        <f ca="1">BD65*$F$9</f>
        <v>127.05</v>
      </c>
      <c r="BE68" s="22"/>
      <c r="BF68" s="16"/>
      <c r="BG68" s="21">
        <f ca="1">BG65*$F$9</f>
        <v>18.3</v>
      </c>
      <c r="BH68" s="22"/>
      <c r="BI68" s="16"/>
      <c r="BJ68" s="9"/>
      <c r="BK68" s="19"/>
      <c r="BL68" s="44"/>
      <c r="BM68" s="45"/>
      <c r="BN68" s="44"/>
      <c r="BO68" s="45"/>
      <c r="BP68" s="44"/>
      <c r="BQ68" s="76"/>
      <c r="BR68" s="45"/>
    </row>
    <row r="69" spans="2:83" ht="15" thickBot="1" x14ac:dyDescent="0.4">
      <c r="B69" s="15"/>
      <c r="C69" s="10"/>
      <c r="D69" s="10"/>
      <c r="E69" s="10"/>
      <c r="F69" s="69"/>
      <c r="G69" s="23"/>
      <c r="H69" s="24"/>
      <c r="I69" s="17"/>
      <c r="J69" s="23"/>
      <c r="K69" s="24"/>
      <c r="L69" s="17"/>
      <c r="M69" s="23"/>
      <c r="N69" s="24"/>
      <c r="O69" s="17"/>
      <c r="P69" s="23"/>
      <c r="Q69" s="24"/>
      <c r="R69" s="17"/>
      <c r="S69" s="23"/>
      <c r="T69" s="24"/>
      <c r="U69" s="17"/>
      <c r="V69" s="23"/>
      <c r="W69" s="24"/>
      <c r="X69" s="17"/>
      <c r="Y69" s="23"/>
      <c r="Z69" s="24"/>
      <c r="AA69" s="17"/>
      <c r="AB69" s="23"/>
      <c r="AC69" s="17"/>
      <c r="AD69" s="46"/>
      <c r="AE69" s="47"/>
      <c r="AF69" s="44"/>
      <c r="AG69" s="45"/>
      <c r="AH69" s="44"/>
      <c r="AI69" s="76"/>
      <c r="AJ69" s="45"/>
      <c r="AK69" s="15"/>
      <c r="AL69" s="10"/>
      <c r="AM69" s="10"/>
      <c r="AN69" s="10"/>
      <c r="AO69" s="23"/>
      <c r="AP69" s="24"/>
      <c r="AQ69" s="17"/>
      <c r="AR69" s="23"/>
      <c r="AS69" s="24"/>
      <c r="AT69" s="17"/>
      <c r="AU69" s="23"/>
      <c r="AV69" s="24"/>
      <c r="AW69" s="17"/>
      <c r="AX69" s="23"/>
      <c r="AY69" s="24"/>
      <c r="AZ69" s="17"/>
      <c r="BA69" s="23"/>
      <c r="BB69" s="24"/>
      <c r="BC69" s="17"/>
      <c r="BD69" s="23"/>
      <c r="BE69" s="24"/>
      <c r="BF69" s="17"/>
      <c r="BG69" s="23"/>
      <c r="BH69" s="24"/>
      <c r="BI69" s="17"/>
      <c r="BJ69" s="23"/>
      <c r="BK69" s="17"/>
      <c r="BL69" s="46"/>
      <c r="BM69" s="47"/>
      <c r="BN69" s="44"/>
      <c r="BO69" s="45"/>
      <c r="BP69" s="44"/>
      <c r="BQ69" s="76"/>
      <c r="BR69" s="45"/>
    </row>
    <row r="70" spans="2:83" ht="15" thickBot="1" x14ac:dyDescent="0.4">
      <c r="B70" s="8" t="s">
        <v>16</v>
      </c>
      <c r="C70" s="8"/>
      <c r="D70" s="16" t="s">
        <v>17</v>
      </c>
      <c r="E70" s="8" t="s">
        <v>18</v>
      </c>
      <c r="F70" s="48"/>
      <c r="G70" s="21" t="s">
        <v>19</v>
      </c>
      <c r="H70" s="22"/>
      <c r="I70" s="16"/>
      <c r="J70" s="21" t="s">
        <v>21</v>
      </c>
      <c r="K70" s="22"/>
      <c r="L70" s="16"/>
      <c r="M70" s="21" t="s">
        <v>22</v>
      </c>
      <c r="N70" s="22"/>
      <c r="O70" s="16"/>
      <c r="P70" s="21" t="s">
        <v>23</v>
      </c>
      <c r="Q70" s="22"/>
      <c r="R70" s="16"/>
      <c r="S70" s="21" t="s">
        <v>24</v>
      </c>
      <c r="T70" s="22"/>
      <c r="U70" s="16"/>
      <c r="V70" s="21" t="s">
        <v>25</v>
      </c>
      <c r="W70" s="22"/>
      <c r="X70" s="16"/>
      <c r="Y70" s="21" t="s">
        <v>26</v>
      </c>
      <c r="Z70" s="22"/>
      <c r="AA70" s="16"/>
      <c r="AB70" s="21" t="s">
        <v>27</v>
      </c>
      <c r="AC70" s="16"/>
      <c r="AD70" s="36" t="s">
        <v>28</v>
      </c>
      <c r="AE70" s="37"/>
      <c r="AF70" s="44"/>
      <c r="AG70" s="45"/>
      <c r="AH70" s="44"/>
      <c r="AI70" s="76"/>
      <c r="AJ70" s="45"/>
      <c r="AK70" s="8" t="s">
        <v>16</v>
      </c>
      <c r="AL70" s="8"/>
      <c r="AM70" s="16" t="s">
        <v>17</v>
      </c>
      <c r="AN70" s="8" t="s">
        <v>18</v>
      </c>
      <c r="AO70" s="21" t="s">
        <v>19</v>
      </c>
      <c r="AP70" s="22"/>
      <c r="AQ70" s="16"/>
      <c r="AR70" s="21" t="s">
        <v>21</v>
      </c>
      <c r="AS70" s="22"/>
      <c r="AT70" s="16"/>
      <c r="AU70" s="21" t="s">
        <v>22</v>
      </c>
      <c r="AV70" s="22"/>
      <c r="AW70" s="16"/>
      <c r="AX70" s="21" t="s">
        <v>23</v>
      </c>
      <c r="AY70" s="22"/>
      <c r="AZ70" s="16"/>
      <c r="BA70" s="21" t="s">
        <v>24</v>
      </c>
      <c r="BB70" s="22"/>
      <c r="BC70" s="16"/>
      <c r="BD70" s="21" t="s">
        <v>25</v>
      </c>
      <c r="BE70" s="22"/>
      <c r="BF70" s="16"/>
      <c r="BG70" s="21" t="s">
        <v>26</v>
      </c>
      <c r="BH70" s="22"/>
      <c r="BI70" s="16"/>
      <c r="BJ70" s="21" t="s">
        <v>27</v>
      </c>
      <c r="BK70" s="16"/>
      <c r="BL70" s="36" t="s">
        <v>28</v>
      </c>
      <c r="BM70" s="37"/>
      <c r="BN70" s="44"/>
      <c r="BO70" s="45"/>
      <c r="BP70" s="44"/>
      <c r="BQ70" s="76"/>
      <c r="BR70" s="45"/>
    </row>
    <row r="71" spans="2:83" ht="15" thickBot="1" x14ac:dyDescent="0.4">
      <c r="B71" s="10"/>
      <c r="C71" s="12"/>
      <c r="D71" s="17"/>
      <c r="E71" s="10"/>
      <c r="F71" s="65"/>
      <c r="G71" s="23"/>
      <c r="H71" s="24"/>
      <c r="I71" s="17"/>
      <c r="J71" s="23"/>
      <c r="K71" s="24"/>
      <c r="L71" s="17"/>
      <c r="M71" s="23"/>
      <c r="N71" s="24"/>
      <c r="O71" s="17"/>
      <c r="P71" s="23"/>
      <c r="Q71" s="24"/>
      <c r="R71" s="17"/>
      <c r="S71" s="23"/>
      <c r="T71" s="24"/>
      <c r="U71" s="17"/>
      <c r="V71" s="23"/>
      <c r="W71" s="24"/>
      <c r="X71" s="17"/>
      <c r="Y71" s="23"/>
      <c r="Z71" s="24"/>
      <c r="AA71" s="17"/>
      <c r="AB71" s="23"/>
      <c r="AC71" s="17"/>
      <c r="AD71" s="39"/>
      <c r="AE71" s="40"/>
      <c r="AF71" s="46"/>
      <c r="AG71" s="47"/>
      <c r="AH71" s="46"/>
      <c r="AI71" s="78"/>
      <c r="AJ71" s="47"/>
      <c r="AK71" s="10"/>
      <c r="AL71" s="12"/>
      <c r="AM71" s="17"/>
      <c r="AN71" s="10"/>
      <c r="AO71" s="23"/>
      <c r="AP71" s="24"/>
      <c r="AQ71" s="17"/>
      <c r="AR71" s="23"/>
      <c r="AS71" s="24"/>
      <c r="AT71" s="17"/>
      <c r="AU71" s="23"/>
      <c r="AV71" s="24"/>
      <c r="AW71" s="17"/>
      <c r="AX71" s="23"/>
      <c r="AY71" s="24"/>
      <c r="AZ71" s="17"/>
      <c r="BA71" s="23"/>
      <c r="BB71" s="24"/>
      <c r="BC71" s="17"/>
      <c r="BD71" s="23"/>
      <c r="BE71" s="24"/>
      <c r="BF71" s="17"/>
      <c r="BG71" s="23"/>
      <c r="BH71" s="24"/>
      <c r="BI71" s="17"/>
      <c r="BJ71" s="23"/>
      <c r="BK71" s="17"/>
      <c r="BL71" s="39"/>
      <c r="BM71" s="40"/>
      <c r="BN71" s="46"/>
      <c r="BO71" s="47"/>
      <c r="BP71" s="46"/>
      <c r="BQ71" s="78"/>
      <c r="BR71" s="47"/>
      <c r="BU71" s="7"/>
      <c r="BV71" s="21" t="s">
        <v>36</v>
      </c>
      <c r="BW71" s="22"/>
      <c r="BX71" s="22"/>
      <c r="BY71" s="22"/>
      <c r="BZ71" s="22"/>
      <c r="CA71" s="22"/>
      <c r="CB71" s="22"/>
      <c r="CC71" s="22"/>
      <c r="CD71" s="22"/>
      <c r="CE71" s="16"/>
    </row>
    <row r="72" spans="2:83" ht="15" thickBot="1" x14ac:dyDescent="0.4">
      <c r="B72" s="11"/>
      <c r="C72" s="12"/>
      <c r="D72" s="7"/>
      <c r="E72" s="7"/>
      <c r="F72" s="7"/>
      <c r="G72" s="21"/>
      <c r="H72" s="22"/>
      <c r="I72" s="16"/>
      <c r="J72" s="21"/>
      <c r="K72" s="22"/>
      <c r="L72" s="16"/>
      <c r="M72" s="21"/>
      <c r="N72" s="22"/>
      <c r="O72" s="16"/>
      <c r="P72" s="21"/>
      <c r="Q72" s="22"/>
      <c r="R72" s="16"/>
      <c r="S72" s="21"/>
      <c r="T72" s="22"/>
      <c r="U72" s="16"/>
      <c r="V72" s="21"/>
      <c r="W72" s="22"/>
      <c r="X72" s="16"/>
      <c r="Y72" s="21"/>
      <c r="Z72" s="22"/>
      <c r="AA72" s="22"/>
      <c r="AB72" s="21">
        <f>G75+J75+M75+P75+S75+V75+Y75+G78+J78+M78+P78+S78+V78+Y78</f>
        <v>49</v>
      </c>
      <c r="AC72" s="16"/>
      <c r="AD72" s="42">
        <f ca="1">AB72*E73</f>
        <v>931</v>
      </c>
      <c r="AE72" s="43"/>
      <c r="AF72" s="42">
        <f ca="1">G84+J84+M84+P84+S84+V84+Y84</f>
        <v>799.8</v>
      </c>
      <c r="AG72" s="43"/>
      <c r="AH72" s="42">
        <f ca="1">AD72+AF72</f>
        <v>1730.8</v>
      </c>
      <c r="AI72" s="77"/>
      <c r="AJ72" s="43"/>
      <c r="AK72" s="11"/>
      <c r="AL72" s="12"/>
      <c r="AM72" s="7"/>
      <c r="AN72" s="7"/>
      <c r="AO72" s="21"/>
      <c r="AP72" s="22"/>
      <c r="AQ72" s="16"/>
      <c r="AR72" s="21"/>
      <c r="AS72" s="22"/>
      <c r="AT72" s="16"/>
      <c r="AU72" s="21"/>
      <c r="AV72" s="22"/>
      <c r="AW72" s="16"/>
      <c r="AX72" s="21"/>
      <c r="AY72" s="22"/>
      <c r="AZ72" s="16"/>
      <c r="BA72" s="21"/>
      <c r="BB72" s="22"/>
      <c r="BC72" s="16"/>
      <c r="BD72" s="21"/>
      <c r="BE72" s="22"/>
      <c r="BF72" s="16"/>
      <c r="BG72" s="21"/>
      <c r="BH72" s="22"/>
      <c r="BI72" s="22"/>
      <c r="BJ72" s="21">
        <f>AO75+AR75+AU75+AX75+BA75+BD75+BG75+AO78+AR78+AU78+AX78+BA78+BD78+BG78</f>
        <v>49</v>
      </c>
      <c r="BK72" s="16"/>
      <c r="BL72" s="42">
        <f ca="1">BJ72*AN73</f>
        <v>931</v>
      </c>
      <c r="BM72" s="43"/>
      <c r="BN72" s="42">
        <f ca="1">AO84+AR84+AU84+AX84+BA84+BD84+BG84</f>
        <v>439.65</v>
      </c>
      <c r="BO72" s="43"/>
      <c r="BP72" s="42">
        <f ca="1">BL72+BN72</f>
        <v>1370.65</v>
      </c>
      <c r="BQ72" s="77"/>
      <c r="BR72" s="43"/>
      <c r="BU72" s="7"/>
      <c r="BV72" s="23"/>
      <c r="BW72" s="24"/>
      <c r="BX72" s="24"/>
      <c r="BY72" s="24"/>
      <c r="BZ72" s="24"/>
      <c r="CA72" s="24"/>
      <c r="CB72" s="24"/>
      <c r="CC72" s="24"/>
      <c r="CD72" s="24"/>
      <c r="CE72" s="17"/>
    </row>
    <row r="73" spans="2:83" ht="15" thickBot="1" x14ac:dyDescent="0.4">
      <c r="B73" s="13">
        <v>5</v>
      </c>
      <c r="C73" s="12"/>
      <c r="D73" s="8" t="str">
        <f>VLOOKUP(B73,Sheet1!$H$6:$I$15,2)</f>
        <v>n5</v>
      </c>
      <c r="E73" s="21">
        <f ca="1">VLOOKUP(B73,Sheet1!$H$6:$N$15,6)</f>
        <v>19</v>
      </c>
      <c r="F73" s="67">
        <f ca="1">VLOOKUP(B73,Sheet1!$H$6:$N$15,7)</f>
        <v>0.19</v>
      </c>
      <c r="G73" s="23"/>
      <c r="H73" s="24"/>
      <c r="I73" s="17"/>
      <c r="J73" s="23"/>
      <c r="K73" s="24"/>
      <c r="L73" s="17"/>
      <c r="M73" s="23"/>
      <c r="N73" s="24"/>
      <c r="O73" s="17"/>
      <c r="P73" s="23"/>
      <c r="Q73" s="24"/>
      <c r="R73" s="17"/>
      <c r="S73" s="23"/>
      <c r="T73" s="24"/>
      <c r="U73" s="17"/>
      <c r="V73" s="23"/>
      <c r="W73" s="24"/>
      <c r="X73" s="17"/>
      <c r="Y73" s="23"/>
      <c r="Z73" s="24"/>
      <c r="AA73" s="24"/>
      <c r="AB73" s="9"/>
      <c r="AC73" s="19"/>
      <c r="AD73" s="44"/>
      <c r="AE73" s="45"/>
      <c r="AF73" s="44"/>
      <c r="AG73" s="45"/>
      <c r="AH73" s="44"/>
      <c r="AI73" s="76"/>
      <c r="AJ73" s="45"/>
      <c r="AK73" s="13">
        <f>B73</f>
        <v>5</v>
      </c>
      <c r="AL73" s="12"/>
      <c r="AM73" s="8" t="str">
        <f>VLOOKUP(AK73,Sheet1!$H$6:$I$15,2)</f>
        <v>n5</v>
      </c>
      <c r="AN73" s="21">
        <f ca="1">VLOOKUP(AK73,Sheet1!$H$6:$N$15,6)</f>
        <v>19</v>
      </c>
      <c r="AO73" s="23"/>
      <c r="AP73" s="24"/>
      <c r="AQ73" s="17"/>
      <c r="AR73" s="23"/>
      <c r="AS73" s="24"/>
      <c r="AT73" s="17"/>
      <c r="AU73" s="23"/>
      <c r="AV73" s="24"/>
      <c r="AW73" s="17"/>
      <c r="AX73" s="23"/>
      <c r="AY73" s="24"/>
      <c r="AZ73" s="17"/>
      <c r="BA73" s="23"/>
      <c r="BB73" s="24"/>
      <c r="BC73" s="17"/>
      <c r="BD73" s="23"/>
      <c r="BE73" s="24"/>
      <c r="BF73" s="17"/>
      <c r="BG73" s="23"/>
      <c r="BH73" s="24"/>
      <c r="BI73" s="24"/>
      <c r="BJ73" s="9"/>
      <c r="BK73" s="19"/>
      <c r="BL73" s="44"/>
      <c r="BM73" s="45"/>
      <c r="BN73" s="44"/>
      <c r="BO73" s="45"/>
      <c r="BP73" s="44"/>
      <c r="BQ73" s="76"/>
      <c r="BR73" s="45"/>
      <c r="BU73" s="7"/>
      <c r="BV73" s="21" t="s">
        <v>27</v>
      </c>
      <c r="BW73" s="16"/>
      <c r="BX73" s="21" t="s">
        <v>37</v>
      </c>
      <c r="BY73" s="16"/>
      <c r="BZ73" s="21" t="s">
        <v>38</v>
      </c>
      <c r="CA73" s="16"/>
      <c r="CB73" s="79" t="s">
        <v>40</v>
      </c>
      <c r="CC73" s="16"/>
      <c r="CD73" s="21" t="s">
        <v>39</v>
      </c>
      <c r="CE73" s="16"/>
    </row>
    <row r="74" spans="2:83" ht="15" thickBot="1" x14ac:dyDescent="0.4">
      <c r="B74" s="14"/>
      <c r="C74" s="12"/>
      <c r="D74" s="12"/>
      <c r="E74" s="12"/>
      <c r="F74" s="68"/>
      <c r="G74" s="33">
        <v>0.33333333333333331</v>
      </c>
      <c r="H74" t="s">
        <v>20</v>
      </c>
      <c r="I74" s="34">
        <v>0.5</v>
      </c>
      <c r="J74" s="33">
        <v>0.33333333333333331</v>
      </c>
      <c r="K74" t="s">
        <v>20</v>
      </c>
      <c r="L74" s="34">
        <v>0.5</v>
      </c>
      <c r="M74" s="33">
        <v>0.33333333333333331</v>
      </c>
      <c r="N74" t="s">
        <v>20</v>
      </c>
      <c r="O74" s="34">
        <v>0.5</v>
      </c>
      <c r="P74" s="33">
        <v>0.33333333333333331</v>
      </c>
      <c r="Q74" t="s">
        <v>20</v>
      </c>
      <c r="R74" s="34">
        <v>0.5</v>
      </c>
      <c r="S74" s="33">
        <v>0.33333333333333331</v>
      </c>
      <c r="T74" t="s">
        <v>20</v>
      </c>
      <c r="U74" s="34">
        <v>0.5</v>
      </c>
      <c r="V74" s="33">
        <v>0.33333333333333331</v>
      </c>
      <c r="W74" t="s">
        <v>20</v>
      </c>
      <c r="X74" s="34">
        <v>0.5</v>
      </c>
      <c r="Y74" s="33">
        <v>0.33333333333333331</v>
      </c>
      <c r="Z74" t="s">
        <v>20</v>
      </c>
      <c r="AA74" s="35">
        <v>0.5</v>
      </c>
      <c r="AB74" s="9"/>
      <c r="AC74" s="19"/>
      <c r="AD74" s="44"/>
      <c r="AE74" s="45"/>
      <c r="AF74" s="44"/>
      <c r="AG74" s="45"/>
      <c r="AH74" s="44"/>
      <c r="AI74" s="76"/>
      <c r="AJ74" s="45"/>
      <c r="AK74" s="14"/>
      <c r="AL74" s="12"/>
      <c r="AM74" s="12"/>
      <c r="AN74" s="12"/>
      <c r="AO74" s="33">
        <v>0.33333333333333331</v>
      </c>
      <c r="AP74" t="s">
        <v>20</v>
      </c>
      <c r="AQ74" s="34">
        <v>0.5</v>
      </c>
      <c r="AR74" s="33">
        <v>0.33333333333333331</v>
      </c>
      <c r="AS74" t="s">
        <v>20</v>
      </c>
      <c r="AT74" s="34">
        <v>0.5</v>
      </c>
      <c r="AU74" s="33">
        <v>0.33333333333333331</v>
      </c>
      <c r="AV74" t="s">
        <v>20</v>
      </c>
      <c r="AW74" s="34">
        <v>0.5</v>
      </c>
      <c r="AX74" s="33">
        <v>0.33333333333333331</v>
      </c>
      <c r="AY74" t="s">
        <v>20</v>
      </c>
      <c r="AZ74" s="34">
        <v>0.5</v>
      </c>
      <c r="BA74" s="33">
        <v>0.33333333333333331</v>
      </c>
      <c r="BB74" t="s">
        <v>20</v>
      </c>
      <c r="BC74" s="34">
        <v>0.5</v>
      </c>
      <c r="BD74" s="33">
        <v>0.33333333333333331</v>
      </c>
      <c r="BE74" t="s">
        <v>20</v>
      </c>
      <c r="BF74" s="34">
        <v>0.5</v>
      </c>
      <c r="BG74" s="33">
        <v>0.33333333333333331</v>
      </c>
      <c r="BH74" t="s">
        <v>20</v>
      </c>
      <c r="BI74" s="35">
        <v>0.5</v>
      </c>
      <c r="BJ74" s="9"/>
      <c r="BK74" s="19"/>
      <c r="BL74" s="44"/>
      <c r="BM74" s="45"/>
      <c r="BN74" s="44"/>
      <c r="BO74" s="45"/>
      <c r="BP74" s="44"/>
      <c r="BQ74" s="76"/>
      <c r="BR74" s="45"/>
      <c r="BU74" s="7"/>
      <c r="BV74" s="23"/>
      <c r="BW74" s="17"/>
      <c r="BX74" s="23"/>
      <c r="BY74" s="17"/>
      <c r="BZ74" s="23"/>
      <c r="CA74" s="17"/>
      <c r="CB74" s="23"/>
      <c r="CC74" s="17"/>
      <c r="CD74" s="23"/>
      <c r="CE74" s="17"/>
    </row>
    <row r="75" spans="2:83" x14ac:dyDescent="0.35">
      <c r="B75" s="14"/>
      <c r="C75" s="12"/>
      <c r="D75" s="12"/>
      <c r="E75" s="12"/>
      <c r="F75" s="68"/>
      <c r="G75" s="27">
        <f>(I74-G74)*24</f>
        <v>4</v>
      </c>
      <c r="H75" s="28"/>
      <c r="I75" s="29"/>
      <c r="J75" s="27">
        <f>(L74-J74)*24</f>
        <v>4</v>
      </c>
      <c r="K75" s="28"/>
      <c r="L75" s="29"/>
      <c r="M75" s="27">
        <f>(O74-M74)*24</f>
        <v>4</v>
      </c>
      <c r="N75" s="28"/>
      <c r="O75" s="29"/>
      <c r="P75" s="27">
        <f>(R74-P74)*24</f>
        <v>4</v>
      </c>
      <c r="Q75" s="28"/>
      <c r="R75" s="29"/>
      <c r="S75" s="27">
        <f>(U74-S74)*24</f>
        <v>4</v>
      </c>
      <c r="T75" s="28"/>
      <c r="U75" s="29"/>
      <c r="V75" s="27">
        <f>(X74-V74)*24</f>
        <v>4</v>
      </c>
      <c r="W75" s="28"/>
      <c r="X75" s="29"/>
      <c r="Y75" s="27">
        <f>(AA74-Y74)*24</f>
        <v>4</v>
      </c>
      <c r="Z75" s="28"/>
      <c r="AA75" s="28"/>
      <c r="AB75" s="9"/>
      <c r="AC75" s="19"/>
      <c r="AD75" s="44"/>
      <c r="AE75" s="45"/>
      <c r="AF75" s="44"/>
      <c r="AG75" s="45"/>
      <c r="AH75" s="44"/>
      <c r="AI75" s="76"/>
      <c r="AJ75" s="45"/>
      <c r="AK75" s="14"/>
      <c r="AL75" s="12"/>
      <c r="AM75" s="12"/>
      <c r="AN75" s="12"/>
      <c r="AO75" s="27">
        <f>(AQ74-AO74)*24</f>
        <v>4</v>
      </c>
      <c r="AP75" s="28"/>
      <c r="AQ75" s="29"/>
      <c r="AR75" s="27">
        <f>(AT74-AR74)*24</f>
        <v>4</v>
      </c>
      <c r="AS75" s="28"/>
      <c r="AT75" s="29"/>
      <c r="AU75" s="27">
        <f>(AW74-AU74)*24</f>
        <v>4</v>
      </c>
      <c r="AV75" s="28"/>
      <c r="AW75" s="29"/>
      <c r="AX75" s="27">
        <f>(AZ74-AX74)*24</f>
        <v>4</v>
      </c>
      <c r="AY75" s="28"/>
      <c r="AZ75" s="29"/>
      <c r="BA75" s="27">
        <f>(BC74-BA74)*24</f>
        <v>4</v>
      </c>
      <c r="BB75" s="28"/>
      <c r="BC75" s="29"/>
      <c r="BD75" s="27">
        <f>(BF74-BD74)*24</f>
        <v>4</v>
      </c>
      <c r="BE75" s="28"/>
      <c r="BF75" s="29"/>
      <c r="BG75" s="27">
        <f>(BI74-BG74)*24</f>
        <v>4</v>
      </c>
      <c r="BH75" s="28"/>
      <c r="BI75" s="28"/>
      <c r="BJ75" s="9"/>
      <c r="BK75" s="19"/>
      <c r="BL75" s="44"/>
      <c r="BM75" s="45"/>
      <c r="BN75" s="44"/>
      <c r="BO75" s="45"/>
      <c r="BP75" s="44"/>
      <c r="BQ75" s="76"/>
      <c r="BR75" s="45"/>
      <c r="BU75" s="8">
        <f>B73</f>
        <v>5</v>
      </c>
      <c r="BV75" s="21">
        <f>BJ72+AB72</f>
        <v>98</v>
      </c>
      <c r="BW75" s="16"/>
      <c r="BX75" s="80">
        <f ca="1">BL72+AD72</f>
        <v>1862</v>
      </c>
      <c r="BY75" s="81"/>
      <c r="BZ75" s="42">
        <f ca="1">BN72+AF72</f>
        <v>1239.4499999999998</v>
      </c>
      <c r="CA75" s="43"/>
      <c r="CB75" s="42">
        <f ca="1">BX75+BZ75</f>
        <v>3101.45</v>
      </c>
      <c r="CC75" s="43"/>
      <c r="CD75" s="21">
        <f ca="1">SUM(G81:AA82)+SUM(AO81:BI82)</f>
        <v>8263</v>
      </c>
      <c r="CE75" s="16"/>
    </row>
    <row r="76" spans="2:83" ht="15" thickBot="1" x14ac:dyDescent="0.4">
      <c r="B76" s="14"/>
      <c r="C76" s="12"/>
      <c r="D76" s="12"/>
      <c r="E76" s="12"/>
      <c r="F76" s="68"/>
      <c r="G76" s="30"/>
      <c r="H76" s="31"/>
      <c r="I76" s="32"/>
      <c r="J76" s="30"/>
      <c r="K76" s="31"/>
      <c r="L76" s="32"/>
      <c r="M76" s="30"/>
      <c r="N76" s="31"/>
      <c r="O76" s="32"/>
      <c r="P76" s="30"/>
      <c r="Q76" s="31"/>
      <c r="R76" s="32"/>
      <c r="S76" s="30"/>
      <c r="T76" s="31"/>
      <c r="U76" s="32"/>
      <c r="V76" s="30"/>
      <c r="W76" s="31"/>
      <c r="X76" s="32"/>
      <c r="Y76" s="30"/>
      <c r="Z76" s="31"/>
      <c r="AA76" s="31"/>
      <c r="AB76" s="9"/>
      <c r="AC76" s="19"/>
      <c r="AD76" s="44"/>
      <c r="AE76" s="45"/>
      <c r="AF76" s="44"/>
      <c r="AG76" s="45"/>
      <c r="AH76" s="44"/>
      <c r="AI76" s="76"/>
      <c r="AJ76" s="45"/>
      <c r="AK76" s="14"/>
      <c r="AL76" s="12"/>
      <c r="AM76" s="12"/>
      <c r="AN76" s="12"/>
      <c r="AO76" s="30"/>
      <c r="AP76" s="31"/>
      <c r="AQ76" s="32"/>
      <c r="AR76" s="30"/>
      <c r="AS76" s="31"/>
      <c r="AT76" s="32"/>
      <c r="AU76" s="30"/>
      <c r="AV76" s="31"/>
      <c r="AW76" s="32"/>
      <c r="AX76" s="30"/>
      <c r="AY76" s="31"/>
      <c r="AZ76" s="32"/>
      <c r="BA76" s="30"/>
      <c r="BB76" s="31"/>
      <c r="BC76" s="32"/>
      <c r="BD76" s="30"/>
      <c r="BE76" s="31"/>
      <c r="BF76" s="32"/>
      <c r="BG76" s="30"/>
      <c r="BH76" s="31"/>
      <c r="BI76" s="31"/>
      <c r="BJ76" s="9"/>
      <c r="BK76" s="19"/>
      <c r="BL76" s="44"/>
      <c r="BM76" s="45"/>
      <c r="BN76" s="44"/>
      <c r="BO76" s="45"/>
      <c r="BP76" s="44"/>
      <c r="BQ76" s="76"/>
      <c r="BR76" s="45"/>
      <c r="BU76" s="12"/>
      <c r="BV76" s="9"/>
      <c r="BW76" s="19"/>
      <c r="BX76" s="82"/>
      <c r="BY76" s="83"/>
      <c r="BZ76" s="44"/>
      <c r="CA76" s="45"/>
      <c r="CB76" s="44"/>
      <c r="CC76" s="45"/>
      <c r="CD76" s="9"/>
      <c r="CE76" s="19"/>
    </row>
    <row r="77" spans="2:83" ht="15" thickBot="1" x14ac:dyDescent="0.4">
      <c r="B77" s="14"/>
      <c r="C77" s="12"/>
      <c r="D77" s="12"/>
      <c r="E77" s="12"/>
      <c r="F77" s="68"/>
      <c r="G77" s="33">
        <v>0.54166666666666663</v>
      </c>
      <c r="H77" t="s">
        <v>20</v>
      </c>
      <c r="I77" s="25">
        <v>0.66666666666666663</v>
      </c>
      <c r="J77" s="33">
        <v>0.54166666666666663</v>
      </c>
      <c r="K77" t="s">
        <v>20</v>
      </c>
      <c r="L77" s="25">
        <v>0.66666666666666663</v>
      </c>
      <c r="M77" s="33">
        <v>0.54166666666666663</v>
      </c>
      <c r="N77" t="s">
        <v>20</v>
      </c>
      <c r="O77" s="25">
        <v>0.66666666666666663</v>
      </c>
      <c r="P77" s="33">
        <v>0.54166666666666663</v>
      </c>
      <c r="Q77" t="s">
        <v>20</v>
      </c>
      <c r="R77" s="25">
        <v>0.66666666666666663</v>
      </c>
      <c r="S77" s="33">
        <v>0.54166666666666663</v>
      </c>
      <c r="T77" t="s">
        <v>20</v>
      </c>
      <c r="U77" s="25">
        <v>0.66666666666666663</v>
      </c>
      <c r="V77" s="33">
        <v>0.54166666666666663</v>
      </c>
      <c r="W77" t="s">
        <v>20</v>
      </c>
      <c r="X77" s="25">
        <v>0.66666666666666663</v>
      </c>
      <c r="Y77" s="33">
        <v>0.54166666666666663</v>
      </c>
      <c r="Z77" t="s">
        <v>20</v>
      </c>
      <c r="AA77" s="25">
        <v>0.66666666666666663</v>
      </c>
      <c r="AB77" s="9"/>
      <c r="AC77" s="19"/>
      <c r="AD77" s="44"/>
      <c r="AE77" s="45"/>
      <c r="AF77" s="44"/>
      <c r="AG77" s="45"/>
      <c r="AH77" s="44"/>
      <c r="AI77" s="76"/>
      <c r="AJ77" s="45"/>
      <c r="AK77" s="14"/>
      <c r="AL77" s="12"/>
      <c r="AM77" s="12"/>
      <c r="AN77" s="12"/>
      <c r="AO77" s="33">
        <v>0.54166666666666663</v>
      </c>
      <c r="AP77" t="s">
        <v>20</v>
      </c>
      <c r="AQ77" s="25">
        <v>0.66666666666666663</v>
      </c>
      <c r="AR77" s="33">
        <v>0.54166666666666663</v>
      </c>
      <c r="AS77" t="s">
        <v>20</v>
      </c>
      <c r="AT77" s="25">
        <v>0.66666666666666663</v>
      </c>
      <c r="AU77" s="33">
        <v>0.54166666666666663</v>
      </c>
      <c r="AV77" t="s">
        <v>20</v>
      </c>
      <c r="AW77" s="25">
        <v>0.66666666666666663</v>
      </c>
      <c r="AX77" s="33">
        <v>0.54166666666666663</v>
      </c>
      <c r="AY77" t="s">
        <v>20</v>
      </c>
      <c r="AZ77" s="25">
        <v>0.66666666666666663</v>
      </c>
      <c r="BA77" s="33">
        <v>0.54166666666666663</v>
      </c>
      <c r="BB77" t="s">
        <v>20</v>
      </c>
      <c r="BC77" s="25">
        <v>0.66666666666666663</v>
      </c>
      <c r="BD77" s="33">
        <v>0.54166666666666663</v>
      </c>
      <c r="BE77" t="s">
        <v>20</v>
      </c>
      <c r="BF77" s="25">
        <v>0.66666666666666663</v>
      </c>
      <c r="BG77" s="33">
        <v>0.54166666666666663</v>
      </c>
      <c r="BH77" t="s">
        <v>20</v>
      </c>
      <c r="BI77" s="25">
        <v>0.66666666666666663</v>
      </c>
      <c r="BJ77" s="9"/>
      <c r="BK77" s="19"/>
      <c r="BL77" s="44"/>
      <c r="BM77" s="45"/>
      <c r="BN77" s="44"/>
      <c r="BO77" s="45"/>
      <c r="BP77" s="44"/>
      <c r="BQ77" s="76"/>
      <c r="BR77" s="45"/>
      <c r="BU77" s="12"/>
      <c r="BV77" s="9"/>
      <c r="BW77" s="19"/>
      <c r="BX77" s="82"/>
      <c r="BY77" s="83"/>
      <c r="BZ77" s="44"/>
      <c r="CA77" s="45"/>
      <c r="CB77" s="44"/>
      <c r="CC77" s="45"/>
      <c r="CD77" s="9"/>
      <c r="CE77" s="19"/>
    </row>
    <row r="78" spans="2:83" x14ac:dyDescent="0.35">
      <c r="B78" s="14"/>
      <c r="C78" s="12"/>
      <c r="D78" s="12"/>
      <c r="E78" s="12"/>
      <c r="F78" s="68"/>
      <c r="G78" s="27">
        <f>(I77-G77)*24</f>
        <v>3</v>
      </c>
      <c r="H78" s="28"/>
      <c r="I78" s="29"/>
      <c r="J78" s="27">
        <f>(L77-J77)*24</f>
        <v>3</v>
      </c>
      <c r="K78" s="28"/>
      <c r="L78" s="29"/>
      <c r="M78" s="27">
        <f>(O77-M77)*24</f>
        <v>3</v>
      </c>
      <c r="N78" s="28"/>
      <c r="O78" s="29"/>
      <c r="P78" s="27">
        <f>(R77-P77)*24</f>
        <v>3</v>
      </c>
      <c r="Q78" s="28"/>
      <c r="R78" s="29"/>
      <c r="S78" s="27">
        <f>(U77-S77)*24</f>
        <v>3</v>
      </c>
      <c r="T78" s="28"/>
      <c r="U78" s="29"/>
      <c r="V78" s="27">
        <f>(X77-V77)*24</f>
        <v>3</v>
      </c>
      <c r="W78" s="28"/>
      <c r="X78" s="29"/>
      <c r="Y78" s="27">
        <f>(AA77-Y77)*24</f>
        <v>3</v>
      </c>
      <c r="Z78" s="28"/>
      <c r="AA78" s="28"/>
      <c r="AB78" s="9"/>
      <c r="AC78" s="19"/>
      <c r="AD78" s="44"/>
      <c r="AE78" s="45"/>
      <c r="AF78" s="44"/>
      <c r="AG78" s="45"/>
      <c r="AH78" s="44"/>
      <c r="AI78" s="76"/>
      <c r="AJ78" s="45"/>
      <c r="AK78" s="14"/>
      <c r="AL78" s="12"/>
      <c r="AM78" s="12"/>
      <c r="AN78" s="12"/>
      <c r="AO78" s="27">
        <f>(AQ77-AO77)*24</f>
        <v>3</v>
      </c>
      <c r="AP78" s="28"/>
      <c r="AQ78" s="29"/>
      <c r="AR78" s="27">
        <f>(AT77-AR77)*24</f>
        <v>3</v>
      </c>
      <c r="AS78" s="28"/>
      <c r="AT78" s="29"/>
      <c r="AU78" s="27">
        <f>(AW77-AU77)*24</f>
        <v>3</v>
      </c>
      <c r="AV78" s="28"/>
      <c r="AW78" s="29"/>
      <c r="AX78" s="27">
        <f>(AZ77-AX77)*24</f>
        <v>3</v>
      </c>
      <c r="AY78" s="28"/>
      <c r="AZ78" s="29"/>
      <c r="BA78" s="27">
        <f>(BC77-BA77)*24</f>
        <v>3</v>
      </c>
      <c r="BB78" s="28"/>
      <c r="BC78" s="29"/>
      <c r="BD78" s="27">
        <f>(BF77-BD77)*24</f>
        <v>3</v>
      </c>
      <c r="BE78" s="28"/>
      <c r="BF78" s="29"/>
      <c r="BG78" s="27">
        <f>(BI77-BG77)*24</f>
        <v>3</v>
      </c>
      <c r="BH78" s="28"/>
      <c r="BI78" s="28"/>
      <c r="BJ78" s="9"/>
      <c r="BK78" s="19"/>
      <c r="BL78" s="44"/>
      <c r="BM78" s="45"/>
      <c r="BN78" s="44"/>
      <c r="BO78" s="45"/>
      <c r="BP78" s="44"/>
      <c r="BQ78" s="76"/>
      <c r="BR78" s="45"/>
      <c r="BU78" s="12"/>
      <c r="BV78" s="9"/>
      <c r="BW78" s="19"/>
      <c r="BX78" s="82"/>
      <c r="BY78" s="83"/>
      <c r="BZ78" s="44"/>
      <c r="CA78" s="45"/>
      <c r="CB78" s="44"/>
      <c r="CC78" s="45"/>
      <c r="CD78" s="9"/>
      <c r="CE78" s="19"/>
    </row>
    <row r="79" spans="2:83" ht="15" thickBot="1" x14ac:dyDescent="0.4">
      <c r="B79" s="14"/>
      <c r="C79" s="12"/>
      <c r="D79" s="12"/>
      <c r="E79" s="12"/>
      <c r="F79" s="68"/>
      <c r="G79" s="30"/>
      <c r="H79" s="31"/>
      <c r="I79" s="32"/>
      <c r="J79" s="30"/>
      <c r="K79" s="31"/>
      <c r="L79" s="32"/>
      <c r="M79" s="30"/>
      <c r="N79" s="31"/>
      <c r="O79" s="32"/>
      <c r="P79" s="30"/>
      <c r="Q79" s="31"/>
      <c r="R79" s="32"/>
      <c r="S79" s="30"/>
      <c r="T79" s="31"/>
      <c r="U79" s="32"/>
      <c r="V79" s="30"/>
      <c r="W79" s="31"/>
      <c r="X79" s="32"/>
      <c r="Y79" s="30"/>
      <c r="Z79" s="31"/>
      <c r="AA79" s="31"/>
      <c r="AB79" s="9"/>
      <c r="AC79" s="19"/>
      <c r="AD79" s="44"/>
      <c r="AE79" s="45"/>
      <c r="AF79" s="44"/>
      <c r="AG79" s="45"/>
      <c r="AH79" s="44"/>
      <c r="AI79" s="76"/>
      <c r="AJ79" s="45"/>
      <c r="AK79" s="14"/>
      <c r="AL79" s="12"/>
      <c r="AM79" s="12"/>
      <c r="AN79" s="12"/>
      <c r="AO79" s="30"/>
      <c r="AP79" s="31"/>
      <c r="AQ79" s="32"/>
      <c r="AR79" s="30"/>
      <c r="AS79" s="31"/>
      <c r="AT79" s="32"/>
      <c r="AU79" s="30"/>
      <c r="AV79" s="31"/>
      <c r="AW79" s="32"/>
      <c r="AX79" s="30"/>
      <c r="AY79" s="31"/>
      <c r="AZ79" s="32"/>
      <c r="BA79" s="30"/>
      <c r="BB79" s="31"/>
      <c r="BC79" s="32"/>
      <c r="BD79" s="30"/>
      <c r="BE79" s="31"/>
      <c r="BF79" s="32"/>
      <c r="BG79" s="30"/>
      <c r="BH79" s="31"/>
      <c r="BI79" s="31"/>
      <c r="BJ79" s="9"/>
      <c r="BK79" s="19"/>
      <c r="BL79" s="44"/>
      <c r="BM79" s="45"/>
      <c r="BN79" s="44"/>
      <c r="BO79" s="45"/>
      <c r="BP79" s="44"/>
      <c r="BQ79" s="76"/>
      <c r="BR79" s="45"/>
      <c r="BU79" s="12"/>
      <c r="BV79" s="9"/>
      <c r="BW79" s="19"/>
      <c r="BX79" s="82"/>
      <c r="BY79" s="83"/>
      <c r="BZ79" s="44"/>
      <c r="CA79" s="45"/>
      <c r="CB79" s="44"/>
      <c r="CC79" s="45"/>
      <c r="CD79" s="9"/>
      <c r="CE79" s="19"/>
    </row>
    <row r="80" spans="2:83" x14ac:dyDescent="0.35">
      <c r="B80" s="14"/>
      <c r="C80" s="12"/>
      <c r="D80" s="12"/>
      <c r="E80" s="12"/>
      <c r="F80" s="68"/>
      <c r="G80" s="27" t="s">
        <v>33</v>
      </c>
      <c r="H80" s="28"/>
      <c r="I80" s="29"/>
      <c r="J80" s="27" t="s">
        <v>33</v>
      </c>
      <c r="K80" s="28"/>
      <c r="L80" s="29"/>
      <c r="M80" s="27" t="s">
        <v>33</v>
      </c>
      <c r="N80" s="28"/>
      <c r="O80" s="29"/>
      <c r="P80" s="27" t="s">
        <v>33</v>
      </c>
      <c r="Q80" s="28"/>
      <c r="R80" s="29"/>
      <c r="S80" s="27" t="s">
        <v>33</v>
      </c>
      <c r="T80" s="28"/>
      <c r="U80" s="29"/>
      <c r="V80" s="27" t="s">
        <v>33</v>
      </c>
      <c r="W80" s="28"/>
      <c r="X80" s="29"/>
      <c r="Y80" s="27" t="s">
        <v>33</v>
      </c>
      <c r="Z80" s="28"/>
      <c r="AA80" s="29"/>
      <c r="AB80" s="9"/>
      <c r="AC80" s="19"/>
      <c r="AD80" s="44"/>
      <c r="AE80" s="45"/>
      <c r="AF80" s="44"/>
      <c r="AG80" s="45"/>
      <c r="AH80" s="44"/>
      <c r="AI80" s="76"/>
      <c r="AJ80" s="45"/>
      <c r="AK80" s="14"/>
      <c r="AL80" s="12"/>
      <c r="AM80" s="12"/>
      <c r="AN80" s="12"/>
      <c r="AO80" s="27" t="s">
        <v>33</v>
      </c>
      <c r="AP80" s="28"/>
      <c r="AQ80" s="29"/>
      <c r="AR80" s="27" t="s">
        <v>33</v>
      </c>
      <c r="AS80" s="28"/>
      <c r="AT80" s="29"/>
      <c r="AU80" s="27" t="s">
        <v>33</v>
      </c>
      <c r="AV80" s="28"/>
      <c r="AW80" s="29"/>
      <c r="AX80" s="27" t="s">
        <v>33</v>
      </c>
      <c r="AY80" s="28"/>
      <c r="AZ80" s="29"/>
      <c r="BA80" s="27" t="s">
        <v>33</v>
      </c>
      <c r="BB80" s="28"/>
      <c r="BC80" s="29"/>
      <c r="BD80" s="27" t="s">
        <v>33</v>
      </c>
      <c r="BE80" s="28"/>
      <c r="BF80" s="29"/>
      <c r="BG80" s="27" t="s">
        <v>33</v>
      </c>
      <c r="BH80" s="28"/>
      <c r="BI80" s="29"/>
      <c r="BJ80" s="9"/>
      <c r="BK80" s="19"/>
      <c r="BL80" s="44"/>
      <c r="BM80" s="45"/>
      <c r="BN80" s="44"/>
      <c r="BO80" s="45"/>
      <c r="BP80" s="44"/>
      <c r="BQ80" s="76"/>
      <c r="BR80" s="45"/>
      <c r="BU80" s="12"/>
      <c r="BV80" s="9"/>
      <c r="BW80" s="19"/>
      <c r="BX80" s="82"/>
      <c r="BY80" s="83"/>
      <c r="BZ80" s="44"/>
      <c r="CA80" s="45"/>
      <c r="CB80" s="44"/>
      <c r="CC80" s="45"/>
      <c r="CD80" s="9"/>
      <c r="CE80" s="19"/>
    </row>
    <row r="81" spans="2:83" x14ac:dyDescent="0.35">
      <c r="B81" s="14"/>
      <c r="C81" s="12"/>
      <c r="D81" s="12"/>
      <c r="E81" s="12"/>
      <c r="F81" s="68"/>
      <c r="G81" s="26">
        <f ca="1">RANDBETWEEN(100,1000)</f>
        <v>747</v>
      </c>
      <c r="H81" s="70"/>
      <c r="I81" s="71"/>
      <c r="J81" s="26">
        <f ca="1">RANDBETWEEN(100,1000)</f>
        <v>854</v>
      </c>
      <c r="K81" s="70"/>
      <c r="L81" s="71"/>
      <c r="M81" s="26">
        <f ca="1">RANDBETWEEN(100,1000)</f>
        <v>696</v>
      </c>
      <c r="N81" s="70"/>
      <c r="O81" s="71"/>
      <c r="P81" s="26">
        <f ca="1">RANDBETWEEN(100,1000)</f>
        <v>534</v>
      </c>
      <c r="Q81" s="70"/>
      <c r="R81" s="71"/>
      <c r="S81" s="26">
        <f ca="1">RANDBETWEEN(100,1000)</f>
        <v>994</v>
      </c>
      <c r="T81" s="70"/>
      <c r="U81" s="71"/>
      <c r="V81" s="26">
        <f ca="1">RANDBETWEEN(100,1000)</f>
        <v>772</v>
      </c>
      <c r="W81" s="70"/>
      <c r="X81" s="71"/>
      <c r="Y81" s="26">
        <f ca="1">RANDBETWEEN(100,1000)</f>
        <v>735</v>
      </c>
      <c r="Z81" s="70"/>
      <c r="AA81" s="71"/>
      <c r="AB81" s="9"/>
      <c r="AC81" s="19"/>
      <c r="AD81" s="44"/>
      <c r="AE81" s="45"/>
      <c r="AF81" s="44"/>
      <c r="AG81" s="45"/>
      <c r="AH81" s="44"/>
      <c r="AI81" s="76"/>
      <c r="AJ81" s="45"/>
      <c r="AK81" s="14"/>
      <c r="AL81" s="12"/>
      <c r="AM81" s="12"/>
      <c r="AN81" s="12"/>
      <c r="AO81" s="26">
        <f ca="1">RANDBETWEEN(100,1000)</f>
        <v>199</v>
      </c>
      <c r="AP81" s="70"/>
      <c r="AQ81" s="71"/>
      <c r="AR81" s="26">
        <f ca="1">RANDBETWEEN(100,1000)</f>
        <v>848</v>
      </c>
      <c r="AS81" s="70"/>
      <c r="AT81" s="71"/>
      <c r="AU81" s="26">
        <f ca="1">RANDBETWEEN(100,1000)</f>
        <v>119</v>
      </c>
      <c r="AV81" s="70"/>
      <c r="AW81" s="71"/>
      <c r="AX81" s="26">
        <f ca="1">RANDBETWEEN(100,1000)</f>
        <v>481</v>
      </c>
      <c r="AY81" s="70"/>
      <c r="AZ81" s="71"/>
      <c r="BA81" s="26">
        <f ca="1">RANDBETWEEN(100,1000)</f>
        <v>194</v>
      </c>
      <c r="BB81" s="70"/>
      <c r="BC81" s="71"/>
      <c r="BD81" s="26">
        <f ca="1">RANDBETWEEN(100,1000)</f>
        <v>386</v>
      </c>
      <c r="BE81" s="70"/>
      <c r="BF81" s="71"/>
      <c r="BG81" s="26">
        <f ca="1">RANDBETWEEN(100,1000)</f>
        <v>704</v>
      </c>
      <c r="BH81" s="70"/>
      <c r="BI81" s="71"/>
      <c r="BJ81" s="9"/>
      <c r="BK81" s="19"/>
      <c r="BL81" s="44"/>
      <c r="BM81" s="45"/>
      <c r="BN81" s="44"/>
      <c r="BO81" s="45"/>
      <c r="BP81" s="44"/>
      <c r="BQ81" s="76"/>
      <c r="BR81" s="45"/>
      <c r="BU81" s="12"/>
      <c r="BV81" s="9"/>
      <c r="BW81" s="19"/>
      <c r="BX81" s="82"/>
      <c r="BY81" s="83"/>
      <c r="BZ81" s="44"/>
      <c r="CA81" s="45"/>
      <c r="CB81" s="44"/>
      <c r="CC81" s="45"/>
      <c r="CD81" s="9"/>
      <c r="CE81" s="19"/>
    </row>
    <row r="82" spans="2:83" ht="15" thickBot="1" x14ac:dyDescent="0.4">
      <c r="B82" s="14"/>
      <c r="C82" s="12"/>
      <c r="D82" s="12"/>
      <c r="E82" s="12"/>
      <c r="F82" s="68"/>
      <c r="G82" s="26"/>
      <c r="H82" s="70"/>
      <c r="I82" s="71"/>
      <c r="J82" s="26"/>
      <c r="K82" s="70"/>
      <c r="L82" s="71"/>
      <c r="M82" s="26"/>
      <c r="N82" s="70"/>
      <c r="O82" s="71"/>
      <c r="P82" s="26"/>
      <c r="Q82" s="70"/>
      <c r="R82" s="71"/>
      <c r="S82" s="26"/>
      <c r="T82" s="70"/>
      <c r="U82" s="71"/>
      <c r="V82" s="26"/>
      <c r="W82" s="70"/>
      <c r="X82" s="71"/>
      <c r="Y82" s="26"/>
      <c r="Z82" s="70"/>
      <c r="AA82" s="71"/>
      <c r="AB82" s="9"/>
      <c r="AC82" s="19"/>
      <c r="AD82" s="44"/>
      <c r="AE82" s="45"/>
      <c r="AF82" s="44"/>
      <c r="AG82" s="45"/>
      <c r="AH82" s="44"/>
      <c r="AI82" s="76"/>
      <c r="AJ82" s="45"/>
      <c r="AK82" s="14"/>
      <c r="AL82" s="12"/>
      <c r="AM82" s="12"/>
      <c r="AN82" s="12"/>
      <c r="AO82" s="26"/>
      <c r="AP82" s="70"/>
      <c r="AQ82" s="71"/>
      <c r="AR82" s="26"/>
      <c r="AS82" s="70"/>
      <c r="AT82" s="71"/>
      <c r="AU82" s="26"/>
      <c r="AV82" s="70"/>
      <c r="AW82" s="71"/>
      <c r="AX82" s="26"/>
      <c r="AY82" s="70"/>
      <c r="AZ82" s="71"/>
      <c r="BA82" s="26"/>
      <c r="BB82" s="70"/>
      <c r="BC82" s="71"/>
      <c r="BD82" s="26"/>
      <c r="BE82" s="70"/>
      <c r="BF82" s="71"/>
      <c r="BG82" s="26"/>
      <c r="BH82" s="70"/>
      <c r="BI82" s="71"/>
      <c r="BJ82" s="9"/>
      <c r="BK82" s="19"/>
      <c r="BL82" s="44"/>
      <c r="BM82" s="45"/>
      <c r="BN82" s="44"/>
      <c r="BO82" s="45"/>
      <c r="BP82" s="44"/>
      <c r="BQ82" s="76"/>
      <c r="BR82" s="45"/>
      <c r="BU82" s="10"/>
      <c r="BV82" s="23"/>
      <c r="BW82" s="17"/>
      <c r="BX82" s="84"/>
      <c r="BY82" s="85"/>
      <c r="BZ82" s="46"/>
      <c r="CA82" s="47"/>
      <c r="CB82" s="46"/>
      <c r="CC82" s="47"/>
      <c r="CD82" s="23"/>
      <c r="CE82" s="17"/>
    </row>
    <row r="83" spans="2:83" ht="15" thickBot="1" x14ac:dyDescent="0.4">
      <c r="B83" s="14"/>
      <c r="C83" s="12"/>
      <c r="D83" s="12"/>
      <c r="E83" s="12"/>
      <c r="F83" s="68"/>
      <c r="G83" s="72" t="s">
        <v>5</v>
      </c>
      <c r="H83" s="73"/>
      <c r="I83" s="74"/>
      <c r="J83" s="72" t="s">
        <v>5</v>
      </c>
      <c r="K83" s="73"/>
      <c r="L83" s="74"/>
      <c r="M83" s="72" t="s">
        <v>5</v>
      </c>
      <c r="N83" s="73"/>
      <c r="O83" s="74"/>
      <c r="P83" s="72" t="s">
        <v>5</v>
      </c>
      <c r="Q83" s="73"/>
      <c r="R83" s="74"/>
      <c r="S83" s="72" t="s">
        <v>5</v>
      </c>
      <c r="T83" s="73"/>
      <c r="U83" s="74"/>
      <c r="V83" s="72" t="s">
        <v>5</v>
      </c>
      <c r="W83" s="73"/>
      <c r="X83" s="74"/>
      <c r="Y83" s="72" t="s">
        <v>5</v>
      </c>
      <c r="Z83" s="73"/>
      <c r="AA83" s="74"/>
      <c r="AB83" s="9"/>
      <c r="AC83" s="19"/>
      <c r="AD83" s="44"/>
      <c r="AE83" s="45"/>
      <c r="AF83" s="44"/>
      <c r="AG83" s="45"/>
      <c r="AH83" s="44"/>
      <c r="AI83" s="76"/>
      <c r="AJ83" s="45"/>
      <c r="AK83" s="14"/>
      <c r="AL83" s="12"/>
      <c r="AM83" s="12"/>
      <c r="AN83" s="12"/>
      <c r="AO83" s="72" t="s">
        <v>5</v>
      </c>
      <c r="AP83" s="73"/>
      <c r="AQ83" s="74"/>
      <c r="AR83" s="72" t="s">
        <v>5</v>
      </c>
      <c r="AS83" s="73"/>
      <c r="AT83" s="74"/>
      <c r="AU83" s="72" t="s">
        <v>5</v>
      </c>
      <c r="AV83" s="73"/>
      <c r="AW83" s="74"/>
      <c r="AX83" s="72" t="s">
        <v>5</v>
      </c>
      <c r="AY83" s="73"/>
      <c r="AZ83" s="74"/>
      <c r="BA83" s="72" t="s">
        <v>5</v>
      </c>
      <c r="BB83" s="73"/>
      <c r="BC83" s="74"/>
      <c r="BD83" s="72" t="s">
        <v>5</v>
      </c>
      <c r="BE83" s="73"/>
      <c r="BF83" s="74"/>
      <c r="BG83" s="72" t="s">
        <v>5</v>
      </c>
      <c r="BH83" s="73"/>
      <c r="BI83" s="74"/>
      <c r="BJ83" s="9"/>
      <c r="BK83" s="19"/>
      <c r="BL83" s="44"/>
      <c r="BM83" s="45"/>
      <c r="BN83" s="44"/>
      <c r="BO83" s="45"/>
      <c r="BP83" s="44"/>
      <c r="BQ83" s="76"/>
      <c r="BR83" s="45"/>
    </row>
    <row r="84" spans="2:83" x14ac:dyDescent="0.35">
      <c r="B84" s="14"/>
      <c r="C84" s="12"/>
      <c r="D84" s="12"/>
      <c r="E84" s="12"/>
      <c r="F84" s="68"/>
      <c r="G84" s="21">
        <f ca="1">G81*$F$9</f>
        <v>112.05</v>
      </c>
      <c r="H84" s="22"/>
      <c r="I84" s="16"/>
      <c r="J84" s="21">
        <f ca="1">J81*$F$9</f>
        <v>128.1</v>
      </c>
      <c r="K84" s="22"/>
      <c r="L84" s="16"/>
      <c r="M84" s="21">
        <f ca="1">M81*$F$9</f>
        <v>104.39999999999999</v>
      </c>
      <c r="N84" s="22"/>
      <c r="O84" s="16"/>
      <c r="P84" s="21">
        <f ca="1">P81*$F$9</f>
        <v>80.099999999999994</v>
      </c>
      <c r="Q84" s="22"/>
      <c r="R84" s="16"/>
      <c r="S84" s="21">
        <f ca="1">S81*$F$9</f>
        <v>149.1</v>
      </c>
      <c r="T84" s="22"/>
      <c r="U84" s="16"/>
      <c r="V84" s="21">
        <f ca="1">V81*$F$9</f>
        <v>115.8</v>
      </c>
      <c r="W84" s="22"/>
      <c r="X84" s="16"/>
      <c r="Y84" s="21">
        <f ca="1">Y81*$F$9</f>
        <v>110.25</v>
      </c>
      <c r="Z84" s="22"/>
      <c r="AA84" s="16"/>
      <c r="AB84" s="9"/>
      <c r="AC84" s="19"/>
      <c r="AD84" s="44"/>
      <c r="AE84" s="45"/>
      <c r="AF84" s="44"/>
      <c r="AG84" s="45"/>
      <c r="AH84" s="44"/>
      <c r="AI84" s="76"/>
      <c r="AJ84" s="45"/>
      <c r="AK84" s="14"/>
      <c r="AL84" s="12"/>
      <c r="AM84" s="12"/>
      <c r="AN84" s="12"/>
      <c r="AO84" s="21">
        <f ca="1">AO81*$F$9</f>
        <v>29.849999999999998</v>
      </c>
      <c r="AP84" s="22"/>
      <c r="AQ84" s="16"/>
      <c r="AR84" s="21">
        <f ca="1">AR81*$F$9</f>
        <v>127.19999999999999</v>
      </c>
      <c r="AS84" s="22"/>
      <c r="AT84" s="16"/>
      <c r="AU84" s="21">
        <f ca="1">AU81*$F$9</f>
        <v>17.849999999999998</v>
      </c>
      <c r="AV84" s="22"/>
      <c r="AW84" s="16"/>
      <c r="AX84" s="21">
        <f ca="1">AX81*$F$9</f>
        <v>72.149999999999991</v>
      </c>
      <c r="AY84" s="22"/>
      <c r="AZ84" s="16"/>
      <c r="BA84" s="21">
        <f ca="1">BA81*$F$9</f>
        <v>29.099999999999998</v>
      </c>
      <c r="BB84" s="22"/>
      <c r="BC84" s="16"/>
      <c r="BD84" s="21">
        <f ca="1">BD81*$F$9</f>
        <v>57.9</v>
      </c>
      <c r="BE84" s="22"/>
      <c r="BF84" s="16"/>
      <c r="BG84" s="21">
        <f ca="1">BG81*$F$9</f>
        <v>105.6</v>
      </c>
      <c r="BH84" s="22"/>
      <c r="BI84" s="16"/>
      <c r="BJ84" s="9"/>
      <c r="BK84" s="19"/>
      <c r="BL84" s="44"/>
      <c r="BM84" s="45"/>
      <c r="BN84" s="44"/>
      <c r="BO84" s="45"/>
      <c r="BP84" s="44"/>
      <c r="BQ84" s="76"/>
      <c r="BR84" s="45"/>
    </row>
    <row r="85" spans="2:83" ht="15" thickBot="1" x14ac:dyDescent="0.4">
      <c r="B85" s="15"/>
      <c r="C85" s="10"/>
      <c r="D85" s="10"/>
      <c r="E85" s="10"/>
      <c r="F85" s="69"/>
      <c r="G85" s="23"/>
      <c r="H85" s="24"/>
      <c r="I85" s="17"/>
      <c r="J85" s="23"/>
      <c r="K85" s="24"/>
      <c r="L85" s="17"/>
      <c r="M85" s="23"/>
      <c r="N85" s="24"/>
      <c r="O85" s="17"/>
      <c r="P85" s="23"/>
      <c r="Q85" s="24"/>
      <c r="R85" s="17"/>
      <c r="S85" s="23"/>
      <c r="T85" s="24"/>
      <c r="U85" s="17"/>
      <c r="V85" s="23"/>
      <c r="W85" s="24"/>
      <c r="X85" s="17"/>
      <c r="Y85" s="23"/>
      <c r="Z85" s="24"/>
      <c r="AA85" s="17"/>
      <c r="AB85" s="23"/>
      <c r="AC85" s="17"/>
      <c r="AD85" s="46"/>
      <c r="AE85" s="47"/>
      <c r="AF85" s="44"/>
      <c r="AG85" s="45"/>
      <c r="AH85" s="44"/>
      <c r="AI85" s="76"/>
      <c r="AJ85" s="45"/>
      <c r="AK85" s="15"/>
      <c r="AL85" s="10"/>
      <c r="AM85" s="10"/>
      <c r="AN85" s="10"/>
      <c r="AO85" s="23"/>
      <c r="AP85" s="24"/>
      <c r="AQ85" s="17"/>
      <c r="AR85" s="23"/>
      <c r="AS85" s="24"/>
      <c r="AT85" s="17"/>
      <c r="AU85" s="23"/>
      <c r="AV85" s="24"/>
      <c r="AW85" s="17"/>
      <c r="AX85" s="23"/>
      <c r="AY85" s="24"/>
      <c r="AZ85" s="17"/>
      <c r="BA85" s="23"/>
      <c r="BB85" s="24"/>
      <c r="BC85" s="17"/>
      <c r="BD85" s="23"/>
      <c r="BE85" s="24"/>
      <c r="BF85" s="17"/>
      <c r="BG85" s="23"/>
      <c r="BH85" s="24"/>
      <c r="BI85" s="17"/>
      <c r="BJ85" s="23"/>
      <c r="BK85" s="17"/>
      <c r="BL85" s="46"/>
      <c r="BM85" s="47"/>
      <c r="BN85" s="44"/>
      <c r="BO85" s="45"/>
      <c r="BP85" s="44"/>
      <c r="BQ85" s="76"/>
      <c r="BR85" s="45"/>
    </row>
    <row r="86" spans="2:83" ht="15" thickBot="1" x14ac:dyDescent="0.4">
      <c r="B86" s="8" t="s">
        <v>16</v>
      </c>
      <c r="C86" s="8"/>
      <c r="D86" s="16" t="s">
        <v>17</v>
      </c>
      <c r="E86" s="8" t="s">
        <v>18</v>
      </c>
      <c r="F86" s="48"/>
      <c r="G86" s="21" t="s">
        <v>19</v>
      </c>
      <c r="H86" s="22"/>
      <c r="I86" s="16"/>
      <c r="J86" s="21" t="s">
        <v>21</v>
      </c>
      <c r="K86" s="22"/>
      <c r="L86" s="16"/>
      <c r="M86" s="21" t="s">
        <v>22</v>
      </c>
      <c r="N86" s="22"/>
      <c r="O86" s="16"/>
      <c r="P86" s="21" t="s">
        <v>23</v>
      </c>
      <c r="Q86" s="22"/>
      <c r="R86" s="16"/>
      <c r="S86" s="21" t="s">
        <v>24</v>
      </c>
      <c r="T86" s="22"/>
      <c r="U86" s="16"/>
      <c r="V86" s="21" t="s">
        <v>25</v>
      </c>
      <c r="W86" s="22"/>
      <c r="X86" s="16"/>
      <c r="Y86" s="21" t="s">
        <v>26</v>
      </c>
      <c r="Z86" s="22"/>
      <c r="AA86" s="16"/>
      <c r="AB86" s="21" t="s">
        <v>27</v>
      </c>
      <c r="AC86" s="16"/>
      <c r="AD86" s="36" t="s">
        <v>28</v>
      </c>
      <c r="AE86" s="37"/>
      <c r="AF86" s="44"/>
      <c r="AG86" s="45"/>
      <c r="AH86" s="44"/>
      <c r="AI86" s="76"/>
      <c r="AJ86" s="45"/>
      <c r="AK86" s="8" t="s">
        <v>16</v>
      </c>
      <c r="AL86" s="8"/>
      <c r="AM86" s="16" t="s">
        <v>17</v>
      </c>
      <c r="AN86" s="8" t="s">
        <v>18</v>
      </c>
      <c r="AO86" s="21" t="s">
        <v>19</v>
      </c>
      <c r="AP86" s="22"/>
      <c r="AQ86" s="16"/>
      <c r="AR86" s="21" t="s">
        <v>21</v>
      </c>
      <c r="AS86" s="22"/>
      <c r="AT86" s="16"/>
      <c r="AU86" s="21" t="s">
        <v>22</v>
      </c>
      <c r="AV86" s="22"/>
      <c r="AW86" s="16"/>
      <c r="AX86" s="21" t="s">
        <v>23</v>
      </c>
      <c r="AY86" s="22"/>
      <c r="AZ86" s="16"/>
      <c r="BA86" s="21" t="s">
        <v>24</v>
      </c>
      <c r="BB86" s="22"/>
      <c r="BC86" s="16"/>
      <c r="BD86" s="21" t="s">
        <v>25</v>
      </c>
      <c r="BE86" s="22"/>
      <c r="BF86" s="16"/>
      <c r="BG86" s="21" t="s">
        <v>26</v>
      </c>
      <c r="BH86" s="22"/>
      <c r="BI86" s="16"/>
      <c r="BJ86" s="21" t="s">
        <v>27</v>
      </c>
      <c r="BK86" s="16"/>
      <c r="BL86" s="36" t="s">
        <v>28</v>
      </c>
      <c r="BM86" s="37"/>
      <c r="BN86" s="44"/>
      <c r="BO86" s="45"/>
      <c r="BP86" s="44"/>
      <c r="BQ86" s="76"/>
      <c r="BR86" s="45"/>
    </row>
    <row r="87" spans="2:83" ht="15" thickBot="1" x14ac:dyDescent="0.4">
      <c r="B87" s="10"/>
      <c r="C87" s="12"/>
      <c r="D87" s="17"/>
      <c r="E87" s="10"/>
      <c r="F87" s="65"/>
      <c r="G87" s="23"/>
      <c r="H87" s="24"/>
      <c r="I87" s="17"/>
      <c r="J87" s="23"/>
      <c r="K87" s="24"/>
      <c r="L87" s="17"/>
      <c r="M87" s="23"/>
      <c r="N87" s="24"/>
      <c r="O87" s="17"/>
      <c r="P87" s="23"/>
      <c r="Q87" s="24"/>
      <c r="R87" s="17"/>
      <c r="S87" s="23"/>
      <c r="T87" s="24"/>
      <c r="U87" s="17"/>
      <c r="V87" s="23"/>
      <c r="W87" s="24"/>
      <c r="X87" s="17"/>
      <c r="Y87" s="23"/>
      <c r="Z87" s="24"/>
      <c r="AA87" s="17"/>
      <c r="AB87" s="23"/>
      <c r="AC87" s="17"/>
      <c r="AD87" s="39"/>
      <c r="AE87" s="40"/>
      <c r="AF87" s="46"/>
      <c r="AG87" s="47"/>
      <c r="AH87" s="46"/>
      <c r="AI87" s="78"/>
      <c r="AJ87" s="47"/>
      <c r="AK87" s="10"/>
      <c r="AL87" s="12"/>
      <c r="AM87" s="17"/>
      <c r="AN87" s="10"/>
      <c r="AO87" s="23"/>
      <c r="AP87" s="24"/>
      <c r="AQ87" s="17"/>
      <c r="AR87" s="23"/>
      <c r="AS87" s="24"/>
      <c r="AT87" s="17"/>
      <c r="AU87" s="23"/>
      <c r="AV87" s="24"/>
      <c r="AW87" s="17"/>
      <c r="AX87" s="23"/>
      <c r="AY87" s="24"/>
      <c r="AZ87" s="17"/>
      <c r="BA87" s="23"/>
      <c r="BB87" s="24"/>
      <c r="BC87" s="17"/>
      <c r="BD87" s="23"/>
      <c r="BE87" s="24"/>
      <c r="BF87" s="17"/>
      <c r="BG87" s="23"/>
      <c r="BH87" s="24"/>
      <c r="BI87" s="17"/>
      <c r="BJ87" s="23"/>
      <c r="BK87" s="17"/>
      <c r="BL87" s="39"/>
      <c r="BM87" s="40"/>
      <c r="BN87" s="46"/>
      <c r="BO87" s="47"/>
      <c r="BP87" s="46"/>
      <c r="BQ87" s="78"/>
      <c r="BR87" s="47"/>
      <c r="BU87" s="7"/>
      <c r="BV87" s="21" t="s">
        <v>36</v>
      </c>
      <c r="BW87" s="22"/>
      <c r="BX87" s="22"/>
      <c r="BY87" s="22"/>
      <c r="BZ87" s="22"/>
      <c r="CA87" s="22"/>
      <c r="CB87" s="22"/>
      <c r="CC87" s="22"/>
      <c r="CD87" s="22"/>
      <c r="CE87" s="16"/>
    </row>
    <row r="88" spans="2:83" ht="15" thickBot="1" x14ac:dyDescent="0.4">
      <c r="B88" s="11"/>
      <c r="C88" s="12"/>
      <c r="D88" s="7"/>
      <c r="E88" s="7"/>
      <c r="F88" s="7"/>
      <c r="G88" s="21"/>
      <c r="H88" s="22"/>
      <c r="I88" s="16"/>
      <c r="J88" s="21"/>
      <c r="K88" s="22"/>
      <c r="L88" s="16"/>
      <c r="M88" s="21"/>
      <c r="N88" s="22"/>
      <c r="O88" s="16"/>
      <c r="P88" s="21"/>
      <c r="Q88" s="22"/>
      <c r="R88" s="16"/>
      <c r="S88" s="21"/>
      <c r="T88" s="22"/>
      <c r="U88" s="16"/>
      <c r="V88" s="21"/>
      <c r="W88" s="22"/>
      <c r="X88" s="16"/>
      <c r="Y88" s="21"/>
      <c r="Z88" s="22"/>
      <c r="AA88" s="22"/>
      <c r="AB88" s="21">
        <f>G91+J91+M91+P91+S91+V91+Y91+G94+J94+M94+P94+S94+V94+Y94</f>
        <v>49</v>
      </c>
      <c r="AC88" s="16"/>
      <c r="AD88" s="42">
        <f ca="1">AB88*E89</f>
        <v>1225</v>
      </c>
      <c r="AE88" s="43"/>
      <c r="AF88" s="42">
        <f ca="1">G100+J100+M100+P100+S100+V100+Y100</f>
        <v>536.25</v>
      </c>
      <c r="AG88" s="43"/>
      <c r="AH88" s="42">
        <f ca="1">AD88+AF88</f>
        <v>1761.25</v>
      </c>
      <c r="AI88" s="77"/>
      <c r="AJ88" s="43"/>
      <c r="AK88" s="11"/>
      <c r="AL88" s="12"/>
      <c r="AM88" s="7"/>
      <c r="AN88" s="7"/>
      <c r="AO88" s="21"/>
      <c r="AP88" s="22"/>
      <c r="AQ88" s="16"/>
      <c r="AR88" s="21"/>
      <c r="AS88" s="22"/>
      <c r="AT88" s="16"/>
      <c r="AU88" s="21"/>
      <c r="AV88" s="22"/>
      <c r="AW88" s="16"/>
      <c r="AX88" s="21"/>
      <c r="AY88" s="22"/>
      <c r="AZ88" s="16"/>
      <c r="BA88" s="21"/>
      <c r="BB88" s="22"/>
      <c r="BC88" s="16"/>
      <c r="BD88" s="21"/>
      <c r="BE88" s="22"/>
      <c r="BF88" s="16"/>
      <c r="BG88" s="21"/>
      <c r="BH88" s="22"/>
      <c r="BI88" s="22"/>
      <c r="BJ88" s="21">
        <f>AO91+AR91+AU91+AX91+BA91+BD91+BG91+AO94+AR94+AU94+AX94+BA94+BD94+BG94</f>
        <v>49</v>
      </c>
      <c r="BK88" s="16"/>
      <c r="BL88" s="42">
        <f ca="1">BJ88*AN89</f>
        <v>1225</v>
      </c>
      <c r="BM88" s="43"/>
      <c r="BN88" s="42">
        <f ca="1">AO100+AR100+AU100+AX100+BA100+BD100+BG100</f>
        <v>535.5</v>
      </c>
      <c r="BO88" s="43"/>
      <c r="BP88" s="42">
        <f ca="1">BL88+BN88</f>
        <v>1760.5</v>
      </c>
      <c r="BQ88" s="77"/>
      <c r="BR88" s="43"/>
      <c r="BU88" s="7"/>
      <c r="BV88" s="23"/>
      <c r="BW88" s="24"/>
      <c r="BX88" s="24"/>
      <c r="BY88" s="24"/>
      <c r="BZ88" s="24"/>
      <c r="CA88" s="24"/>
      <c r="CB88" s="24"/>
      <c r="CC88" s="24"/>
      <c r="CD88" s="24"/>
      <c r="CE88" s="17"/>
    </row>
    <row r="89" spans="2:83" ht="15" thickBot="1" x14ac:dyDescent="0.4">
      <c r="B89" s="13">
        <v>6</v>
      </c>
      <c r="C89" s="12"/>
      <c r="D89" s="8" t="str">
        <f>VLOOKUP(B89,Sheet1!$H$6:$I$15,2)</f>
        <v>n6</v>
      </c>
      <c r="E89" s="21">
        <f ca="1">VLOOKUP(B89,Sheet1!$H$6:$N$15,6)</f>
        <v>25</v>
      </c>
      <c r="F89" s="67">
        <f ca="1">VLOOKUP(B89,Sheet1!$H$6:$N$15,7)</f>
        <v>0.13</v>
      </c>
      <c r="G89" s="23"/>
      <c r="H89" s="24"/>
      <c r="I89" s="17"/>
      <c r="J89" s="23"/>
      <c r="K89" s="24"/>
      <c r="L89" s="17"/>
      <c r="M89" s="23"/>
      <c r="N89" s="24"/>
      <c r="O89" s="17"/>
      <c r="P89" s="23"/>
      <c r="Q89" s="24"/>
      <c r="R89" s="17"/>
      <c r="S89" s="23"/>
      <c r="T89" s="24"/>
      <c r="U89" s="17"/>
      <c r="V89" s="23"/>
      <c r="W89" s="24"/>
      <c r="X89" s="17"/>
      <c r="Y89" s="23"/>
      <c r="Z89" s="24"/>
      <c r="AA89" s="24"/>
      <c r="AB89" s="9"/>
      <c r="AC89" s="19"/>
      <c r="AD89" s="44"/>
      <c r="AE89" s="45"/>
      <c r="AF89" s="44"/>
      <c r="AG89" s="45"/>
      <c r="AH89" s="44"/>
      <c r="AI89" s="76"/>
      <c r="AJ89" s="45"/>
      <c r="AK89" s="13">
        <f>B89</f>
        <v>6</v>
      </c>
      <c r="AL89" s="12"/>
      <c r="AM89" s="8" t="str">
        <f>VLOOKUP(AK89,Sheet1!$H$6:$I$15,2)</f>
        <v>n6</v>
      </c>
      <c r="AN89" s="21">
        <f ca="1">VLOOKUP(AK89,Sheet1!$H$6:$N$15,6)</f>
        <v>25</v>
      </c>
      <c r="AO89" s="23"/>
      <c r="AP89" s="24"/>
      <c r="AQ89" s="17"/>
      <c r="AR89" s="23"/>
      <c r="AS89" s="24"/>
      <c r="AT89" s="17"/>
      <c r="AU89" s="23"/>
      <c r="AV89" s="24"/>
      <c r="AW89" s="17"/>
      <c r="AX89" s="23"/>
      <c r="AY89" s="24"/>
      <c r="AZ89" s="17"/>
      <c r="BA89" s="23"/>
      <c r="BB89" s="24"/>
      <c r="BC89" s="17"/>
      <c r="BD89" s="23"/>
      <c r="BE89" s="24"/>
      <c r="BF89" s="17"/>
      <c r="BG89" s="23"/>
      <c r="BH89" s="24"/>
      <c r="BI89" s="24"/>
      <c r="BJ89" s="9"/>
      <c r="BK89" s="19"/>
      <c r="BL89" s="44"/>
      <c r="BM89" s="45"/>
      <c r="BN89" s="44"/>
      <c r="BO89" s="45"/>
      <c r="BP89" s="44"/>
      <c r="BQ89" s="76"/>
      <c r="BR89" s="45"/>
      <c r="BU89" s="7"/>
      <c r="BV89" s="21" t="s">
        <v>27</v>
      </c>
      <c r="BW89" s="16"/>
      <c r="BX89" s="21" t="s">
        <v>37</v>
      </c>
      <c r="BY89" s="16"/>
      <c r="BZ89" s="21" t="s">
        <v>38</v>
      </c>
      <c r="CA89" s="16"/>
      <c r="CB89" s="79" t="s">
        <v>40</v>
      </c>
      <c r="CC89" s="16"/>
      <c r="CD89" s="21" t="s">
        <v>39</v>
      </c>
      <c r="CE89" s="16"/>
    </row>
    <row r="90" spans="2:83" ht="15" thickBot="1" x14ac:dyDescent="0.4">
      <c r="B90" s="14"/>
      <c r="C90" s="12"/>
      <c r="D90" s="12"/>
      <c r="E90" s="12"/>
      <c r="F90" s="68"/>
      <c r="G90" s="33">
        <v>0.33333333333333331</v>
      </c>
      <c r="H90" t="s">
        <v>20</v>
      </c>
      <c r="I90" s="34">
        <v>0.5</v>
      </c>
      <c r="J90" s="33">
        <v>0.33333333333333331</v>
      </c>
      <c r="K90" t="s">
        <v>20</v>
      </c>
      <c r="L90" s="34">
        <v>0.5</v>
      </c>
      <c r="M90" s="33">
        <v>0.33333333333333331</v>
      </c>
      <c r="N90" t="s">
        <v>20</v>
      </c>
      <c r="O90" s="34">
        <v>0.5</v>
      </c>
      <c r="P90" s="33">
        <v>0.33333333333333331</v>
      </c>
      <c r="Q90" t="s">
        <v>20</v>
      </c>
      <c r="R90" s="34">
        <v>0.5</v>
      </c>
      <c r="S90" s="33">
        <v>0.33333333333333331</v>
      </c>
      <c r="T90" t="s">
        <v>20</v>
      </c>
      <c r="U90" s="34">
        <v>0.5</v>
      </c>
      <c r="V90" s="33">
        <v>0.33333333333333331</v>
      </c>
      <c r="W90" t="s">
        <v>20</v>
      </c>
      <c r="X90" s="34">
        <v>0.5</v>
      </c>
      <c r="Y90" s="33">
        <v>0.33333333333333331</v>
      </c>
      <c r="Z90" t="s">
        <v>20</v>
      </c>
      <c r="AA90" s="35">
        <v>0.5</v>
      </c>
      <c r="AB90" s="9"/>
      <c r="AC90" s="19"/>
      <c r="AD90" s="44"/>
      <c r="AE90" s="45"/>
      <c r="AF90" s="44"/>
      <c r="AG90" s="45"/>
      <c r="AH90" s="44"/>
      <c r="AI90" s="76"/>
      <c r="AJ90" s="45"/>
      <c r="AK90" s="14"/>
      <c r="AL90" s="12"/>
      <c r="AM90" s="12"/>
      <c r="AN90" s="12"/>
      <c r="AO90" s="33">
        <v>0.33333333333333331</v>
      </c>
      <c r="AP90" t="s">
        <v>20</v>
      </c>
      <c r="AQ90" s="34">
        <v>0.5</v>
      </c>
      <c r="AR90" s="33">
        <v>0.33333333333333331</v>
      </c>
      <c r="AS90" t="s">
        <v>20</v>
      </c>
      <c r="AT90" s="34">
        <v>0.5</v>
      </c>
      <c r="AU90" s="33">
        <v>0.33333333333333331</v>
      </c>
      <c r="AV90" t="s">
        <v>20</v>
      </c>
      <c r="AW90" s="34">
        <v>0.5</v>
      </c>
      <c r="AX90" s="33">
        <v>0.33333333333333331</v>
      </c>
      <c r="AY90" t="s">
        <v>20</v>
      </c>
      <c r="AZ90" s="34">
        <v>0.5</v>
      </c>
      <c r="BA90" s="33">
        <v>0.33333333333333331</v>
      </c>
      <c r="BB90" t="s">
        <v>20</v>
      </c>
      <c r="BC90" s="34">
        <v>0.5</v>
      </c>
      <c r="BD90" s="33">
        <v>0.33333333333333331</v>
      </c>
      <c r="BE90" t="s">
        <v>20</v>
      </c>
      <c r="BF90" s="34">
        <v>0.5</v>
      </c>
      <c r="BG90" s="33">
        <v>0.33333333333333331</v>
      </c>
      <c r="BH90" t="s">
        <v>20</v>
      </c>
      <c r="BI90" s="35">
        <v>0.5</v>
      </c>
      <c r="BJ90" s="9"/>
      <c r="BK90" s="19"/>
      <c r="BL90" s="44"/>
      <c r="BM90" s="45"/>
      <c r="BN90" s="44"/>
      <c r="BO90" s="45"/>
      <c r="BP90" s="44"/>
      <c r="BQ90" s="76"/>
      <c r="BR90" s="45"/>
      <c r="BU90" s="7"/>
      <c r="BV90" s="23"/>
      <c r="BW90" s="17"/>
      <c r="BX90" s="23"/>
      <c r="BY90" s="17"/>
      <c r="BZ90" s="23"/>
      <c r="CA90" s="17"/>
      <c r="CB90" s="23"/>
      <c r="CC90" s="17"/>
      <c r="CD90" s="23"/>
      <c r="CE90" s="17"/>
    </row>
    <row r="91" spans="2:83" x14ac:dyDescent="0.35">
      <c r="B91" s="14"/>
      <c r="C91" s="12"/>
      <c r="D91" s="12"/>
      <c r="E91" s="12"/>
      <c r="F91" s="68"/>
      <c r="G91" s="27">
        <f>(I90-G90)*24</f>
        <v>4</v>
      </c>
      <c r="H91" s="28"/>
      <c r="I91" s="29"/>
      <c r="J91" s="27">
        <f>(L90-J90)*24</f>
        <v>4</v>
      </c>
      <c r="K91" s="28"/>
      <c r="L91" s="29"/>
      <c r="M91" s="27">
        <f>(O90-M90)*24</f>
        <v>4</v>
      </c>
      <c r="N91" s="28"/>
      <c r="O91" s="29"/>
      <c r="P91" s="27">
        <f>(R90-P90)*24</f>
        <v>4</v>
      </c>
      <c r="Q91" s="28"/>
      <c r="R91" s="29"/>
      <c r="S91" s="27">
        <f>(U90-S90)*24</f>
        <v>4</v>
      </c>
      <c r="T91" s="28"/>
      <c r="U91" s="29"/>
      <c r="V91" s="27">
        <f>(X90-V90)*24</f>
        <v>4</v>
      </c>
      <c r="W91" s="28"/>
      <c r="X91" s="29"/>
      <c r="Y91" s="27">
        <f>(AA90-Y90)*24</f>
        <v>4</v>
      </c>
      <c r="Z91" s="28"/>
      <c r="AA91" s="28"/>
      <c r="AB91" s="9"/>
      <c r="AC91" s="19"/>
      <c r="AD91" s="44"/>
      <c r="AE91" s="45"/>
      <c r="AF91" s="44"/>
      <c r="AG91" s="45"/>
      <c r="AH91" s="44"/>
      <c r="AI91" s="76"/>
      <c r="AJ91" s="45"/>
      <c r="AK91" s="14"/>
      <c r="AL91" s="12"/>
      <c r="AM91" s="12"/>
      <c r="AN91" s="12"/>
      <c r="AO91" s="27">
        <f>(AQ90-AO90)*24</f>
        <v>4</v>
      </c>
      <c r="AP91" s="28"/>
      <c r="AQ91" s="29"/>
      <c r="AR91" s="27">
        <f>(AT90-AR90)*24</f>
        <v>4</v>
      </c>
      <c r="AS91" s="28"/>
      <c r="AT91" s="29"/>
      <c r="AU91" s="27">
        <f>(AW90-AU90)*24</f>
        <v>4</v>
      </c>
      <c r="AV91" s="28"/>
      <c r="AW91" s="29"/>
      <c r="AX91" s="27">
        <f>(AZ90-AX90)*24</f>
        <v>4</v>
      </c>
      <c r="AY91" s="28"/>
      <c r="AZ91" s="29"/>
      <c r="BA91" s="27">
        <f>(BC90-BA90)*24</f>
        <v>4</v>
      </c>
      <c r="BB91" s="28"/>
      <c r="BC91" s="29"/>
      <c r="BD91" s="27">
        <f>(BF90-BD90)*24</f>
        <v>4</v>
      </c>
      <c r="BE91" s="28"/>
      <c r="BF91" s="29"/>
      <c r="BG91" s="27">
        <f>(BI90-BG90)*24</f>
        <v>4</v>
      </c>
      <c r="BH91" s="28"/>
      <c r="BI91" s="28"/>
      <c r="BJ91" s="9"/>
      <c r="BK91" s="19"/>
      <c r="BL91" s="44"/>
      <c r="BM91" s="45"/>
      <c r="BN91" s="44"/>
      <c r="BO91" s="45"/>
      <c r="BP91" s="44"/>
      <c r="BQ91" s="76"/>
      <c r="BR91" s="45"/>
      <c r="BU91" s="8">
        <f>B89</f>
        <v>6</v>
      </c>
      <c r="BV91" s="21">
        <f>BJ88+AB88</f>
        <v>98</v>
      </c>
      <c r="BW91" s="16"/>
      <c r="BX91" s="80">
        <f ca="1">BL88+AD88</f>
        <v>2450</v>
      </c>
      <c r="BY91" s="81"/>
      <c r="BZ91" s="42">
        <f ca="1">BN88+AF88</f>
        <v>1071.75</v>
      </c>
      <c r="CA91" s="43"/>
      <c r="CB91" s="42">
        <f ca="1">BX91+BZ91</f>
        <v>3521.75</v>
      </c>
      <c r="CC91" s="43"/>
      <c r="CD91" s="21">
        <f ca="1">SUM(G97:AA98)+SUM(AO97:BI98)</f>
        <v>7145</v>
      </c>
      <c r="CE91" s="16"/>
    </row>
    <row r="92" spans="2:83" ht="15" thickBot="1" x14ac:dyDescent="0.4">
      <c r="B92" s="14"/>
      <c r="C92" s="12"/>
      <c r="D92" s="12"/>
      <c r="E92" s="12"/>
      <c r="F92" s="68"/>
      <c r="G92" s="30"/>
      <c r="H92" s="31"/>
      <c r="I92" s="32"/>
      <c r="J92" s="30"/>
      <c r="K92" s="31"/>
      <c r="L92" s="32"/>
      <c r="M92" s="30"/>
      <c r="N92" s="31"/>
      <c r="O92" s="32"/>
      <c r="P92" s="30"/>
      <c r="Q92" s="31"/>
      <c r="R92" s="32"/>
      <c r="S92" s="30"/>
      <c r="T92" s="31"/>
      <c r="U92" s="32"/>
      <c r="V92" s="30"/>
      <c r="W92" s="31"/>
      <c r="X92" s="32"/>
      <c r="Y92" s="30"/>
      <c r="Z92" s="31"/>
      <c r="AA92" s="31"/>
      <c r="AB92" s="9"/>
      <c r="AC92" s="19"/>
      <c r="AD92" s="44"/>
      <c r="AE92" s="45"/>
      <c r="AF92" s="44"/>
      <c r="AG92" s="45"/>
      <c r="AH92" s="44"/>
      <c r="AI92" s="76"/>
      <c r="AJ92" s="45"/>
      <c r="AK92" s="14"/>
      <c r="AL92" s="12"/>
      <c r="AM92" s="12"/>
      <c r="AN92" s="12"/>
      <c r="AO92" s="30"/>
      <c r="AP92" s="31"/>
      <c r="AQ92" s="32"/>
      <c r="AR92" s="30"/>
      <c r="AS92" s="31"/>
      <c r="AT92" s="32"/>
      <c r="AU92" s="30"/>
      <c r="AV92" s="31"/>
      <c r="AW92" s="32"/>
      <c r="AX92" s="30"/>
      <c r="AY92" s="31"/>
      <c r="AZ92" s="32"/>
      <c r="BA92" s="30"/>
      <c r="BB92" s="31"/>
      <c r="BC92" s="32"/>
      <c r="BD92" s="30"/>
      <c r="BE92" s="31"/>
      <c r="BF92" s="32"/>
      <c r="BG92" s="30"/>
      <c r="BH92" s="31"/>
      <c r="BI92" s="31"/>
      <c r="BJ92" s="9"/>
      <c r="BK92" s="19"/>
      <c r="BL92" s="44"/>
      <c r="BM92" s="45"/>
      <c r="BN92" s="44"/>
      <c r="BO92" s="45"/>
      <c r="BP92" s="44"/>
      <c r="BQ92" s="76"/>
      <c r="BR92" s="45"/>
      <c r="BU92" s="12"/>
      <c r="BV92" s="9"/>
      <c r="BW92" s="19"/>
      <c r="BX92" s="82"/>
      <c r="BY92" s="83"/>
      <c r="BZ92" s="44"/>
      <c r="CA92" s="45"/>
      <c r="CB92" s="44"/>
      <c r="CC92" s="45"/>
      <c r="CD92" s="9"/>
      <c r="CE92" s="19"/>
    </row>
    <row r="93" spans="2:83" ht="15" thickBot="1" x14ac:dyDescent="0.4">
      <c r="B93" s="14"/>
      <c r="C93" s="12"/>
      <c r="D93" s="12"/>
      <c r="E93" s="12"/>
      <c r="F93" s="68"/>
      <c r="G93" s="33">
        <v>0.54166666666666663</v>
      </c>
      <c r="H93" t="s">
        <v>20</v>
      </c>
      <c r="I93" s="25">
        <v>0.66666666666666663</v>
      </c>
      <c r="J93" s="33">
        <v>0.54166666666666663</v>
      </c>
      <c r="K93" t="s">
        <v>20</v>
      </c>
      <c r="L93" s="25">
        <v>0.66666666666666663</v>
      </c>
      <c r="M93" s="33">
        <v>0.54166666666666663</v>
      </c>
      <c r="N93" t="s">
        <v>20</v>
      </c>
      <c r="O93" s="25">
        <v>0.66666666666666663</v>
      </c>
      <c r="P93" s="33">
        <v>0.54166666666666663</v>
      </c>
      <c r="Q93" t="s">
        <v>20</v>
      </c>
      <c r="R93" s="25">
        <v>0.66666666666666663</v>
      </c>
      <c r="S93" s="33">
        <v>0.54166666666666663</v>
      </c>
      <c r="T93" t="s">
        <v>20</v>
      </c>
      <c r="U93" s="25">
        <v>0.66666666666666663</v>
      </c>
      <c r="V93" s="33">
        <v>0.54166666666666663</v>
      </c>
      <c r="W93" t="s">
        <v>20</v>
      </c>
      <c r="X93" s="25">
        <v>0.66666666666666663</v>
      </c>
      <c r="Y93" s="33">
        <v>0.54166666666666663</v>
      </c>
      <c r="Z93" t="s">
        <v>20</v>
      </c>
      <c r="AA93" s="25">
        <v>0.66666666666666663</v>
      </c>
      <c r="AB93" s="9"/>
      <c r="AC93" s="19"/>
      <c r="AD93" s="44"/>
      <c r="AE93" s="45"/>
      <c r="AF93" s="44"/>
      <c r="AG93" s="45"/>
      <c r="AH93" s="44"/>
      <c r="AI93" s="76"/>
      <c r="AJ93" s="45"/>
      <c r="AK93" s="14"/>
      <c r="AL93" s="12"/>
      <c r="AM93" s="12"/>
      <c r="AN93" s="12"/>
      <c r="AO93" s="33">
        <v>0.54166666666666663</v>
      </c>
      <c r="AP93" t="s">
        <v>20</v>
      </c>
      <c r="AQ93" s="25">
        <v>0.66666666666666663</v>
      </c>
      <c r="AR93" s="33">
        <v>0.54166666666666663</v>
      </c>
      <c r="AS93" t="s">
        <v>20</v>
      </c>
      <c r="AT93" s="25">
        <v>0.66666666666666663</v>
      </c>
      <c r="AU93" s="33">
        <v>0.54166666666666663</v>
      </c>
      <c r="AV93" t="s">
        <v>20</v>
      </c>
      <c r="AW93" s="25">
        <v>0.66666666666666663</v>
      </c>
      <c r="AX93" s="33">
        <v>0.54166666666666663</v>
      </c>
      <c r="AY93" t="s">
        <v>20</v>
      </c>
      <c r="AZ93" s="25">
        <v>0.66666666666666663</v>
      </c>
      <c r="BA93" s="33">
        <v>0.54166666666666663</v>
      </c>
      <c r="BB93" t="s">
        <v>20</v>
      </c>
      <c r="BC93" s="25">
        <v>0.66666666666666663</v>
      </c>
      <c r="BD93" s="33">
        <v>0.54166666666666663</v>
      </c>
      <c r="BE93" t="s">
        <v>20</v>
      </c>
      <c r="BF93" s="25">
        <v>0.66666666666666663</v>
      </c>
      <c r="BG93" s="33">
        <v>0.54166666666666663</v>
      </c>
      <c r="BH93" t="s">
        <v>20</v>
      </c>
      <c r="BI93" s="25">
        <v>0.66666666666666663</v>
      </c>
      <c r="BJ93" s="9"/>
      <c r="BK93" s="19"/>
      <c r="BL93" s="44"/>
      <c r="BM93" s="45"/>
      <c r="BN93" s="44"/>
      <c r="BO93" s="45"/>
      <c r="BP93" s="44"/>
      <c r="BQ93" s="76"/>
      <c r="BR93" s="45"/>
      <c r="BU93" s="12"/>
      <c r="BV93" s="9"/>
      <c r="BW93" s="19"/>
      <c r="BX93" s="82"/>
      <c r="BY93" s="83"/>
      <c r="BZ93" s="44"/>
      <c r="CA93" s="45"/>
      <c r="CB93" s="44"/>
      <c r="CC93" s="45"/>
      <c r="CD93" s="9"/>
      <c r="CE93" s="19"/>
    </row>
    <row r="94" spans="2:83" x14ac:dyDescent="0.35">
      <c r="B94" s="14"/>
      <c r="C94" s="12"/>
      <c r="D94" s="12"/>
      <c r="E94" s="12"/>
      <c r="F94" s="68"/>
      <c r="G94" s="27">
        <f>(I93-G93)*24</f>
        <v>3</v>
      </c>
      <c r="H94" s="28"/>
      <c r="I94" s="29"/>
      <c r="J94" s="27">
        <f>(L93-J93)*24</f>
        <v>3</v>
      </c>
      <c r="K94" s="28"/>
      <c r="L94" s="29"/>
      <c r="M94" s="27">
        <f>(O93-M93)*24</f>
        <v>3</v>
      </c>
      <c r="N94" s="28"/>
      <c r="O94" s="29"/>
      <c r="P94" s="27">
        <f>(R93-P93)*24</f>
        <v>3</v>
      </c>
      <c r="Q94" s="28"/>
      <c r="R94" s="29"/>
      <c r="S94" s="27">
        <f>(U93-S93)*24</f>
        <v>3</v>
      </c>
      <c r="T94" s="28"/>
      <c r="U94" s="29"/>
      <c r="V94" s="27">
        <f>(X93-V93)*24</f>
        <v>3</v>
      </c>
      <c r="W94" s="28"/>
      <c r="X94" s="29"/>
      <c r="Y94" s="27">
        <f>(AA93-Y93)*24</f>
        <v>3</v>
      </c>
      <c r="Z94" s="28"/>
      <c r="AA94" s="28"/>
      <c r="AB94" s="9"/>
      <c r="AC94" s="19"/>
      <c r="AD94" s="44"/>
      <c r="AE94" s="45"/>
      <c r="AF94" s="44"/>
      <c r="AG94" s="45"/>
      <c r="AH94" s="44"/>
      <c r="AI94" s="76"/>
      <c r="AJ94" s="45"/>
      <c r="AK94" s="14"/>
      <c r="AL94" s="12"/>
      <c r="AM94" s="12"/>
      <c r="AN94" s="12"/>
      <c r="AO94" s="27">
        <f>(AQ93-AO93)*24</f>
        <v>3</v>
      </c>
      <c r="AP94" s="28"/>
      <c r="AQ94" s="29"/>
      <c r="AR94" s="27">
        <f>(AT93-AR93)*24</f>
        <v>3</v>
      </c>
      <c r="AS94" s="28"/>
      <c r="AT94" s="29"/>
      <c r="AU94" s="27">
        <f>(AW93-AU93)*24</f>
        <v>3</v>
      </c>
      <c r="AV94" s="28"/>
      <c r="AW94" s="29"/>
      <c r="AX94" s="27">
        <f>(AZ93-AX93)*24</f>
        <v>3</v>
      </c>
      <c r="AY94" s="28"/>
      <c r="AZ94" s="29"/>
      <c r="BA94" s="27">
        <f>(BC93-BA93)*24</f>
        <v>3</v>
      </c>
      <c r="BB94" s="28"/>
      <c r="BC94" s="29"/>
      <c r="BD94" s="27">
        <f>(BF93-BD93)*24</f>
        <v>3</v>
      </c>
      <c r="BE94" s="28"/>
      <c r="BF94" s="29"/>
      <c r="BG94" s="27">
        <f>(BI93-BG93)*24</f>
        <v>3</v>
      </c>
      <c r="BH94" s="28"/>
      <c r="BI94" s="28"/>
      <c r="BJ94" s="9"/>
      <c r="BK94" s="19"/>
      <c r="BL94" s="44"/>
      <c r="BM94" s="45"/>
      <c r="BN94" s="44"/>
      <c r="BO94" s="45"/>
      <c r="BP94" s="44"/>
      <c r="BQ94" s="76"/>
      <c r="BR94" s="45"/>
      <c r="BU94" s="12"/>
      <c r="BV94" s="9"/>
      <c r="BW94" s="19"/>
      <c r="BX94" s="82"/>
      <c r="BY94" s="83"/>
      <c r="BZ94" s="44"/>
      <c r="CA94" s="45"/>
      <c r="CB94" s="44"/>
      <c r="CC94" s="45"/>
      <c r="CD94" s="9"/>
      <c r="CE94" s="19"/>
    </row>
    <row r="95" spans="2:83" ht="15" thickBot="1" x14ac:dyDescent="0.4">
      <c r="B95" s="14"/>
      <c r="C95" s="12"/>
      <c r="D95" s="12"/>
      <c r="E95" s="12"/>
      <c r="F95" s="68"/>
      <c r="G95" s="30"/>
      <c r="H95" s="31"/>
      <c r="I95" s="32"/>
      <c r="J95" s="30"/>
      <c r="K95" s="31"/>
      <c r="L95" s="32"/>
      <c r="M95" s="30"/>
      <c r="N95" s="31"/>
      <c r="O95" s="32"/>
      <c r="P95" s="30"/>
      <c r="Q95" s="31"/>
      <c r="R95" s="32"/>
      <c r="S95" s="30"/>
      <c r="T95" s="31"/>
      <c r="U95" s="32"/>
      <c r="V95" s="30"/>
      <c r="W95" s="31"/>
      <c r="X95" s="32"/>
      <c r="Y95" s="30"/>
      <c r="Z95" s="31"/>
      <c r="AA95" s="31"/>
      <c r="AB95" s="9"/>
      <c r="AC95" s="19"/>
      <c r="AD95" s="44"/>
      <c r="AE95" s="45"/>
      <c r="AF95" s="44"/>
      <c r="AG95" s="45"/>
      <c r="AH95" s="44"/>
      <c r="AI95" s="76"/>
      <c r="AJ95" s="45"/>
      <c r="AK95" s="14"/>
      <c r="AL95" s="12"/>
      <c r="AM95" s="12"/>
      <c r="AN95" s="12"/>
      <c r="AO95" s="30"/>
      <c r="AP95" s="31"/>
      <c r="AQ95" s="32"/>
      <c r="AR95" s="30"/>
      <c r="AS95" s="31"/>
      <c r="AT95" s="32"/>
      <c r="AU95" s="30"/>
      <c r="AV95" s="31"/>
      <c r="AW95" s="32"/>
      <c r="AX95" s="30"/>
      <c r="AY95" s="31"/>
      <c r="AZ95" s="32"/>
      <c r="BA95" s="30"/>
      <c r="BB95" s="31"/>
      <c r="BC95" s="32"/>
      <c r="BD95" s="30"/>
      <c r="BE95" s="31"/>
      <c r="BF95" s="32"/>
      <c r="BG95" s="30"/>
      <c r="BH95" s="31"/>
      <c r="BI95" s="31"/>
      <c r="BJ95" s="9"/>
      <c r="BK95" s="19"/>
      <c r="BL95" s="44"/>
      <c r="BM95" s="45"/>
      <c r="BN95" s="44"/>
      <c r="BO95" s="45"/>
      <c r="BP95" s="44"/>
      <c r="BQ95" s="76"/>
      <c r="BR95" s="45"/>
      <c r="BU95" s="12"/>
      <c r="BV95" s="9"/>
      <c r="BW95" s="19"/>
      <c r="BX95" s="82"/>
      <c r="BY95" s="83"/>
      <c r="BZ95" s="44"/>
      <c r="CA95" s="45"/>
      <c r="CB95" s="44"/>
      <c r="CC95" s="45"/>
      <c r="CD95" s="9"/>
      <c r="CE95" s="19"/>
    </row>
    <row r="96" spans="2:83" x14ac:dyDescent="0.35">
      <c r="B96" s="14"/>
      <c r="C96" s="12"/>
      <c r="D96" s="12"/>
      <c r="E96" s="12"/>
      <c r="F96" s="68"/>
      <c r="G96" s="27" t="s">
        <v>33</v>
      </c>
      <c r="H96" s="28"/>
      <c r="I96" s="29"/>
      <c r="J96" s="27" t="s">
        <v>33</v>
      </c>
      <c r="K96" s="28"/>
      <c r="L96" s="29"/>
      <c r="M96" s="27" t="s">
        <v>33</v>
      </c>
      <c r="N96" s="28"/>
      <c r="O96" s="29"/>
      <c r="P96" s="27" t="s">
        <v>33</v>
      </c>
      <c r="Q96" s="28"/>
      <c r="R96" s="29"/>
      <c r="S96" s="27" t="s">
        <v>33</v>
      </c>
      <c r="T96" s="28"/>
      <c r="U96" s="29"/>
      <c r="V96" s="27" t="s">
        <v>33</v>
      </c>
      <c r="W96" s="28"/>
      <c r="X96" s="29"/>
      <c r="Y96" s="27" t="s">
        <v>33</v>
      </c>
      <c r="Z96" s="28"/>
      <c r="AA96" s="29"/>
      <c r="AB96" s="9"/>
      <c r="AC96" s="19"/>
      <c r="AD96" s="44"/>
      <c r="AE96" s="45"/>
      <c r="AF96" s="44"/>
      <c r="AG96" s="45"/>
      <c r="AH96" s="44"/>
      <c r="AI96" s="76"/>
      <c r="AJ96" s="45"/>
      <c r="AK96" s="14"/>
      <c r="AL96" s="12"/>
      <c r="AM96" s="12"/>
      <c r="AN96" s="12"/>
      <c r="AO96" s="27" t="s">
        <v>33</v>
      </c>
      <c r="AP96" s="28"/>
      <c r="AQ96" s="29"/>
      <c r="AR96" s="27" t="s">
        <v>33</v>
      </c>
      <c r="AS96" s="28"/>
      <c r="AT96" s="29"/>
      <c r="AU96" s="27" t="s">
        <v>33</v>
      </c>
      <c r="AV96" s="28"/>
      <c r="AW96" s="29"/>
      <c r="AX96" s="27" t="s">
        <v>33</v>
      </c>
      <c r="AY96" s="28"/>
      <c r="AZ96" s="29"/>
      <c r="BA96" s="27" t="s">
        <v>33</v>
      </c>
      <c r="BB96" s="28"/>
      <c r="BC96" s="29"/>
      <c r="BD96" s="27" t="s">
        <v>33</v>
      </c>
      <c r="BE96" s="28"/>
      <c r="BF96" s="29"/>
      <c r="BG96" s="27" t="s">
        <v>33</v>
      </c>
      <c r="BH96" s="28"/>
      <c r="BI96" s="29"/>
      <c r="BJ96" s="9"/>
      <c r="BK96" s="19"/>
      <c r="BL96" s="44"/>
      <c r="BM96" s="45"/>
      <c r="BN96" s="44"/>
      <c r="BO96" s="45"/>
      <c r="BP96" s="44"/>
      <c r="BQ96" s="76"/>
      <c r="BR96" s="45"/>
      <c r="BU96" s="12"/>
      <c r="BV96" s="9"/>
      <c r="BW96" s="19"/>
      <c r="BX96" s="82"/>
      <c r="BY96" s="83"/>
      <c r="BZ96" s="44"/>
      <c r="CA96" s="45"/>
      <c r="CB96" s="44"/>
      <c r="CC96" s="45"/>
      <c r="CD96" s="9"/>
      <c r="CE96" s="19"/>
    </row>
    <row r="97" spans="2:83" x14ac:dyDescent="0.35">
      <c r="B97" s="14"/>
      <c r="C97" s="12"/>
      <c r="D97" s="12"/>
      <c r="E97" s="12"/>
      <c r="F97" s="68"/>
      <c r="G97" s="26">
        <f ca="1">RANDBETWEEN(100,1000)</f>
        <v>751</v>
      </c>
      <c r="H97" s="70"/>
      <c r="I97" s="71"/>
      <c r="J97" s="26">
        <f ca="1">RANDBETWEEN(100,1000)</f>
        <v>204</v>
      </c>
      <c r="K97" s="70"/>
      <c r="L97" s="71"/>
      <c r="M97" s="26">
        <f ca="1">RANDBETWEEN(100,1000)</f>
        <v>674</v>
      </c>
      <c r="N97" s="70"/>
      <c r="O97" s="71"/>
      <c r="P97" s="26">
        <f ca="1">RANDBETWEEN(100,1000)</f>
        <v>236</v>
      </c>
      <c r="Q97" s="70"/>
      <c r="R97" s="71"/>
      <c r="S97" s="26">
        <f ca="1">RANDBETWEEN(100,1000)</f>
        <v>799</v>
      </c>
      <c r="T97" s="70"/>
      <c r="U97" s="71"/>
      <c r="V97" s="26">
        <f ca="1">RANDBETWEEN(100,1000)</f>
        <v>282</v>
      </c>
      <c r="W97" s="70"/>
      <c r="X97" s="71"/>
      <c r="Y97" s="26">
        <f ca="1">RANDBETWEEN(100,1000)</f>
        <v>629</v>
      </c>
      <c r="Z97" s="70"/>
      <c r="AA97" s="71"/>
      <c r="AB97" s="9"/>
      <c r="AC97" s="19"/>
      <c r="AD97" s="44"/>
      <c r="AE97" s="45"/>
      <c r="AF97" s="44"/>
      <c r="AG97" s="45"/>
      <c r="AH97" s="44"/>
      <c r="AI97" s="76"/>
      <c r="AJ97" s="45"/>
      <c r="AK97" s="14"/>
      <c r="AL97" s="12"/>
      <c r="AM97" s="12"/>
      <c r="AN97" s="12"/>
      <c r="AO97" s="26">
        <f ca="1">RANDBETWEEN(100,1000)</f>
        <v>164</v>
      </c>
      <c r="AP97" s="70"/>
      <c r="AQ97" s="71"/>
      <c r="AR97" s="26">
        <f ca="1">RANDBETWEEN(100,1000)</f>
        <v>620</v>
      </c>
      <c r="AS97" s="70"/>
      <c r="AT97" s="71"/>
      <c r="AU97" s="26">
        <f ca="1">RANDBETWEEN(100,1000)</f>
        <v>619</v>
      </c>
      <c r="AV97" s="70"/>
      <c r="AW97" s="71"/>
      <c r="AX97" s="26">
        <f ca="1">RANDBETWEEN(100,1000)</f>
        <v>916</v>
      </c>
      <c r="AY97" s="70"/>
      <c r="AZ97" s="71"/>
      <c r="BA97" s="26">
        <f ca="1">RANDBETWEEN(100,1000)</f>
        <v>529</v>
      </c>
      <c r="BB97" s="70"/>
      <c r="BC97" s="71"/>
      <c r="BD97" s="26">
        <f ca="1">RANDBETWEEN(100,1000)</f>
        <v>591</v>
      </c>
      <c r="BE97" s="70"/>
      <c r="BF97" s="71"/>
      <c r="BG97" s="26">
        <f ca="1">RANDBETWEEN(100,1000)</f>
        <v>131</v>
      </c>
      <c r="BH97" s="70"/>
      <c r="BI97" s="71"/>
      <c r="BJ97" s="9"/>
      <c r="BK97" s="19"/>
      <c r="BL97" s="44"/>
      <c r="BM97" s="45"/>
      <c r="BN97" s="44"/>
      <c r="BO97" s="45"/>
      <c r="BP97" s="44"/>
      <c r="BQ97" s="76"/>
      <c r="BR97" s="45"/>
      <c r="BU97" s="12"/>
      <c r="BV97" s="9"/>
      <c r="BW97" s="19"/>
      <c r="BX97" s="82"/>
      <c r="BY97" s="83"/>
      <c r="BZ97" s="44"/>
      <c r="CA97" s="45"/>
      <c r="CB97" s="44"/>
      <c r="CC97" s="45"/>
      <c r="CD97" s="9"/>
      <c r="CE97" s="19"/>
    </row>
    <row r="98" spans="2:83" ht="15" thickBot="1" x14ac:dyDescent="0.4">
      <c r="B98" s="14"/>
      <c r="C98" s="12"/>
      <c r="D98" s="12"/>
      <c r="E98" s="12"/>
      <c r="F98" s="68"/>
      <c r="G98" s="26"/>
      <c r="H98" s="70"/>
      <c r="I98" s="71"/>
      <c r="J98" s="26"/>
      <c r="K98" s="70"/>
      <c r="L98" s="71"/>
      <c r="M98" s="26"/>
      <c r="N98" s="70"/>
      <c r="O98" s="71"/>
      <c r="P98" s="26"/>
      <c r="Q98" s="70"/>
      <c r="R98" s="71"/>
      <c r="S98" s="26"/>
      <c r="T98" s="70"/>
      <c r="U98" s="71"/>
      <c r="V98" s="26"/>
      <c r="W98" s="70"/>
      <c r="X98" s="71"/>
      <c r="Y98" s="26"/>
      <c r="Z98" s="70"/>
      <c r="AA98" s="71"/>
      <c r="AB98" s="9"/>
      <c r="AC98" s="19"/>
      <c r="AD98" s="44"/>
      <c r="AE98" s="45"/>
      <c r="AF98" s="44"/>
      <c r="AG98" s="45"/>
      <c r="AH98" s="44"/>
      <c r="AI98" s="76"/>
      <c r="AJ98" s="45"/>
      <c r="AK98" s="14"/>
      <c r="AL98" s="12"/>
      <c r="AM98" s="12"/>
      <c r="AN98" s="12"/>
      <c r="AO98" s="26"/>
      <c r="AP98" s="70"/>
      <c r="AQ98" s="71"/>
      <c r="AR98" s="26"/>
      <c r="AS98" s="70"/>
      <c r="AT98" s="71"/>
      <c r="AU98" s="26"/>
      <c r="AV98" s="70"/>
      <c r="AW98" s="71"/>
      <c r="AX98" s="26"/>
      <c r="AY98" s="70"/>
      <c r="AZ98" s="71"/>
      <c r="BA98" s="26"/>
      <c r="BB98" s="70"/>
      <c r="BC98" s="71"/>
      <c r="BD98" s="26"/>
      <c r="BE98" s="70"/>
      <c r="BF98" s="71"/>
      <c r="BG98" s="26"/>
      <c r="BH98" s="70"/>
      <c r="BI98" s="71"/>
      <c r="BJ98" s="9"/>
      <c r="BK98" s="19"/>
      <c r="BL98" s="44"/>
      <c r="BM98" s="45"/>
      <c r="BN98" s="44"/>
      <c r="BO98" s="45"/>
      <c r="BP98" s="44"/>
      <c r="BQ98" s="76"/>
      <c r="BR98" s="45"/>
      <c r="BU98" s="10"/>
      <c r="BV98" s="23"/>
      <c r="BW98" s="17"/>
      <c r="BX98" s="84"/>
      <c r="BY98" s="85"/>
      <c r="BZ98" s="46"/>
      <c r="CA98" s="47"/>
      <c r="CB98" s="46"/>
      <c r="CC98" s="47"/>
      <c r="CD98" s="23"/>
      <c r="CE98" s="17"/>
    </row>
    <row r="99" spans="2:83" ht="15" thickBot="1" x14ac:dyDescent="0.4">
      <c r="B99" s="14"/>
      <c r="C99" s="12"/>
      <c r="D99" s="12"/>
      <c r="E99" s="12"/>
      <c r="F99" s="68"/>
      <c r="G99" s="72" t="s">
        <v>5</v>
      </c>
      <c r="H99" s="73"/>
      <c r="I99" s="74"/>
      <c r="J99" s="72" t="s">
        <v>5</v>
      </c>
      <c r="K99" s="73"/>
      <c r="L99" s="74"/>
      <c r="M99" s="72" t="s">
        <v>5</v>
      </c>
      <c r="N99" s="73"/>
      <c r="O99" s="74"/>
      <c r="P99" s="72" t="s">
        <v>5</v>
      </c>
      <c r="Q99" s="73"/>
      <c r="R99" s="74"/>
      <c r="S99" s="72" t="s">
        <v>5</v>
      </c>
      <c r="T99" s="73"/>
      <c r="U99" s="74"/>
      <c r="V99" s="72" t="s">
        <v>5</v>
      </c>
      <c r="W99" s="73"/>
      <c r="X99" s="74"/>
      <c r="Y99" s="72" t="s">
        <v>5</v>
      </c>
      <c r="Z99" s="73"/>
      <c r="AA99" s="74"/>
      <c r="AB99" s="9"/>
      <c r="AC99" s="19"/>
      <c r="AD99" s="44"/>
      <c r="AE99" s="45"/>
      <c r="AF99" s="44"/>
      <c r="AG99" s="45"/>
      <c r="AH99" s="44"/>
      <c r="AI99" s="76"/>
      <c r="AJ99" s="45"/>
      <c r="AK99" s="14"/>
      <c r="AL99" s="12"/>
      <c r="AM99" s="12"/>
      <c r="AN99" s="12"/>
      <c r="AO99" s="72" t="s">
        <v>5</v>
      </c>
      <c r="AP99" s="73"/>
      <c r="AQ99" s="74"/>
      <c r="AR99" s="72" t="s">
        <v>5</v>
      </c>
      <c r="AS99" s="73"/>
      <c r="AT99" s="74"/>
      <c r="AU99" s="72" t="s">
        <v>5</v>
      </c>
      <c r="AV99" s="73"/>
      <c r="AW99" s="74"/>
      <c r="AX99" s="72" t="s">
        <v>5</v>
      </c>
      <c r="AY99" s="73"/>
      <c r="AZ99" s="74"/>
      <c r="BA99" s="72" t="s">
        <v>5</v>
      </c>
      <c r="BB99" s="73"/>
      <c r="BC99" s="74"/>
      <c r="BD99" s="72" t="s">
        <v>5</v>
      </c>
      <c r="BE99" s="73"/>
      <c r="BF99" s="74"/>
      <c r="BG99" s="72" t="s">
        <v>5</v>
      </c>
      <c r="BH99" s="73"/>
      <c r="BI99" s="74"/>
      <c r="BJ99" s="9"/>
      <c r="BK99" s="19"/>
      <c r="BL99" s="44"/>
      <c r="BM99" s="45"/>
      <c r="BN99" s="44"/>
      <c r="BO99" s="45"/>
      <c r="BP99" s="44"/>
      <c r="BQ99" s="76"/>
      <c r="BR99" s="45"/>
    </row>
    <row r="100" spans="2:83" x14ac:dyDescent="0.35">
      <c r="B100" s="14"/>
      <c r="C100" s="12"/>
      <c r="D100" s="12"/>
      <c r="E100" s="12"/>
      <c r="F100" s="68"/>
      <c r="G100" s="21">
        <f ca="1">G97*$F$9</f>
        <v>112.64999999999999</v>
      </c>
      <c r="H100" s="22"/>
      <c r="I100" s="16"/>
      <c r="J100" s="21">
        <f ca="1">J97*$F$9</f>
        <v>30.599999999999998</v>
      </c>
      <c r="K100" s="22"/>
      <c r="L100" s="16"/>
      <c r="M100" s="21">
        <f ca="1">M97*$F$9</f>
        <v>101.1</v>
      </c>
      <c r="N100" s="22"/>
      <c r="O100" s="16"/>
      <c r="P100" s="21">
        <f ca="1">P97*$F$9</f>
        <v>35.4</v>
      </c>
      <c r="Q100" s="22"/>
      <c r="R100" s="16"/>
      <c r="S100" s="21">
        <f ca="1">S97*$F$9</f>
        <v>119.85</v>
      </c>
      <c r="T100" s="22"/>
      <c r="U100" s="16"/>
      <c r="V100" s="21">
        <f ca="1">V97*$F$9</f>
        <v>42.3</v>
      </c>
      <c r="W100" s="22"/>
      <c r="X100" s="16"/>
      <c r="Y100" s="21">
        <f ca="1">Y97*$F$9</f>
        <v>94.35</v>
      </c>
      <c r="Z100" s="22"/>
      <c r="AA100" s="16"/>
      <c r="AB100" s="9"/>
      <c r="AC100" s="19"/>
      <c r="AD100" s="44"/>
      <c r="AE100" s="45"/>
      <c r="AF100" s="44"/>
      <c r="AG100" s="45"/>
      <c r="AH100" s="44"/>
      <c r="AI100" s="76"/>
      <c r="AJ100" s="45"/>
      <c r="AK100" s="14"/>
      <c r="AL100" s="12"/>
      <c r="AM100" s="12"/>
      <c r="AN100" s="12"/>
      <c r="AO100" s="21">
        <f ca="1">AO97*$F$9</f>
        <v>24.599999999999998</v>
      </c>
      <c r="AP100" s="22"/>
      <c r="AQ100" s="16"/>
      <c r="AR100" s="21">
        <f ca="1">AR97*$F$9</f>
        <v>93</v>
      </c>
      <c r="AS100" s="22"/>
      <c r="AT100" s="16"/>
      <c r="AU100" s="21">
        <f ca="1">AU97*$F$9</f>
        <v>92.85</v>
      </c>
      <c r="AV100" s="22"/>
      <c r="AW100" s="16"/>
      <c r="AX100" s="21">
        <f ca="1">AX97*$F$9</f>
        <v>137.4</v>
      </c>
      <c r="AY100" s="22"/>
      <c r="AZ100" s="16"/>
      <c r="BA100" s="21">
        <f ca="1">BA97*$F$9</f>
        <v>79.349999999999994</v>
      </c>
      <c r="BB100" s="22"/>
      <c r="BC100" s="16"/>
      <c r="BD100" s="21">
        <f ca="1">BD97*$F$9</f>
        <v>88.649999999999991</v>
      </c>
      <c r="BE100" s="22"/>
      <c r="BF100" s="16"/>
      <c r="BG100" s="21">
        <f ca="1">BG97*$F$9</f>
        <v>19.649999999999999</v>
      </c>
      <c r="BH100" s="22"/>
      <c r="BI100" s="16"/>
      <c r="BJ100" s="9"/>
      <c r="BK100" s="19"/>
      <c r="BL100" s="44"/>
      <c r="BM100" s="45"/>
      <c r="BN100" s="44"/>
      <c r="BO100" s="45"/>
      <c r="BP100" s="44"/>
      <c r="BQ100" s="76"/>
      <c r="BR100" s="45"/>
    </row>
    <row r="101" spans="2:83" ht="15" thickBot="1" x14ac:dyDescent="0.4">
      <c r="B101" s="15"/>
      <c r="C101" s="10"/>
      <c r="D101" s="10"/>
      <c r="E101" s="10"/>
      <c r="F101" s="69"/>
      <c r="G101" s="23"/>
      <c r="H101" s="24"/>
      <c r="I101" s="17"/>
      <c r="J101" s="23"/>
      <c r="K101" s="24"/>
      <c r="L101" s="17"/>
      <c r="M101" s="23"/>
      <c r="N101" s="24"/>
      <c r="O101" s="17"/>
      <c r="P101" s="23"/>
      <c r="Q101" s="24"/>
      <c r="R101" s="17"/>
      <c r="S101" s="23"/>
      <c r="T101" s="24"/>
      <c r="U101" s="17"/>
      <c r="V101" s="23"/>
      <c r="W101" s="24"/>
      <c r="X101" s="17"/>
      <c r="Y101" s="23"/>
      <c r="Z101" s="24"/>
      <c r="AA101" s="17"/>
      <c r="AB101" s="23"/>
      <c r="AC101" s="17"/>
      <c r="AD101" s="46"/>
      <c r="AE101" s="47"/>
      <c r="AF101" s="44"/>
      <c r="AG101" s="45"/>
      <c r="AH101" s="44"/>
      <c r="AI101" s="76"/>
      <c r="AJ101" s="45"/>
      <c r="AK101" s="15"/>
      <c r="AL101" s="10"/>
      <c r="AM101" s="10"/>
      <c r="AN101" s="10"/>
      <c r="AO101" s="23"/>
      <c r="AP101" s="24"/>
      <c r="AQ101" s="17"/>
      <c r="AR101" s="23"/>
      <c r="AS101" s="24"/>
      <c r="AT101" s="17"/>
      <c r="AU101" s="23"/>
      <c r="AV101" s="24"/>
      <c r="AW101" s="17"/>
      <c r="AX101" s="23"/>
      <c r="AY101" s="24"/>
      <c r="AZ101" s="17"/>
      <c r="BA101" s="23"/>
      <c r="BB101" s="24"/>
      <c r="BC101" s="17"/>
      <c r="BD101" s="23"/>
      <c r="BE101" s="24"/>
      <c r="BF101" s="17"/>
      <c r="BG101" s="23"/>
      <c r="BH101" s="24"/>
      <c r="BI101" s="17"/>
      <c r="BJ101" s="23"/>
      <c r="BK101" s="17"/>
      <c r="BL101" s="46"/>
      <c r="BM101" s="47"/>
      <c r="BN101" s="44"/>
      <c r="BO101" s="45"/>
      <c r="BP101" s="44"/>
      <c r="BQ101" s="76"/>
      <c r="BR101" s="45"/>
    </row>
    <row r="102" spans="2:83" ht="15" thickBot="1" x14ac:dyDescent="0.4">
      <c r="B102" s="8" t="s">
        <v>16</v>
      </c>
      <c r="C102" s="8"/>
      <c r="D102" s="16" t="s">
        <v>17</v>
      </c>
      <c r="E102" s="8" t="s">
        <v>18</v>
      </c>
      <c r="F102" s="48"/>
      <c r="G102" s="21" t="s">
        <v>19</v>
      </c>
      <c r="H102" s="22"/>
      <c r="I102" s="16"/>
      <c r="J102" s="21" t="s">
        <v>21</v>
      </c>
      <c r="K102" s="22"/>
      <c r="L102" s="16"/>
      <c r="M102" s="21" t="s">
        <v>22</v>
      </c>
      <c r="N102" s="22"/>
      <c r="O102" s="16"/>
      <c r="P102" s="21" t="s">
        <v>23</v>
      </c>
      <c r="Q102" s="22"/>
      <c r="R102" s="16"/>
      <c r="S102" s="21" t="s">
        <v>24</v>
      </c>
      <c r="T102" s="22"/>
      <c r="U102" s="16"/>
      <c r="V102" s="21" t="s">
        <v>25</v>
      </c>
      <c r="W102" s="22"/>
      <c r="X102" s="16"/>
      <c r="Y102" s="21" t="s">
        <v>26</v>
      </c>
      <c r="Z102" s="22"/>
      <c r="AA102" s="16"/>
      <c r="AB102" s="21" t="s">
        <v>27</v>
      </c>
      <c r="AC102" s="16"/>
      <c r="AD102" s="36" t="s">
        <v>28</v>
      </c>
      <c r="AE102" s="37"/>
      <c r="AF102" s="44"/>
      <c r="AG102" s="45"/>
      <c r="AH102" s="44"/>
      <c r="AI102" s="76"/>
      <c r="AJ102" s="45"/>
      <c r="AK102" s="8" t="s">
        <v>16</v>
      </c>
      <c r="AL102" s="8"/>
      <c r="AM102" s="16" t="s">
        <v>17</v>
      </c>
      <c r="AN102" s="8" t="s">
        <v>18</v>
      </c>
      <c r="AO102" s="21" t="s">
        <v>19</v>
      </c>
      <c r="AP102" s="22"/>
      <c r="AQ102" s="16"/>
      <c r="AR102" s="21" t="s">
        <v>21</v>
      </c>
      <c r="AS102" s="22"/>
      <c r="AT102" s="16"/>
      <c r="AU102" s="21" t="s">
        <v>22</v>
      </c>
      <c r="AV102" s="22"/>
      <c r="AW102" s="16"/>
      <c r="AX102" s="21" t="s">
        <v>23</v>
      </c>
      <c r="AY102" s="22"/>
      <c r="AZ102" s="16"/>
      <c r="BA102" s="21" t="s">
        <v>24</v>
      </c>
      <c r="BB102" s="22"/>
      <c r="BC102" s="16"/>
      <c r="BD102" s="21" t="s">
        <v>25</v>
      </c>
      <c r="BE102" s="22"/>
      <c r="BF102" s="16"/>
      <c r="BG102" s="21" t="s">
        <v>26</v>
      </c>
      <c r="BH102" s="22"/>
      <c r="BI102" s="16"/>
      <c r="BJ102" s="21" t="s">
        <v>27</v>
      </c>
      <c r="BK102" s="16"/>
      <c r="BL102" s="36" t="s">
        <v>28</v>
      </c>
      <c r="BM102" s="37"/>
      <c r="BN102" s="44"/>
      <c r="BO102" s="45"/>
      <c r="BP102" s="44"/>
      <c r="BQ102" s="76"/>
      <c r="BR102" s="45"/>
    </row>
    <row r="103" spans="2:83" ht="15" thickBot="1" x14ac:dyDescent="0.4">
      <c r="B103" s="10"/>
      <c r="C103" s="12"/>
      <c r="D103" s="17"/>
      <c r="E103" s="10"/>
      <c r="F103" s="65"/>
      <c r="G103" s="23"/>
      <c r="H103" s="24"/>
      <c r="I103" s="17"/>
      <c r="J103" s="23"/>
      <c r="K103" s="24"/>
      <c r="L103" s="17"/>
      <c r="M103" s="23"/>
      <c r="N103" s="24"/>
      <c r="O103" s="17"/>
      <c r="P103" s="23"/>
      <c r="Q103" s="24"/>
      <c r="R103" s="17"/>
      <c r="S103" s="23"/>
      <c r="T103" s="24"/>
      <c r="U103" s="17"/>
      <c r="V103" s="23"/>
      <c r="W103" s="24"/>
      <c r="X103" s="17"/>
      <c r="Y103" s="23"/>
      <c r="Z103" s="24"/>
      <c r="AA103" s="17"/>
      <c r="AB103" s="23"/>
      <c r="AC103" s="17"/>
      <c r="AD103" s="39"/>
      <c r="AE103" s="40"/>
      <c r="AF103" s="46"/>
      <c r="AG103" s="47"/>
      <c r="AH103" s="46"/>
      <c r="AI103" s="78"/>
      <c r="AJ103" s="47"/>
      <c r="AK103" s="10"/>
      <c r="AL103" s="12"/>
      <c r="AM103" s="17"/>
      <c r="AN103" s="10"/>
      <c r="AO103" s="23"/>
      <c r="AP103" s="24"/>
      <c r="AQ103" s="17"/>
      <c r="AR103" s="23"/>
      <c r="AS103" s="24"/>
      <c r="AT103" s="17"/>
      <c r="AU103" s="23"/>
      <c r="AV103" s="24"/>
      <c r="AW103" s="17"/>
      <c r="AX103" s="23"/>
      <c r="AY103" s="24"/>
      <c r="AZ103" s="17"/>
      <c r="BA103" s="23"/>
      <c r="BB103" s="24"/>
      <c r="BC103" s="17"/>
      <c r="BD103" s="23"/>
      <c r="BE103" s="24"/>
      <c r="BF103" s="17"/>
      <c r="BG103" s="23"/>
      <c r="BH103" s="24"/>
      <c r="BI103" s="17"/>
      <c r="BJ103" s="23"/>
      <c r="BK103" s="17"/>
      <c r="BL103" s="39"/>
      <c r="BM103" s="40"/>
      <c r="BN103" s="46"/>
      <c r="BO103" s="47"/>
      <c r="BP103" s="46"/>
      <c r="BQ103" s="78"/>
      <c r="BR103" s="47"/>
      <c r="BU103" s="7"/>
      <c r="BV103" s="21" t="s">
        <v>36</v>
      </c>
      <c r="BW103" s="22"/>
      <c r="BX103" s="22"/>
      <c r="BY103" s="22"/>
      <c r="BZ103" s="22"/>
      <c r="CA103" s="22"/>
      <c r="CB103" s="22"/>
      <c r="CC103" s="22"/>
      <c r="CD103" s="22"/>
      <c r="CE103" s="16"/>
    </row>
    <row r="104" spans="2:83" ht="15" thickBot="1" x14ac:dyDescent="0.4">
      <c r="B104" s="11"/>
      <c r="C104" s="12"/>
      <c r="D104" s="7"/>
      <c r="E104" s="7"/>
      <c r="F104" s="7"/>
      <c r="G104" s="21"/>
      <c r="H104" s="22"/>
      <c r="I104" s="16"/>
      <c r="J104" s="21"/>
      <c r="K104" s="22"/>
      <c r="L104" s="16"/>
      <c r="M104" s="21"/>
      <c r="N104" s="22"/>
      <c r="O104" s="16"/>
      <c r="P104" s="21"/>
      <c r="Q104" s="22"/>
      <c r="R104" s="16"/>
      <c r="S104" s="21"/>
      <c r="T104" s="22"/>
      <c r="U104" s="16"/>
      <c r="V104" s="21"/>
      <c r="W104" s="22"/>
      <c r="X104" s="16"/>
      <c r="Y104" s="21"/>
      <c r="Z104" s="22"/>
      <c r="AA104" s="22"/>
      <c r="AB104" s="21">
        <f>G107+J107+M107+P107+S107+V107+Y107+G110+J110+M110+P110+S110+V110+Y110</f>
        <v>49</v>
      </c>
      <c r="AC104" s="16"/>
      <c r="AD104" s="42">
        <f ca="1">AB104*E105</f>
        <v>833</v>
      </c>
      <c r="AE104" s="43"/>
      <c r="AF104" s="42">
        <f ca="1">G116+J116+M116+P116+S116+V116+Y116</f>
        <v>518.4</v>
      </c>
      <c r="AG104" s="43"/>
      <c r="AH104" s="42">
        <f ca="1">AD104+AF104</f>
        <v>1351.4</v>
      </c>
      <c r="AI104" s="77"/>
      <c r="AJ104" s="43"/>
      <c r="AK104" s="11"/>
      <c r="AL104" s="12"/>
      <c r="AM104" s="7"/>
      <c r="AN104" s="7"/>
      <c r="AO104" s="21"/>
      <c r="AP104" s="22"/>
      <c r="AQ104" s="16"/>
      <c r="AR104" s="21"/>
      <c r="AS104" s="22"/>
      <c r="AT104" s="16"/>
      <c r="AU104" s="21"/>
      <c r="AV104" s="22"/>
      <c r="AW104" s="16"/>
      <c r="AX104" s="21"/>
      <c r="AY104" s="22"/>
      <c r="AZ104" s="16"/>
      <c r="BA104" s="21"/>
      <c r="BB104" s="22"/>
      <c r="BC104" s="16"/>
      <c r="BD104" s="21"/>
      <c r="BE104" s="22"/>
      <c r="BF104" s="16"/>
      <c r="BG104" s="21"/>
      <c r="BH104" s="22"/>
      <c r="BI104" s="22"/>
      <c r="BJ104" s="21">
        <f>AO107+AR107+AU107+AX107+BA107+BD107+BG107+AO110+AR110+AU110+AX110+BA110+BD110+BG110</f>
        <v>49</v>
      </c>
      <c r="BK104" s="16"/>
      <c r="BL104" s="42">
        <f ca="1">BJ104*AN105</f>
        <v>833</v>
      </c>
      <c r="BM104" s="43"/>
      <c r="BN104" s="42">
        <f ca="1">AO116+AR116+AU116+AX116+BA116+BD116+BG116</f>
        <v>630</v>
      </c>
      <c r="BO104" s="43"/>
      <c r="BP104" s="42">
        <f ca="1">BL104+BN104</f>
        <v>1463</v>
      </c>
      <c r="BQ104" s="77"/>
      <c r="BR104" s="43"/>
      <c r="BU104" s="7"/>
      <c r="BV104" s="23"/>
      <c r="BW104" s="24"/>
      <c r="BX104" s="24"/>
      <c r="BY104" s="24"/>
      <c r="BZ104" s="24"/>
      <c r="CA104" s="24"/>
      <c r="CB104" s="24"/>
      <c r="CC104" s="24"/>
      <c r="CD104" s="24"/>
      <c r="CE104" s="17"/>
    </row>
    <row r="105" spans="2:83" ht="15" thickBot="1" x14ac:dyDescent="0.4">
      <c r="B105" s="13">
        <v>7</v>
      </c>
      <c r="C105" s="12"/>
      <c r="D105" s="8" t="str">
        <f>VLOOKUP(B105,Sheet1!$H$6:$I$15,2)</f>
        <v>n7</v>
      </c>
      <c r="E105" s="21">
        <f ca="1">VLOOKUP(B105,Sheet1!$H$6:$N$15,6)</f>
        <v>17</v>
      </c>
      <c r="F105" s="67">
        <f ca="1">VLOOKUP(B105,Sheet1!$H$6:$N$15,7)</f>
        <v>0.12</v>
      </c>
      <c r="G105" s="23"/>
      <c r="H105" s="24"/>
      <c r="I105" s="17"/>
      <c r="J105" s="23"/>
      <c r="K105" s="24"/>
      <c r="L105" s="17"/>
      <c r="M105" s="23"/>
      <c r="N105" s="24"/>
      <c r="O105" s="17"/>
      <c r="P105" s="23"/>
      <c r="Q105" s="24"/>
      <c r="R105" s="17"/>
      <c r="S105" s="23"/>
      <c r="T105" s="24"/>
      <c r="U105" s="17"/>
      <c r="V105" s="23"/>
      <c r="W105" s="24"/>
      <c r="X105" s="17"/>
      <c r="Y105" s="23"/>
      <c r="Z105" s="24"/>
      <c r="AA105" s="24"/>
      <c r="AB105" s="9"/>
      <c r="AC105" s="19"/>
      <c r="AD105" s="44"/>
      <c r="AE105" s="45"/>
      <c r="AF105" s="44"/>
      <c r="AG105" s="45"/>
      <c r="AH105" s="44"/>
      <c r="AI105" s="76"/>
      <c r="AJ105" s="45"/>
      <c r="AK105" s="13">
        <f>B105</f>
        <v>7</v>
      </c>
      <c r="AL105" s="12"/>
      <c r="AM105" s="8" t="str">
        <f>VLOOKUP(AK105,Sheet1!$H$6:$I$15,2)</f>
        <v>n7</v>
      </c>
      <c r="AN105" s="21">
        <f ca="1">VLOOKUP(AK105,Sheet1!$H$6:$N$15,6)</f>
        <v>17</v>
      </c>
      <c r="AO105" s="23"/>
      <c r="AP105" s="24"/>
      <c r="AQ105" s="17"/>
      <c r="AR105" s="23"/>
      <c r="AS105" s="24"/>
      <c r="AT105" s="17"/>
      <c r="AU105" s="23"/>
      <c r="AV105" s="24"/>
      <c r="AW105" s="17"/>
      <c r="AX105" s="23"/>
      <c r="AY105" s="24"/>
      <c r="AZ105" s="17"/>
      <c r="BA105" s="23"/>
      <c r="BB105" s="24"/>
      <c r="BC105" s="17"/>
      <c r="BD105" s="23"/>
      <c r="BE105" s="24"/>
      <c r="BF105" s="17"/>
      <c r="BG105" s="23"/>
      <c r="BH105" s="24"/>
      <c r="BI105" s="24"/>
      <c r="BJ105" s="9"/>
      <c r="BK105" s="19"/>
      <c r="BL105" s="44"/>
      <c r="BM105" s="45"/>
      <c r="BN105" s="44"/>
      <c r="BO105" s="45"/>
      <c r="BP105" s="44"/>
      <c r="BQ105" s="76"/>
      <c r="BR105" s="45"/>
      <c r="BU105" s="7"/>
      <c r="BV105" s="21" t="s">
        <v>27</v>
      </c>
      <c r="BW105" s="16"/>
      <c r="BX105" s="21" t="s">
        <v>37</v>
      </c>
      <c r="BY105" s="16"/>
      <c r="BZ105" s="21" t="s">
        <v>38</v>
      </c>
      <c r="CA105" s="16"/>
      <c r="CB105" s="79" t="s">
        <v>40</v>
      </c>
      <c r="CC105" s="16"/>
      <c r="CD105" s="21" t="s">
        <v>39</v>
      </c>
      <c r="CE105" s="16"/>
    </row>
    <row r="106" spans="2:83" ht="15" thickBot="1" x14ac:dyDescent="0.4">
      <c r="B106" s="14"/>
      <c r="C106" s="12"/>
      <c r="D106" s="12"/>
      <c r="E106" s="12"/>
      <c r="F106" s="68"/>
      <c r="G106" s="33">
        <v>0.33333333333333331</v>
      </c>
      <c r="H106" t="s">
        <v>20</v>
      </c>
      <c r="I106" s="34">
        <v>0.5</v>
      </c>
      <c r="J106" s="33">
        <v>0.33333333333333331</v>
      </c>
      <c r="K106" t="s">
        <v>20</v>
      </c>
      <c r="L106" s="34">
        <v>0.5</v>
      </c>
      <c r="M106" s="33">
        <v>0.33333333333333331</v>
      </c>
      <c r="N106" t="s">
        <v>20</v>
      </c>
      <c r="O106" s="34">
        <v>0.5</v>
      </c>
      <c r="P106" s="33">
        <v>0.33333333333333331</v>
      </c>
      <c r="Q106" t="s">
        <v>20</v>
      </c>
      <c r="R106" s="34">
        <v>0.5</v>
      </c>
      <c r="S106" s="33">
        <v>0.33333333333333331</v>
      </c>
      <c r="T106" t="s">
        <v>20</v>
      </c>
      <c r="U106" s="34">
        <v>0.5</v>
      </c>
      <c r="V106" s="33">
        <v>0.33333333333333331</v>
      </c>
      <c r="W106" t="s">
        <v>20</v>
      </c>
      <c r="X106" s="34">
        <v>0.5</v>
      </c>
      <c r="Y106" s="33">
        <v>0.33333333333333331</v>
      </c>
      <c r="Z106" t="s">
        <v>20</v>
      </c>
      <c r="AA106" s="35">
        <v>0.5</v>
      </c>
      <c r="AB106" s="9"/>
      <c r="AC106" s="19"/>
      <c r="AD106" s="44"/>
      <c r="AE106" s="45"/>
      <c r="AF106" s="44"/>
      <c r="AG106" s="45"/>
      <c r="AH106" s="44"/>
      <c r="AI106" s="76"/>
      <c r="AJ106" s="45"/>
      <c r="AK106" s="14"/>
      <c r="AL106" s="12"/>
      <c r="AM106" s="12"/>
      <c r="AN106" s="12"/>
      <c r="AO106" s="33">
        <v>0.33333333333333331</v>
      </c>
      <c r="AP106" t="s">
        <v>20</v>
      </c>
      <c r="AQ106" s="34">
        <v>0.5</v>
      </c>
      <c r="AR106" s="33">
        <v>0.33333333333333331</v>
      </c>
      <c r="AS106" t="s">
        <v>20</v>
      </c>
      <c r="AT106" s="34">
        <v>0.5</v>
      </c>
      <c r="AU106" s="33">
        <v>0.33333333333333331</v>
      </c>
      <c r="AV106" t="s">
        <v>20</v>
      </c>
      <c r="AW106" s="34">
        <v>0.5</v>
      </c>
      <c r="AX106" s="33">
        <v>0.33333333333333331</v>
      </c>
      <c r="AY106" t="s">
        <v>20</v>
      </c>
      <c r="AZ106" s="34">
        <v>0.5</v>
      </c>
      <c r="BA106" s="33">
        <v>0.33333333333333331</v>
      </c>
      <c r="BB106" t="s">
        <v>20</v>
      </c>
      <c r="BC106" s="34">
        <v>0.5</v>
      </c>
      <c r="BD106" s="33">
        <v>0.33333333333333331</v>
      </c>
      <c r="BE106" t="s">
        <v>20</v>
      </c>
      <c r="BF106" s="34">
        <v>0.5</v>
      </c>
      <c r="BG106" s="33">
        <v>0.33333333333333331</v>
      </c>
      <c r="BH106" t="s">
        <v>20</v>
      </c>
      <c r="BI106" s="35">
        <v>0.5</v>
      </c>
      <c r="BJ106" s="9"/>
      <c r="BK106" s="19"/>
      <c r="BL106" s="44"/>
      <c r="BM106" s="45"/>
      <c r="BN106" s="44"/>
      <c r="BO106" s="45"/>
      <c r="BP106" s="44"/>
      <c r="BQ106" s="76"/>
      <c r="BR106" s="45"/>
      <c r="BU106" s="7"/>
      <c r="BV106" s="23"/>
      <c r="BW106" s="17"/>
      <c r="BX106" s="23"/>
      <c r="BY106" s="17"/>
      <c r="BZ106" s="23"/>
      <c r="CA106" s="17"/>
      <c r="CB106" s="23"/>
      <c r="CC106" s="17"/>
      <c r="CD106" s="23"/>
      <c r="CE106" s="17"/>
    </row>
    <row r="107" spans="2:83" x14ac:dyDescent="0.35">
      <c r="B107" s="14"/>
      <c r="C107" s="12"/>
      <c r="D107" s="12"/>
      <c r="E107" s="12"/>
      <c r="F107" s="68"/>
      <c r="G107" s="27">
        <f>(I106-G106)*24</f>
        <v>4</v>
      </c>
      <c r="H107" s="28"/>
      <c r="I107" s="29"/>
      <c r="J107" s="27">
        <f>(L106-J106)*24</f>
        <v>4</v>
      </c>
      <c r="K107" s="28"/>
      <c r="L107" s="29"/>
      <c r="M107" s="27">
        <f>(O106-M106)*24</f>
        <v>4</v>
      </c>
      <c r="N107" s="28"/>
      <c r="O107" s="29"/>
      <c r="P107" s="27">
        <f>(R106-P106)*24</f>
        <v>4</v>
      </c>
      <c r="Q107" s="28"/>
      <c r="R107" s="29"/>
      <c r="S107" s="27">
        <f>(U106-S106)*24</f>
        <v>4</v>
      </c>
      <c r="T107" s="28"/>
      <c r="U107" s="29"/>
      <c r="V107" s="27">
        <f>(X106-V106)*24</f>
        <v>4</v>
      </c>
      <c r="W107" s="28"/>
      <c r="X107" s="29"/>
      <c r="Y107" s="27">
        <f>(AA106-Y106)*24</f>
        <v>4</v>
      </c>
      <c r="Z107" s="28"/>
      <c r="AA107" s="28"/>
      <c r="AB107" s="9"/>
      <c r="AC107" s="19"/>
      <c r="AD107" s="44"/>
      <c r="AE107" s="45"/>
      <c r="AF107" s="44"/>
      <c r="AG107" s="45"/>
      <c r="AH107" s="44"/>
      <c r="AI107" s="76"/>
      <c r="AJ107" s="45"/>
      <c r="AK107" s="14"/>
      <c r="AL107" s="12"/>
      <c r="AM107" s="12"/>
      <c r="AN107" s="12"/>
      <c r="AO107" s="27">
        <f>(AQ106-AO106)*24</f>
        <v>4</v>
      </c>
      <c r="AP107" s="28"/>
      <c r="AQ107" s="29"/>
      <c r="AR107" s="27">
        <f>(AT106-AR106)*24</f>
        <v>4</v>
      </c>
      <c r="AS107" s="28"/>
      <c r="AT107" s="29"/>
      <c r="AU107" s="27">
        <f>(AW106-AU106)*24</f>
        <v>4</v>
      </c>
      <c r="AV107" s="28"/>
      <c r="AW107" s="29"/>
      <c r="AX107" s="27">
        <f>(AZ106-AX106)*24</f>
        <v>4</v>
      </c>
      <c r="AY107" s="28"/>
      <c r="AZ107" s="29"/>
      <c r="BA107" s="27">
        <f>(BC106-BA106)*24</f>
        <v>4</v>
      </c>
      <c r="BB107" s="28"/>
      <c r="BC107" s="29"/>
      <c r="BD107" s="27">
        <f>(BF106-BD106)*24</f>
        <v>4</v>
      </c>
      <c r="BE107" s="28"/>
      <c r="BF107" s="29"/>
      <c r="BG107" s="27">
        <f>(BI106-BG106)*24</f>
        <v>4</v>
      </c>
      <c r="BH107" s="28"/>
      <c r="BI107" s="28"/>
      <c r="BJ107" s="9"/>
      <c r="BK107" s="19"/>
      <c r="BL107" s="44"/>
      <c r="BM107" s="45"/>
      <c r="BN107" s="44"/>
      <c r="BO107" s="45"/>
      <c r="BP107" s="44"/>
      <c r="BQ107" s="76"/>
      <c r="BR107" s="45"/>
      <c r="BU107" s="8">
        <f>B105</f>
        <v>7</v>
      </c>
      <c r="BV107" s="21">
        <f>BJ104+AB104</f>
        <v>98</v>
      </c>
      <c r="BW107" s="16"/>
      <c r="BX107" s="80">
        <f ca="1">BL104+AD104</f>
        <v>1666</v>
      </c>
      <c r="BY107" s="81"/>
      <c r="BZ107" s="42">
        <f ca="1">BN104+AF104</f>
        <v>1148.4000000000001</v>
      </c>
      <c r="CA107" s="43"/>
      <c r="CB107" s="42">
        <f ca="1">BX107+BZ107</f>
        <v>2814.4</v>
      </c>
      <c r="CC107" s="43"/>
      <c r="CD107" s="21">
        <f ca="1">SUM(G113:AA114)+SUM(AO113:BI114)</f>
        <v>7656</v>
      </c>
      <c r="CE107" s="16"/>
    </row>
    <row r="108" spans="2:83" ht="15" thickBot="1" x14ac:dyDescent="0.4">
      <c r="B108" s="14"/>
      <c r="C108" s="12"/>
      <c r="D108" s="12"/>
      <c r="E108" s="12"/>
      <c r="F108" s="68"/>
      <c r="G108" s="30"/>
      <c r="H108" s="31"/>
      <c r="I108" s="32"/>
      <c r="J108" s="30"/>
      <c r="K108" s="31"/>
      <c r="L108" s="32"/>
      <c r="M108" s="30"/>
      <c r="N108" s="31"/>
      <c r="O108" s="32"/>
      <c r="P108" s="30"/>
      <c r="Q108" s="31"/>
      <c r="R108" s="32"/>
      <c r="S108" s="30"/>
      <c r="T108" s="31"/>
      <c r="U108" s="32"/>
      <c r="V108" s="30"/>
      <c r="W108" s="31"/>
      <c r="X108" s="32"/>
      <c r="Y108" s="30"/>
      <c r="Z108" s="31"/>
      <c r="AA108" s="31"/>
      <c r="AB108" s="9"/>
      <c r="AC108" s="19"/>
      <c r="AD108" s="44"/>
      <c r="AE108" s="45"/>
      <c r="AF108" s="44"/>
      <c r="AG108" s="45"/>
      <c r="AH108" s="44"/>
      <c r="AI108" s="76"/>
      <c r="AJ108" s="45"/>
      <c r="AK108" s="14"/>
      <c r="AL108" s="12"/>
      <c r="AM108" s="12"/>
      <c r="AN108" s="12"/>
      <c r="AO108" s="30"/>
      <c r="AP108" s="31"/>
      <c r="AQ108" s="32"/>
      <c r="AR108" s="30"/>
      <c r="AS108" s="31"/>
      <c r="AT108" s="32"/>
      <c r="AU108" s="30"/>
      <c r="AV108" s="31"/>
      <c r="AW108" s="32"/>
      <c r="AX108" s="30"/>
      <c r="AY108" s="31"/>
      <c r="AZ108" s="32"/>
      <c r="BA108" s="30"/>
      <c r="BB108" s="31"/>
      <c r="BC108" s="32"/>
      <c r="BD108" s="30"/>
      <c r="BE108" s="31"/>
      <c r="BF108" s="32"/>
      <c r="BG108" s="30"/>
      <c r="BH108" s="31"/>
      <c r="BI108" s="31"/>
      <c r="BJ108" s="9"/>
      <c r="BK108" s="19"/>
      <c r="BL108" s="44"/>
      <c r="BM108" s="45"/>
      <c r="BN108" s="44"/>
      <c r="BO108" s="45"/>
      <c r="BP108" s="44"/>
      <c r="BQ108" s="76"/>
      <c r="BR108" s="45"/>
      <c r="BU108" s="12"/>
      <c r="BV108" s="9"/>
      <c r="BW108" s="19"/>
      <c r="BX108" s="82"/>
      <c r="BY108" s="83"/>
      <c r="BZ108" s="44"/>
      <c r="CA108" s="45"/>
      <c r="CB108" s="44"/>
      <c r="CC108" s="45"/>
      <c r="CD108" s="9"/>
      <c r="CE108" s="19"/>
    </row>
    <row r="109" spans="2:83" ht="15" customHeight="1" thickBot="1" x14ac:dyDescent="0.4">
      <c r="B109" s="14"/>
      <c r="C109" s="12"/>
      <c r="D109" s="12"/>
      <c r="E109" s="12"/>
      <c r="F109" s="68"/>
      <c r="G109" s="33">
        <v>0.54166666666666663</v>
      </c>
      <c r="H109" t="s">
        <v>20</v>
      </c>
      <c r="I109" s="25">
        <v>0.66666666666666663</v>
      </c>
      <c r="J109" s="33">
        <v>0.54166666666666663</v>
      </c>
      <c r="K109" t="s">
        <v>20</v>
      </c>
      <c r="L109" s="25">
        <v>0.66666666666666663</v>
      </c>
      <c r="M109" s="33">
        <v>0.54166666666666663</v>
      </c>
      <c r="N109" t="s">
        <v>20</v>
      </c>
      <c r="O109" s="25">
        <v>0.66666666666666663</v>
      </c>
      <c r="P109" s="33">
        <v>0.54166666666666663</v>
      </c>
      <c r="Q109" t="s">
        <v>20</v>
      </c>
      <c r="R109" s="25">
        <v>0.66666666666666663</v>
      </c>
      <c r="S109" s="33">
        <v>0.54166666666666663</v>
      </c>
      <c r="T109" t="s">
        <v>20</v>
      </c>
      <c r="U109" s="25">
        <v>0.66666666666666663</v>
      </c>
      <c r="V109" s="33">
        <v>0.54166666666666663</v>
      </c>
      <c r="W109" t="s">
        <v>20</v>
      </c>
      <c r="X109" s="25">
        <v>0.66666666666666663</v>
      </c>
      <c r="Y109" s="33">
        <v>0.54166666666666663</v>
      </c>
      <c r="Z109" t="s">
        <v>20</v>
      </c>
      <c r="AA109" s="25">
        <v>0.66666666666666663</v>
      </c>
      <c r="AB109" s="9"/>
      <c r="AC109" s="19"/>
      <c r="AD109" s="44"/>
      <c r="AE109" s="45"/>
      <c r="AF109" s="44"/>
      <c r="AG109" s="45"/>
      <c r="AH109" s="44"/>
      <c r="AI109" s="76"/>
      <c r="AJ109" s="45"/>
      <c r="AK109" s="14"/>
      <c r="AL109" s="12"/>
      <c r="AM109" s="12"/>
      <c r="AN109" s="12"/>
      <c r="AO109" s="33">
        <v>0.54166666666666663</v>
      </c>
      <c r="AP109" t="s">
        <v>20</v>
      </c>
      <c r="AQ109" s="25">
        <v>0.66666666666666663</v>
      </c>
      <c r="AR109" s="33">
        <v>0.54166666666666663</v>
      </c>
      <c r="AS109" t="s">
        <v>20</v>
      </c>
      <c r="AT109" s="25">
        <v>0.66666666666666663</v>
      </c>
      <c r="AU109" s="33">
        <v>0.54166666666666663</v>
      </c>
      <c r="AV109" t="s">
        <v>20</v>
      </c>
      <c r="AW109" s="25">
        <v>0.66666666666666663</v>
      </c>
      <c r="AX109" s="33">
        <v>0.54166666666666663</v>
      </c>
      <c r="AY109" t="s">
        <v>20</v>
      </c>
      <c r="AZ109" s="25">
        <v>0.66666666666666663</v>
      </c>
      <c r="BA109" s="33">
        <v>0.54166666666666663</v>
      </c>
      <c r="BB109" t="s">
        <v>20</v>
      </c>
      <c r="BC109" s="25">
        <v>0.66666666666666663</v>
      </c>
      <c r="BD109" s="33">
        <v>0.54166666666666663</v>
      </c>
      <c r="BE109" t="s">
        <v>20</v>
      </c>
      <c r="BF109" s="25">
        <v>0.66666666666666663</v>
      </c>
      <c r="BG109" s="33">
        <v>0.54166666666666663</v>
      </c>
      <c r="BH109" t="s">
        <v>20</v>
      </c>
      <c r="BI109" s="25">
        <v>0.66666666666666663</v>
      </c>
      <c r="BJ109" s="9"/>
      <c r="BK109" s="19"/>
      <c r="BL109" s="44"/>
      <c r="BM109" s="45"/>
      <c r="BN109" s="44"/>
      <c r="BO109" s="45"/>
      <c r="BP109" s="44"/>
      <c r="BQ109" s="76"/>
      <c r="BR109" s="45"/>
      <c r="BU109" s="12"/>
      <c r="BV109" s="9"/>
      <c r="BW109" s="19"/>
      <c r="BX109" s="82"/>
      <c r="BY109" s="83"/>
      <c r="BZ109" s="44"/>
      <c r="CA109" s="45"/>
      <c r="CB109" s="44"/>
      <c r="CC109" s="45"/>
      <c r="CD109" s="9"/>
      <c r="CE109" s="19"/>
    </row>
    <row r="110" spans="2:83" x14ac:dyDescent="0.35">
      <c r="B110" s="14"/>
      <c r="C110" s="12"/>
      <c r="D110" s="12"/>
      <c r="E110" s="12"/>
      <c r="F110" s="68"/>
      <c r="G110" s="27">
        <f>(I109-G109)*24</f>
        <v>3</v>
      </c>
      <c r="H110" s="28"/>
      <c r="I110" s="29"/>
      <c r="J110" s="27">
        <f>(L109-J109)*24</f>
        <v>3</v>
      </c>
      <c r="K110" s="28"/>
      <c r="L110" s="29"/>
      <c r="M110" s="27">
        <f>(O109-M109)*24</f>
        <v>3</v>
      </c>
      <c r="N110" s="28"/>
      <c r="O110" s="29"/>
      <c r="P110" s="27">
        <f>(R109-P109)*24</f>
        <v>3</v>
      </c>
      <c r="Q110" s="28"/>
      <c r="R110" s="29"/>
      <c r="S110" s="27">
        <f>(U109-S109)*24</f>
        <v>3</v>
      </c>
      <c r="T110" s="28"/>
      <c r="U110" s="29"/>
      <c r="V110" s="27">
        <f>(X109-V109)*24</f>
        <v>3</v>
      </c>
      <c r="W110" s="28"/>
      <c r="X110" s="29"/>
      <c r="Y110" s="27">
        <f>(AA109-Y109)*24</f>
        <v>3</v>
      </c>
      <c r="Z110" s="28"/>
      <c r="AA110" s="28"/>
      <c r="AB110" s="9"/>
      <c r="AC110" s="19"/>
      <c r="AD110" s="44"/>
      <c r="AE110" s="45"/>
      <c r="AF110" s="44"/>
      <c r="AG110" s="45"/>
      <c r="AH110" s="44"/>
      <c r="AI110" s="76"/>
      <c r="AJ110" s="45"/>
      <c r="AK110" s="14"/>
      <c r="AL110" s="12"/>
      <c r="AM110" s="12"/>
      <c r="AN110" s="12"/>
      <c r="AO110" s="27">
        <f>(AQ109-AO109)*24</f>
        <v>3</v>
      </c>
      <c r="AP110" s="28"/>
      <c r="AQ110" s="29"/>
      <c r="AR110" s="27">
        <f>(AT109-AR109)*24</f>
        <v>3</v>
      </c>
      <c r="AS110" s="28"/>
      <c r="AT110" s="29"/>
      <c r="AU110" s="27">
        <f>(AW109-AU109)*24</f>
        <v>3</v>
      </c>
      <c r="AV110" s="28"/>
      <c r="AW110" s="29"/>
      <c r="AX110" s="27">
        <f>(AZ109-AX109)*24</f>
        <v>3</v>
      </c>
      <c r="AY110" s="28"/>
      <c r="AZ110" s="29"/>
      <c r="BA110" s="27">
        <f>(BC109-BA109)*24</f>
        <v>3</v>
      </c>
      <c r="BB110" s="28"/>
      <c r="BC110" s="29"/>
      <c r="BD110" s="27">
        <f>(BF109-BD109)*24</f>
        <v>3</v>
      </c>
      <c r="BE110" s="28"/>
      <c r="BF110" s="29"/>
      <c r="BG110" s="27">
        <f>(BI109-BG109)*24</f>
        <v>3</v>
      </c>
      <c r="BH110" s="28"/>
      <c r="BI110" s="28"/>
      <c r="BJ110" s="9"/>
      <c r="BK110" s="19"/>
      <c r="BL110" s="44"/>
      <c r="BM110" s="45"/>
      <c r="BN110" s="44"/>
      <c r="BO110" s="45"/>
      <c r="BP110" s="44"/>
      <c r="BQ110" s="76"/>
      <c r="BR110" s="45"/>
      <c r="BU110" s="12"/>
      <c r="BV110" s="9"/>
      <c r="BW110" s="19"/>
      <c r="BX110" s="82"/>
      <c r="BY110" s="83"/>
      <c r="BZ110" s="44"/>
      <c r="CA110" s="45"/>
      <c r="CB110" s="44"/>
      <c r="CC110" s="45"/>
      <c r="CD110" s="9"/>
      <c r="CE110" s="19"/>
    </row>
    <row r="111" spans="2:83" ht="15" thickBot="1" x14ac:dyDescent="0.4">
      <c r="B111" s="14"/>
      <c r="C111" s="12"/>
      <c r="D111" s="12"/>
      <c r="E111" s="12"/>
      <c r="F111" s="68"/>
      <c r="G111" s="30"/>
      <c r="H111" s="31"/>
      <c r="I111" s="32"/>
      <c r="J111" s="30"/>
      <c r="K111" s="31"/>
      <c r="L111" s="32"/>
      <c r="M111" s="30"/>
      <c r="N111" s="31"/>
      <c r="O111" s="32"/>
      <c r="P111" s="30"/>
      <c r="Q111" s="31"/>
      <c r="R111" s="32"/>
      <c r="S111" s="30"/>
      <c r="T111" s="31"/>
      <c r="U111" s="32"/>
      <c r="V111" s="30"/>
      <c r="W111" s="31"/>
      <c r="X111" s="32"/>
      <c r="Y111" s="30"/>
      <c r="Z111" s="31"/>
      <c r="AA111" s="31"/>
      <c r="AB111" s="9"/>
      <c r="AC111" s="19"/>
      <c r="AD111" s="44"/>
      <c r="AE111" s="45"/>
      <c r="AF111" s="44"/>
      <c r="AG111" s="45"/>
      <c r="AH111" s="44"/>
      <c r="AI111" s="76"/>
      <c r="AJ111" s="45"/>
      <c r="AK111" s="14"/>
      <c r="AL111" s="12"/>
      <c r="AM111" s="12"/>
      <c r="AN111" s="12"/>
      <c r="AO111" s="30"/>
      <c r="AP111" s="31"/>
      <c r="AQ111" s="32"/>
      <c r="AR111" s="30"/>
      <c r="AS111" s="31"/>
      <c r="AT111" s="32"/>
      <c r="AU111" s="30"/>
      <c r="AV111" s="31"/>
      <c r="AW111" s="32"/>
      <c r="AX111" s="30"/>
      <c r="AY111" s="31"/>
      <c r="AZ111" s="32"/>
      <c r="BA111" s="30"/>
      <c r="BB111" s="31"/>
      <c r="BC111" s="32"/>
      <c r="BD111" s="30"/>
      <c r="BE111" s="31"/>
      <c r="BF111" s="32"/>
      <c r="BG111" s="30"/>
      <c r="BH111" s="31"/>
      <c r="BI111" s="31"/>
      <c r="BJ111" s="9"/>
      <c r="BK111" s="19"/>
      <c r="BL111" s="44"/>
      <c r="BM111" s="45"/>
      <c r="BN111" s="44"/>
      <c r="BO111" s="45"/>
      <c r="BP111" s="44"/>
      <c r="BQ111" s="76"/>
      <c r="BR111" s="45"/>
      <c r="BU111" s="12"/>
      <c r="BV111" s="9"/>
      <c r="BW111" s="19"/>
      <c r="BX111" s="82"/>
      <c r="BY111" s="83"/>
      <c r="BZ111" s="44"/>
      <c r="CA111" s="45"/>
      <c r="CB111" s="44"/>
      <c r="CC111" s="45"/>
      <c r="CD111" s="9"/>
      <c r="CE111" s="19"/>
    </row>
    <row r="112" spans="2:83" x14ac:dyDescent="0.35">
      <c r="B112" s="14"/>
      <c r="C112" s="12"/>
      <c r="D112" s="12"/>
      <c r="E112" s="12"/>
      <c r="F112" s="68"/>
      <c r="G112" s="27" t="s">
        <v>33</v>
      </c>
      <c r="H112" s="28"/>
      <c r="I112" s="29"/>
      <c r="J112" s="27" t="s">
        <v>33</v>
      </c>
      <c r="K112" s="28"/>
      <c r="L112" s="29"/>
      <c r="M112" s="27" t="s">
        <v>33</v>
      </c>
      <c r="N112" s="28"/>
      <c r="O112" s="29"/>
      <c r="P112" s="27" t="s">
        <v>33</v>
      </c>
      <c r="Q112" s="28"/>
      <c r="R112" s="29"/>
      <c r="S112" s="27" t="s">
        <v>33</v>
      </c>
      <c r="T112" s="28"/>
      <c r="U112" s="29"/>
      <c r="V112" s="27" t="s">
        <v>33</v>
      </c>
      <c r="W112" s="28"/>
      <c r="X112" s="29"/>
      <c r="Y112" s="27" t="s">
        <v>33</v>
      </c>
      <c r="Z112" s="28"/>
      <c r="AA112" s="29"/>
      <c r="AB112" s="9"/>
      <c r="AC112" s="19"/>
      <c r="AD112" s="44"/>
      <c r="AE112" s="45"/>
      <c r="AF112" s="44"/>
      <c r="AG112" s="45"/>
      <c r="AH112" s="44"/>
      <c r="AI112" s="76"/>
      <c r="AJ112" s="45"/>
      <c r="AK112" s="14"/>
      <c r="AL112" s="12"/>
      <c r="AM112" s="12"/>
      <c r="AN112" s="12"/>
      <c r="AO112" s="27" t="s">
        <v>33</v>
      </c>
      <c r="AP112" s="28"/>
      <c r="AQ112" s="29"/>
      <c r="AR112" s="27" t="s">
        <v>33</v>
      </c>
      <c r="AS112" s="28"/>
      <c r="AT112" s="29"/>
      <c r="AU112" s="27" t="s">
        <v>33</v>
      </c>
      <c r="AV112" s="28"/>
      <c r="AW112" s="29"/>
      <c r="AX112" s="27" t="s">
        <v>33</v>
      </c>
      <c r="AY112" s="28"/>
      <c r="AZ112" s="29"/>
      <c r="BA112" s="27" t="s">
        <v>33</v>
      </c>
      <c r="BB112" s="28"/>
      <c r="BC112" s="29"/>
      <c r="BD112" s="27" t="s">
        <v>33</v>
      </c>
      <c r="BE112" s="28"/>
      <c r="BF112" s="29"/>
      <c r="BG112" s="27" t="s">
        <v>33</v>
      </c>
      <c r="BH112" s="28"/>
      <c r="BI112" s="29"/>
      <c r="BJ112" s="9"/>
      <c r="BK112" s="19"/>
      <c r="BL112" s="44"/>
      <c r="BM112" s="45"/>
      <c r="BN112" s="44"/>
      <c r="BO112" s="45"/>
      <c r="BP112" s="44"/>
      <c r="BQ112" s="76"/>
      <c r="BR112" s="45"/>
      <c r="BU112" s="12"/>
      <c r="BV112" s="9"/>
      <c r="BW112" s="19"/>
      <c r="BX112" s="82"/>
      <c r="BY112" s="83"/>
      <c r="BZ112" s="44"/>
      <c r="CA112" s="45"/>
      <c r="CB112" s="44"/>
      <c r="CC112" s="45"/>
      <c r="CD112" s="9"/>
      <c r="CE112" s="19"/>
    </row>
    <row r="113" spans="2:83" x14ac:dyDescent="0.35">
      <c r="B113" s="14"/>
      <c r="C113" s="12"/>
      <c r="D113" s="12"/>
      <c r="E113" s="12"/>
      <c r="F113" s="68"/>
      <c r="G113" s="26">
        <f ca="1">RANDBETWEEN(100,1000)</f>
        <v>569</v>
      </c>
      <c r="H113" s="70"/>
      <c r="I113" s="71"/>
      <c r="J113" s="26">
        <f ca="1">RANDBETWEEN(100,1000)</f>
        <v>972</v>
      </c>
      <c r="K113" s="70"/>
      <c r="L113" s="71"/>
      <c r="M113" s="26">
        <f ca="1">RANDBETWEEN(100,1000)</f>
        <v>715</v>
      </c>
      <c r="N113" s="70"/>
      <c r="O113" s="71"/>
      <c r="P113" s="26">
        <f ca="1">RANDBETWEEN(100,1000)</f>
        <v>484</v>
      </c>
      <c r="Q113" s="70"/>
      <c r="R113" s="71"/>
      <c r="S113" s="26">
        <f ca="1">RANDBETWEEN(100,1000)</f>
        <v>253</v>
      </c>
      <c r="T113" s="70"/>
      <c r="U113" s="71"/>
      <c r="V113" s="26">
        <f ca="1">RANDBETWEEN(100,1000)</f>
        <v>179</v>
      </c>
      <c r="W113" s="70"/>
      <c r="X113" s="71"/>
      <c r="Y113" s="26">
        <f ca="1">RANDBETWEEN(100,1000)</f>
        <v>284</v>
      </c>
      <c r="Z113" s="70"/>
      <c r="AA113" s="71"/>
      <c r="AB113" s="9"/>
      <c r="AC113" s="19"/>
      <c r="AD113" s="44"/>
      <c r="AE113" s="45"/>
      <c r="AF113" s="44"/>
      <c r="AG113" s="45"/>
      <c r="AH113" s="44"/>
      <c r="AI113" s="76"/>
      <c r="AJ113" s="45"/>
      <c r="AK113" s="14"/>
      <c r="AL113" s="12"/>
      <c r="AM113" s="12"/>
      <c r="AN113" s="12"/>
      <c r="AO113" s="26">
        <f ca="1">RANDBETWEEN(100,1000)</f>
        <v>426</v>
      </c>
      <c r="AP113" s="70"/>
      <c r="AQ113" s="71"/>
      <c r="AR113" s="26">
        <f ca="1">RANDBETWEEN(100,1000)</f>
        <v>547</v>
      </c>
      <c r="AS113" s="70"/>
      <c r="AT113" s="71"/>
      <c r="AU113" s="26">
        <f ca="1">RANDBETWEEN(100,1000)</f>
        <v>732</v>
      </c>
      <c r="AV113" s="70"/>
      <c r="AW113" s="71"/>
      <c r="AX113" s="26">
        <f ca="1">RANDBETWEEN(100,1000)</f>
        <v>848</v>
      </c>
      <c r="AY113" s="70"/>
      <c r="AZ113" s="71"/>
      <c r="BA113" s="26">
        <f ca="1">RANDBETWEEN(100,1000)</f>
        <v>400</v>
      </c>
      <c r="BB113" s="70"/>
      <c r="BC113" s="71"/>
      <c r="BD113" s="26">
        <f ca="1">RANDBETWEEN(100,1000)</f>
        <v>643</v>
      </c>
      <c r="BE113" s="70"/>
      <c r="BF113" s="71"/>
      <c r="BG113" s="26">
        <f ca="1">RANDBETWEEN(100,1000)</f>
        <v>604</v>
      </c>
      <c r="BH113" s="70"/>
      <c r="BI113" s="71"/>
      <c r="BJ113" s="9"/>
      <c r="BK113" s="19"/>
      <c r="BL113" s="44"/>
      <c r="BM113" s="45"/>
      <c r="BN113" s="44"/>
      <c r="BO113" s="45"/>
      <c r="BP113" s="44"/>
      <c r="BQ113" s="76"/>
      <c r="BR113" s="45"/>
      <c r="BU113" s="12"/>
      <c r="BV113" s="9"/>
      <c r="BW113" s="19"/>
      <c r="BX113" s="82"/>
      <c r="BY113" s="83"/>
      <c r="BZ113" s="44"/>
      <c r="CA113" s="45"/>
      <c r="CB113" s="44"/>
      <c r="CC113" s="45"/>
      <c r="CD113" s="9"/>
      <c r="CE113" s="19"/>
    </row>
    <row r="114" spans="2:83" ht="15" thickBot="1" x14ac:dyDescent="0.4">
      <c r="B114" s="14"/>
      <c r="C114" s="12"/>
      <c r="D114" s="12"/>
      <c r="E114" s="12"/>
      <c r="F114" s="68"/>
      <c r="G114" s="26"/>
      <c r="H114" s="70"/>
      <c r="I114" s="71"/>
      <c r="J114" s="26"/>
      <c r="K114" s="70"/>
      <c r="L114" s="71"/>
      <c r="M114" s="26"/>
      <c r="N114" s="70"/>
      <c r="O114" s="71"/>
      <c r="P114" s="26"/>
      <c r="Q114" s="70"/>
      <c r="R114" s="71"/>
      <c r="S114" s="26"/>
      <c r="T114" s="70"/>
      <c r="U114" s="71"/>
      <c r="V114" s="26"/>
      <c r="W114" s="70"/>
      <c r="X114" s="71"/>
      <c r="Y114" s="26"/>
      <c r="Z114" s="70"/>
      <c r="AA114" s="71"/>
      <c r="AB114" s="9"/>
      <c r="AC114" s="19"/>
      <c r="AD114" s="44"/>
      <c r="AE114" s="45"/>
      <c r="AF114" s="44"/>
      <c r="AG114" s="45"/>
      <c r="AH114" s="44"/>
      <c r="AI114" s="76"/>
      <c r="AJ114" s="45"/>
      <c r="AK114" s="14"/>
      <c r="AL114" s="12"/>
      <c r="AM114" s="12"/>
      <c r="AN114" s="12"/>
      <c r="AO114" s="26"/>
      <c r="AP114" s="70"/>
      <c r="AQ114" s="71"/>
      <c r="AR114" s="26"/>
      <c r="AS114" s="70"/>
      <c r="AT114" s="71"/>
      <c r="AU114" s="26"/>
      <c r="AV114" s="70"/>
      <c r="AW114" s="71"/>
      <c r="AX114" s="26"/>
      <c r="AY114" s="70"/>
      <c r="AZ114" s="71"/>
      <c r="BA114" s="26"/>
      <c r="BB114" s="70"/>
      <c r="BC114" s="71"/>
      <c r="BD114" s="26"/>
      <c r="BE114" s="70"/>
      <c r="BF114" s="71"/>
      <c r="BG114" s="26"/>
      <c r="BH114" s="70"/>
      <c r="BI114" s="71"/>
      <c r="BJ114" s="9"/>
      <c r="BK114" s="19"/>
      <c r="BL114" s="44"/>
      <c r="BM114" s="45"/>
      <c r="BN114" s="44"/>
      <c r="BO114" s="45"/>
      <c r="BP114" s="44"/>
      <c r="BQ114" s="76"/>
      <c r="BR114" s="45"/>
      <c r="BU114" s="10"/>
      <c r="BV114" s="23"/>
      <c r="BW114" s="17"/>
      <c r="BX114" s="84"/>
      <c r="BY114" s="85"/>
      <c r="BZ114" s="46"/>
      <c r="CA114" s="47"/>
      <c r="CB114" s="46"/>
      <c r="CC114" s="47"/>
      <c r="CD114" s="23"/>
      <c r="CE114" s="17"/>
    </row>
    <row r="115" spans="2:83" ht="15" thickBot="1" x14ac:dyDescent="0.4">
      <c r="B115" s="14"/>
      <c r="C115" s="12"/>
      <c r="D115" s="12"/>
      <c r="E115" s="12"/>
      <c r="F115" s="68"/>
      <c r="G115" s="72" t="s">
        <v>5</v>
      </c>
      <c r="H115" s="73"/>
      <c r="I115" s="74"/>
      <c r="J115" s="72" t="s">
        <v>5</v>
      </c>
      <c r="K115" s="73"/>
      <c r="L115" s="74"/>
      <c r="M115" s="72" t="s">
        <v>5</v>
      </c>
      <c r="N115" s="73"/>
      <c r="O115" s="74"/>
      <c r="P115" s="72" t="s">
        <v>5</v>
      </c>
      <c r="Q115" s="73"/>
      <c r="R115" s="74"/>
      <c r="S115" s="72" t="s">
        <v>5</v>
      </c>
      <c r="T115" s="73"/>
      <c r="U115" s="74"/>
      <c r="V115" s="72" t="s">
        <v>5</v>
      </c>
      <c r="W115" s="73"/>
      <c r="X115" s="74"/>
      <c r="Y115" s="72" t="s">
        <v>5</v>
      </c>
      <c r="Z115" s="73"/>
      <c r="AA115" s="74"/>
      <c r="AB115" s="9"/>
      <c r="AC115" s="19"/>
      <c r="AD115" s="44"/>
      <c r="AE115" s="45"/>
      <c r="AF115" s="44"/>
      <c r="AG115" s="45"/>
      <c r="AH115" s="44"/>
      <c r="AI115" s="76"/>
      <c r="AJ115" s="45"/>
      <c r="AK115" s="14"/>
      <c r="AL115" s="12"/>
      <c r="AM115" s="12"/>
      <c r="AN115" s="12"/>
      <c r="AO115" s="72" t="s">
        <v>5</v>
      </c>
      <c r="AP115" s="73"/>
      <c r="AQ115" s="74"/>
      <c r="AR115" s="72" t="s">
        <v>5</v>
      </c>
      <c r="AS115" s="73"/>
      <c r="AT115" s="74"/>
      <c r="AU115" s="72" t="s">
        <v>5</v>
      </c>
      <c r="AV115" s="73"/>
      <c r="AW115" s="74"/>
      <c r="AX115" s="72" t="s">
        <v>5</v>
      </c>
      <c r="AY115" s="73"/>
      <c r="AZ115" s="74"/>
      <c r="BA115" s="72" t="s">
        <v>5</v>
      </c>
      <c r="BB115" s="73"/>
      <c r="BC115" s="74"/>
      <c r="BD115" s="72" t="s">
        <v>5</v>
      </c>
      <c r="BE115" s="73"/>
      <c r="BF115" s="74"/>
      <c r="BG115" s="72" t="s">
        <v>5</v>
      </c>
      <c r="BH115" s="73"/>
      <c r="BI115" s="74"/>
      <c r="BJ115" s="9"/>
      <c r="BK115" s="19"/>
      <c r="BL115" s="44"/>
      <c r="BM115" s="45"/>
      <c r="BN115" s="44"/>
      <c r="BO115" s="45"/>
      <c r="BP115" s="44"/>
      <c r="BQ115" s="76"/>
      <c r="BR115" s="45"/>
    </row>
    <row r="116" spans="2:83" x14ac:dyDescent="0.35">
      <c r="B116" s="14"/>
      <c r="C116" s="12"/>
      <c r="D116" s="12"/>
      <c r="E116" s="12"/>
      <c r="F116" s="68"/>
      <c r="G116" s="21">
        <f ca="1">G113*$F$9</f>
        <v>85.35</v>
      </c>
      <c r="H116" s="22"/>
      <c r="I116" s="16"/>
      <c r="J116" s="21">
        <f ca="1">J113*$F$9</f>
        <v>145.79999999999998</v>
      </c>
      <c r="K116" s="22"/>
      <c r="L116" s="16"/>
      <c r="M116" s="21">
        <f ca="1">M113*$F$9</f>
        <v>107.25</v>
      </c>
      <c r="N116" s="22"/>
      <c r="O116" s="16"/>
      <c r="P116" s="21">
        <f ca="1">P113*$F$9</f>
        <v>72.599999999999994</v>
      </c>
      <c r="Q116" s="22"/>
      <c r="R116" s="16"/>
      <c r="S116" s="21">
        <f ca="1">S113*$F$9</f>
        <v>37.949999999999996</v>
      </c>
      <c r="T116" s="22"/>
      <c r="U116" s="16"/>
      <c r="V116" s="21">
        <f ca="1">V113*$F$9</f>
        <v>26.849999999999998</v>
      </c>
      <c r="W116" s="22"/>
      <c r="X116" s="16"/>
      <c r="Y116" s="21">
        <f ca="1">Y113*$F$9</f>
        <v>42.6</v>
      </c>
      <c r="Z116" s="22"/>
      <c r="AA116" s="16"/>
      <c r="AB116" s="9"/>
      <c r="AC116" s="19"/>
      <c r="AD116" s="44"/>
      <c r="AE116" s="45"/>
      <c r="AF116" s="44"/>
      <c r="AG116" s="45"/>
      <c r="AH116" s="44"/>
      <c r="AI116" s="76"/>
      <c r="AJ116" s="45"/>
      <c r="AK116" s="14"/>
      <c r="AL116" s="12"/>
      <c r="AM116" s="12"/>
      <c r="AN116" s="12"/>
      <c r="AO116" s="21">
        <f ca="1">AO113*$F$9</f>
        <v>63.9</v>
      </c>
      <c r="AP116" s="22"/>
      <c r="AQ116" s="16"/>
      <c r="AR116" s="21">
        <f ca="1">AR113*$F$9</f>
        <v>82.05</v>
      </c>
      <c r="AS116" s="22"/>
      <c r="AT116" s="16"/>
      <c r="AU116" s="21">
        <f ca="1">AU113*$F$9</f>
        <v>109.8</v>
      </c>
      <c r="AV116" s="22"/>
      <c r="AW116" s="16"/>
      <c r="AX116" s="21">
        <f ca="1">AX113*$F$9</f>
        <v>127.19999999999999</v>
      </c>
      <c r="AY116" s="22"/>
      <c r="AZ116" s="16"/>
      <c r="BA116" s="21">
        <f ca="1">BA113*$F$9</f>
        <v>60</v>
      </c>
      <c r="BB116" s="22"/>
      <c r="BC116" s="16"/>
      <c r="BD116" s="21">
        <f ca="1">BD113*$F$9</f>
        <v>96.45</v>
      </c>
      <c r="BE116" s="22"/>
      <c r="BF116" s="16"/>
      <c r="BG116" s="21">
        <f ca="1">BG113*$F$9</f>
        <v>90.6</v>
      </c>
      <c r="BH116" s="22"/>
      <c r="BI116" s="16"/>
      <c r="BJ116" s="9"/>
      <c r="BK116" s="19"/>
      <c r="BL116" s="44"/>
      <c r="BM116" s="45"/>
      <c r="BN116" s="44"/>
      <c r="BO116" s="45"/>
      <c r="BP116" s="44"/>
      <c r="BQ116" s="76"/>
      <c r="BR116" s="45"/>
    </row>
    <row r="117" spans="2:83" ht="15" thickBot="1" x14ac:dyDescent="0.4">
      <c r="B117" s="15"/>
      <c r="C117" s="10"/>
      <c r="D117" s="10"/>
      <c r="E117" s="10"/>
      <c r="F117" s="69"/>
      <c r="G117" s="23"/>
      <c r="H117" s="24"/>
      <c r="I117" s="17"/>
      <c r="J117" s="23"/>
      <c r="K117" s="24"/>
      <c r="L117" s="17"/>
      <c r="M117" s="23"/>
      <c r="N117" s="24"/>
      <c r="O117" s="17"/>
      <c r="P117" s="23"/>
      <c r="Q117" s="24"/>
      <c r="R117" s="17"/>
      <c r="S117" s="23"/>
      <c r="T117" s="24"/>
      <c r="U117" s="17"/>
      <c r="V117" s="23"/>
      <c r="W117" s="24"/>
      <c r="X117" s="17"/>
      <c r="Y117" s="23"/>
      <c r="Z117" s="24"/>
      <c r="AA117" s="17"/>
      <c r="AB117" s="23"/>
      <c r="AC117" s="17"/>
      <c r="AD117" s="46"/>
      <c r="AE117" s="47"/>
      <c r="AF117" s="44"/>
      <c r="AG117" s="45"/>
      <c r="AH117" s="44"/>
      <c r="AI117" s="76"/>
      <c r="AJ117" s="45"/>
      <c r="AK117" s="15"/>
      <c r="AL117" s="10"/>
      <c r="AM117" s="10"/>
      <c r="AN117" s="10"/>
      <c r="AO117" s="23"/>
      <c r="AP117" s="24"/>
      <c r="AQ117" s="17"/>
      <c r="AR117" s="23"/>
      <c r="AS117" s="24"/>
      <c r="AT117" s="17"/>
      <c r="AU117" s="23"/>
      <c r="AV117" s="24"/>
      <c r="AW117" s="17"/>
      <c r="AX117" s="23"/>
      <c r="AY117" s="24"/>
      <c r="AZ117" s="17"/>
      <c r="BA117" s="23"/>
      <c r="BB117" s="24"/>
      <c r="BC117" s="17"/>
      <c r="BD117" s="23"/>
      <c r="BE117" s="24"/>
      <c r="BF117" s="17"/>
      <c r="BG117" s="23"/>
      <c r="BH117" s="24"/>
      <c r="BI117" s="17"/>
      <c r="BJ117" s="23"/>
      <c r="BK117" s="17"/>
      <c r="BL117" s="46"/>
      <c r="BM117" s="47"/>
      <c r="BN117" s="44"/>
      <c r="BO117" s="45"/>
      <c r="BP117" s="44"/>
      <c r="BQ117" s="76"/>
      <c r="BR117" s="45"/>
    </row>
    <row r="118" spans="2:83" ht="15" thickBot="1" x14ac:dyDescent="0.4">
      <c r="B118" s="8" t="s">
        <v>16</v>
      </c>
      <c r="C118" s="8"/>
      <c r="D118" s="16" t="s">
        <v>17</v>
      </c>
      <c r="E118" s="8" t="s">
        <v>18</v>
      </c>
      <c r="F118" s="48"/>
      <c r="G118" s="21" t="s">
        <v>19</v>
      </c>
      <c r="H118" s="22"/>
      <c r="I118" s="16"/>
      <c r="J118" s="21" t="s">
        <v>21</v>
      </c>
      <c r="K118" s="22"/>
      <c r="L118" s="16"/>
      <c r="M118" s="21" t="s">
        <v>22</v>
      </c>
      <c r="N118" s="22"/>
      <c r="O118" s="16"/>
      <c r="P118" s="21" t="s">
        <v>23</v>
      </c>
      <c r="Q118" s="22"/>
      <c r="R118" s="16"/>
      <c r="S118" s="21" t="s">
        <v>24</v>
      </c>
      <c r="T118" s="22"/>
      <c r="U118" s="16"/>
      <c r="V118" s="21" t="s">
        <v>25</v>
      </c>
      <c r="W118" s="22"/>
      <c r="X118" s="16"/>
      <c r="Y118" s="21" t="s">
        <v>26</v>
      </c>
      <c r="Z118" s="22"/>
      <c r="AA118" s="16"/>
      <c r="AB118" s="21" t="s">
        <v>27</v>
      </c>
      <c r="AC118" s="16"/>
      <c r="AD118" s="36" t="s">
        <v>28</v>
      </c>
      <c r="AE118" s="37"/>
      <c r="AF118" s="44"/>
      <c r="AG118" s="45"/>
      <c r="AH118" s="44"/>
      <c r="AI118" s="76"/>
      <c r="AJ118" s="45"/>
      <c r="AK118" s="8" t="s">
        <v>16</v>
      </c>
      <c r="AL118" s="8"/>
      <c r="AM118" s="16" t="s">
        <v>17</v>
      </c>
      <c r="AN118" s="8" t="s">
        <v>18</v>
      </c>
      <c r="AO118" s="21" t="s">
        <v>19</v>
      </c>
      <c r="AP118" s="22"/>
      <c r="AQ118" s="16"/>
      <c r="AR118" s="21" t="s">
        <v>21</v>
      </c>
      <c r="AS118" s="22"/>
      <c r="AT118" s="16"/>
      <c r="AU118" s="21" t="s">
        <v>22</v>
      </c>
      <c r="AV118" s="22"/>
      <c r="AW118" s="16"/>
      <c r="AX118" s="21" t="s">
        <v>23</v>
      </c>
      <c r="AY118" s="22"/>
      <c r="AZ118" s="16"/>
      <c r="BA118" s="21" t="s">
        <v>24</v>
      </c>
      <c r="BB118" s="22"/>
      <c r="BC118" s="16"/>
      <c r="BD118" s="21" t="s">
        <v>25</v>
      </c>
      <c r="BE118" s="22"/>
      <c r="BF118" s="16"/>
      <c r="BG118" s="21" t="s">
        <v>26</v>
      </c>
      <c r="BH118" s="22"/>
      <c r="BI118" s="16"/>
      <c r="BJ118" s="21" t="s">
        <v>27</v>
      </c>
      <c r="BK118" s="16"/>
      <c r="BL118" s="36" t="s">
        <v>28</v>
      </c>
      <c r="BM118" s="37"/>
      <c r="BN118" s="44"/>
      <c r="BO118" s="45"/>
      <c r="BP118" s="44"/>
      <c r="BQ118" s="76"/>
      <c r="BR118" s="45"/>
    </row>
    <row r="119" spans="2:83" ht="15" thickBot="1" x14ac:dyDescent="0.4">
      <c r="B119" s="10"/>
      <c r="C119" s="12"/>
      <c r="D119" s="17"/>
      <c r="E119" s="10"/>
      <c r="F119" s="65"/>
      <c r="G119" s="23"/>
      <c r="H119" s="24"/>
      <c r="I119" s="17"/>
      <c r="J119" s="23"/>
      <c r="K119" s="24"/>
      <c r="L119" s="17"/>
      <c r="M119" s="23"/>
      <c r="N119" s="24"/>
      <c r="O119" s="17"/>
      <c r="P119" s="23"/>
      <c r="Q119" s="24"/>
      <c r="R119" s="17"/>
      <c r="S119" s="23"/>
      <c r="T119" s="24"/>
      <c r="U119" s="17"/>
      <c r="V119" s="23"/>
      <c r="W119" s="24"/>
      <c r="X119" s="17"/>
      <c r="Y119" s="23"/>
      <c r="Z119" s="24"/>
      <c r="AA119" s="17"/>
      <c r="AB119" s="23"/>
      <c r="AC119" s="17"/>
      <c r="AD119" s="39"/>
      <c r="AE119" s="40"/>
      <c r="AF119" s="46"/>
      <c r="AG119" s="47"/>
      <c r="AH119" s="46"/>
      <c r="AI119" s="78"/>
      <c r="AJ119" s="47"/>
      <c r="AK119" s="10"/>
      <c r="AL119" s="12"/>
      <c r="AM119" s="17"/>
      <c r="AN119" s="10"/>
      <c r="AO119" s="23"/>
      <c r="AP119" s="24"/>
      <c r="AQ119" s="17"/>
      <c r="AR119" s="23"/>
      <c r="AS119" s="24"/>
      <c r="AT119" s="17"/>
      <c r="AU119" s="23"/>
      <c r="AV119" s="24"/>
      <c r="AW119" s="17"/>
      <c r="AX119" s="23"/>
      <c r="AY119" s="24"/>
      <c r="AZ119" s="17"/>
      <c r="BA119" s="23"/>
      <c r="BB119" s="24"/>
      <c r="BC119" s="17"/>
      <c r="BD119" s="23"/>
      <c r="BE119" s="24"/>
      <c r="BF119" s="17"/>
      <c r="BG119" s="23"/>
      <c r="BH119" s="24"/>
      <c r="BI119" s="17"/>
      <c r="BJ119" s="23"/>
      <c r="BK119" s="17"/>
      <c r="BL119" s="39"/>
      <c r="BM119" s="40"/>
      <c r="BN119" s="46"/>
      <c r="BO119" s="47"/>
      <c r="BP119" s="46"/>
      <c r="BQ119" s="78"/>
      <c r="BR119" s="47"/>
      <c r="BU119" s="7"/>
      <c r="BV119" s="21" t="s">
        <v>36</v>
      </c>
      <c r="BW119" s="22"/>
      <c r="BX119" s="22"/>
      <c r="BY119" s="22"/>
      <c r="BZ119" s="22"/>
      <c r="CA119" s="22"/>
      <c r="CB119" s="22"/>
      <c r="CC119" s="22"/>
      <c r="CD119" s="22"/>
      <c r="CE119" s="16"/>
    </row>
    <row r="120" spans="2:83" ht="15" thickBot="1" x14ac:dyDescent="0.4">
      <c r="B120" s="11"/>
      <c r="C120" s="12"/>
      <c r="D120" s="7"/>
      <c r="E120" s="7"/>
      <c r="F120" s="7"/>
      <c r="G120" s="21"/>
      <c r="H120" s="22"/>
      <c r="I120" s="16"/>
      <c r="J120" s="21"/>
      <c r="K120" s="22"/>
      <c r="L120" s="16"/>
      <c r="M120" s="21"/>
      <c r="N120" s="22"/>
      <c r="O120" s="16"/>
      <c r="P120" s="21"/>
      <c r="Q120" s="22"/>
      <c r="R120" s="16"/>
      <c r="S120" s="21"/>
      <c r="T120" s="22"/>
      <c r="U120" s="16"/>
      <c r="V120" s="21"/>
      <c r="W120" s="22"/>
      <c r="X120" s="16"/>
      <c r="Y120" s="21"/>
      <c r="Z120" s="22"/>
      <c r="AA120" s="22"/>
      <c r="AB120" s="21">
        <f>G123+J123+M123+P123+S123+V123+Y123+G126+J126+M126+P126+S126+V126+Y126</f>
        <v>49</v>
      </c>
      <c r="AC120" s="16"/>
      <c r="AD120" s="42">
        <f ca="1">AB120*E121</f>
        <v>1127</v>
      </c>
      <c r="AE120" s="43"/>
      <c r="AF120" s="42">
        <f ca="1">G132+J132+M132+P132+S132+V132+Y132</f>
        <v>533.55000000000007</v>
      </c>
      <c r="AG120" s="43"/>
      <c r="AH120" s="42">
        <f ca="1">AD120+AF120</f>
        <v>1660.5500000000002</v>
      </c>
      <c r="AI120" s="77"/>
      <c r="AJ120" s="43"/>
      <c r="AK120" s="11"/>
      <c r="AL120" s="12"/>
      <c r="AM120" s="7"/>
      <c r="AN120" s="7"/>
      <c r="AO120" s="21"/>
      <c r="AP120" s="22"/>
      <c r="AQ120" s="16"/>
      <c r="AR120" s="21"/>
      <c r="AS120" s="22"/>
      <c r="AT120" s="16"/>
      <c r="AU120" s="21"/>
      <c r="AV120" s="22"/>
      <c r="AW120" s="16"/>
      <c r="AX120" s="21"/>
      <c r="AY120" s="22"/>
      <c r="AZ120" s="16"/>
      <c r="BA120" s="21"/>
      <c r="BB120" s="22"/>
      <c r="BC120" s="16"/>
      <c r="BD120" s="21"/>
      <c r="BE120" s="22"/>
      <c r="BF120" s="16"/>
      <c r="BG120" s="21"/>
      <c r="BH120" s="22"/>
      <c r="BI120" s="22"/>
      <c r="BJ120" s="21">
        <f>AO123+AR123+AU123+AX123+BA123+BD123+BG123+AO126+AR126+AU126+AX126+BA126+BD126+BG126</f>
        <v>49</v>
      </c>
      <c r="BK120" s="16"/>
      <c r="BL120" s="42">
        <f ca="1">BJ120*AN121</f>
        <v>1127</v>
      </c>
      <c r="BM120" s="43"/>
      <c r="BN120" s="42">
        <f ca="1">AO132+AR132+AU132+AX132+BA132+BD132+BG132</f>
        <v>680.4</v>
      </c>
      <c r="BO120" s="43"/>
      <c r="BP120" s="42">
        <f ca="1">BL120+BN120</f>
        <v>1807.4</v>
      </c>
      <c r="BQ120" s="77"/>
      <c r="BR120" s="43"/>
      <c r="BU120" s="7"/>
      <c r="BV120" s="23"/>
      <c r="BW120" s="24"/>
      <c r="BX120" s="24"/>
      <c r="BY120" s="24"/>
      <c r="BZ120" s="24"/>
      <c r="CA120" s="24"/>
      <c r="CB120" s="24"/>
      <c r="CC120" s="24"/>
      <c r="CD120" s="24"/>
      <c r="CE120" s="17"/>
    </row>
    <row r="121" spans="2:83" ht="15" thickBot="1" x14ac:dyDescent="0.4">
      <c r="B121" s="13">
        <v>8</v>
      </c>
      <c r="C121" s="12"/>
      <c r="D121" s="8" t="str">
        <f>VLOOKUP(B121,Sheet1!$H$6:$I$15,2)</f>
        <v>n8</v>
      </c>
      <c r="E121" s="21">
        <f ca="1">VLOOKUP(B121,Sheet1!$H$6:$N$15,6)</f>
        <v>23</v>
      </c>
      <c r="F121" s="67">
        <f ca="1">VLOOKUP(B121,Sheet1!$H$6:$N$15,7)</f>
        <v>0.13</v>
      </c>
      <c r="G121" s="23"/>
      <c r="H121" s="24"/>
      <c r="I121" s="17"/>
      <c r="J121" s="23"/>
      <c r="K121" s="24"/>
      <c r="L121" s="17"/>
      <c r="M121" s="23"/>
      <c r="N121" s="24"/>
      <c r="O121" s="17"/>
      <c r="P121" s="23"/>
      <c r="Q121" s="24"/>
      <c r="R121" s="17"/>
      <c r="S121" s="23"/>
      <c r="T121" s="24"/>
      <c r="U121" s="17"/>
      <c r="V121" s="23"/>
      <c r="W121" s="24"/>
      <c r="X121" s="17"/>
      <c r="Y121" s="23"/>
      <c r="Z121" s="24"/>
      <c r="AA121" s="24"/>
      <c r="AB121" s="9"/>
      <c r="AC121" s="19"/>
      <c r="AD121" s="44"/>
      <c r="AE121" s="45"/>
      <c r="AF121" s="44"/>
      <c r="AG121" s="45"/>
      <c r="AH121" s="44"/>
      <c r="AI121" s="76"/>
      <c r="AJ121" s="45"/>
      <c r="AK121" s="13">
        <f>B121</f>
        <v>8</v>
      </c>
      <c r="AL121" s="12"/>
      <c r="AM121" s="8" t="str">
        <f>VLOOKUP(AK121,Sheet1!$H$6:$I$15,2)</f>
        <v>n8</v>
      </c>
      <c r="AN121" s="21">
        <f ca="1">VLOOKUP(AK121,Sheet1!$H$6:$N$15,6)</f>
        <v>23</v>
      </c>
      <c r="AO121" s="23"/>
      <c r="AP121" s="24"/>
      <c r="AQ121" s="17"/>
      <c r="AR121" s="23"/>
      <c r="AS121" s="24"/>
      <c r="AT121" s="17"/>
      <c r="AU121" s="23"/>
      <c r="AV121" s="24"/>
      <c r="AW121" s="17"/>
      <c r="AX121" s="23"/>
      <c r="AY121" s="24"/>
      <c r="AZ121" s="17"/>
      <c r="BA121" s="23"/>
      <c r="BB121" s="24"/>
      <c r="BC121" s="17"/>
      <c r="BD121" s="23"/>
      <c r="BE121" s="24"/>
      <c r="BF121" s="17"/>
      <c r="BG121" s="23"/>
      <c r="BH121" s="24"/>
      <c r="BI121" s="24"/>
      <c r="BJ121" s="9"/>
      <c r="BK121" s="19"/>
      <c r="BL121" s="44"/>
      <c r="BM121" s="45"/>
      <c r="BN121" s="44"/>
      <c r="BO121" s="45"/>
      <c r="BP121" s="44"/>
      <c r="BQ121" s="76"/>
      <c r="BR121" s="45"/>
      <c r="BU121" s="7"/>
      <c r="BV121" s="21" t="s">
        <v>27</v>
      </c>
      <c r="BW121" s="16"/>
      <c r="BX121" s="21" t="s">
        <v>37</v>
      </c>
      <c r="BY121" s="16"/>
      <c r="BZ121" s="21" t="s">
        <v>38</v>
      </c>
      <c r="CA121" s="16"/>
      <c r="CB121" s="79" t="s">
        <v>40</v>
      </c>
      <c r="CC121" s="16"/>
      <c r="CD121" s="21" t="s">
        <v>39</v>
      </c>
      <c r="CE121" s="16"/>
    </row>
    <row r="122" spans="2:83" ht="15" thickBot="1" x14ac:dyDescent="0.4">
      <c r="B122" s="14"/>
      <c r="C122" s="12"/>
      <c r="D122" s="12"/>
      <c r="E122" s="12"/>
      <c r="F122" s="68"/>
      <c r="G122" s="33">
        <v>0.33333333333333331</v>
      </c>
      <c r="H122" t="s">
        <v>20</v>
      </c>
      <c r="I122" s="34">
        <v>0.5</v>
      </c>
      <c r="J122" s="33">
        <v>0.33333333333333331</v>
      </c>
      <c r="K122" t="s">
        <v>20</v>
      </c>
      <c r="L122" s="34">
        <v>0.5</v>
      </c>
      <c r="M122" s="33">
        <v>0.33333333333333331</v>
      </c>
      <c r="N122" t="s">
        <v>20</v>
      </c>
      <c r="O122" s="34">
        <v>0.5</v>
      </c>
      <c r="P122" s="33">
        <v>0.33333333333333331</v>
      </c>
      <c r="Q122" t="s">
        <v>20</v>
      </c>
      <c r="R122" s="34">
        <v>0.5</v>
      </c>
      <c r="S122" s="33">
        <v>0.33333333333333331</v>
      </c>
      <c r="T122" t="s">
        <v>20</v>
      </c>
      <c r="U122" s="34">
        <v>0.5</v>
      </c>
      <c r="V122" s="33">
        <v>0.33333333333333331</v>
      </c>
      <c r="W122" t="s">
        <v>20</v>
      </c>
      <c r="X122" s="34">
        <v>0.5</v>
      </c>
      <c r="Y122" s="33">
        <v>0.33333333333333331</v>
      </c>
      <c r="Z122" t="s">
        <v>20</v>
      </c>
      <c r="AA122" s="35">
        <v>0.5</v>
      </c>
      <c r="AB122" s="9"/>
      <c r="AC122" s="19"/>
      <c r="AD122" s="44"/>
      <c r="AE122" s="45"/>
      <c r="AF122" s="44"/>
      <c r="AG122" s="45"/>
      <c r="AH122" s="44"/>
      <c r="AI122" s="76"/>
      <c r="AJ122" s="45"/>
      <c r="AK122" s="14"/>
      <c r="AL122" s="12"/>
      <c r="AM122" s="12"/>
      <c r="AN122" s="12"/>
      <c r="AO122" s="33">
        <v>0.33333333333333331</v>
      </c>
      <c r="AP122" t="s">
        <v>20</v>
      </c>
      <c r="AQ122" s="34">
        <v>0.5</v>
      </c>
      <c r="AR122" s="33">
        <v>0.33333333333333331</v>
      </c>
      <c r="AS122" t="s">
        <v>20</v>
      </c>
      <c r="AT122" s="34">
        <v>0.5</v>
      </c>
      <c r="AU122" s="33">
        <v>0.33333333333333331</v>
      </c>
      <c r="AV122" t="s">
        <v>20</v>
      </c>
      <c r="AW122" s="34">
        <v>0.5</v>
      </c>
      <c r="AX122" s="33">
        <v>0.33333333333333331</v>
      </c>
      <c r="AY122" t="s">
        <v>20</v>
      </c>
      <c r="AZ122" s="34">
        <v>0.5</v>
      </c>
      <c r="BA122" s="33">
        <v>0.33333333333333331</v>
      </c>
      <c r="BB122" t="s">
        <v>20</v>
      </c>
      <c r="BC122" s="34">
        <v>0.5</v>
      </c>
      <c r="BD122" s="33">
        <v>0.33333333333333331</v>
      </c>
      <c r="BE122" t="s">
        <v>20</v>
      </c>
      <c r="BF122" s="34">
        <v>0.5</v>
      </c>
      <c r="BG122" s="33">
        <v>0.33333333333333331</v>
      </c>
      <c r="BH122" t="s">
        <v>20</v>
      </c>
      <c r="BI122" s="35">
        <v>0.5</v>
      </c>
      <c r="BJ122" s="9"/>
      <c r="BK122" s="19"/>
      <c r="BL122" s="44"/>
      <c r="BM122" s="45"/>
      <c r="BN122" s="44"/>
      <c r="BO122" s="45"/>
      <c r="BP122" s="44"/>
      <c r="BQ122" s="76"/>
      <c r="BR122" s="45"/>
      <c r="BU122" s="7"/>
      <c r="BV122" s="23"/>
      <c r="BW122" s="17"/>
      <c r="BX122" s="23"/>
      <c r="BY122" s="17"/>
      <c r="BZ122" s="23"/>
      <c r="CA122" s="17"/>
      <c r="CB122" s="23"/>
      <c r="CC122" s="17"/>
      <c r="CD122" s="23"/>
      <c r="CE122" s="17"/>
    </row>
    <row r="123" spans="2:83" x14ac:dyDescent="0.35">
      <c r="B123" s="14"/>
      <c r="C123" s="12"/>
      <c r="D123" s="12"/>
      <c r="E123" s="12"/>
      <c r="F123" s="68"/>
      <c r="G123" s="27">
        <f>(I122-G122)*24</f>
        <v>4</v>
      </c>
      <c r="H123" s="28"/>
      <c r="I123" s="29"/>
      <c r="J123" s="27">
        <f>(L122-J122)*24</f>
        <v>4</v>
      </c>
      <c r="K123" s="28"/>
      <c r="L123" s="29"/>
      <c r="M123" s="27">
        <f>(O122-M122)*24</f>
        <v>4</v>
      </c>
      <c r="N123" s="28"/>
      <c r="O123" s="29"/>
      <c r="P123" s="27">
        <f>(R122-P122)*24</f>
        <v>4</v>
      </c>
      <c r="Q123" s="28"/>
      <c r="R123" s="29"/>
      <c r="S123" s="27">
        <f>(U122-S122)*24</f>
        <v>4</v>
      </c>
      <c r="T123" s="28"/>
      <c r="U123" s="29"/>
      <c r="V123" s="27">
        <f>(X122-V122)*24</f>
        <v>4</v>
      </c>
      <c r="W123" s="28"/>
      <c r="X123" s="29"/>
      <c r="Y123" s="27">
        <f>(AA122-Y122)*24</f>
        <v>4</v>
      </c>
      <c r="Z123" s="28"/>
      <c r="AA123" s="28"/>
      <c r="AB123" s="9"/>
      <c r="AC123" s="19"/>
      <c r="AD123" s="44"/>
      <c r="AE123" s="45"/>
      <c r="AF123" s="44"/>
      <c r="AG123" s="45"/>
      <c r="AH123" s="44"/>
      <c r="AI123" s="76"/>
      <c r="AJ123" s="45"/>
      <c r="AK123" s="14"/>
      <c r="AL123" s="12"/>
      <c r="AM123" s="12"/>
      <c r="AN123" s="12"/>
      <c r="AO123" s="27">
        <f>(AQ122-AO122)*24</f>
        <v>4</v>
      </c>
      <c r="AP123" s="28"/>
      <c r="AQ123" s="29"/>
      <c r="AR123" s="27">
        <f>(AT122-AR122)*24</f>
        <v>4</v>
      </c>
      <c r="AS123" s="28"/>
      <c r="AT123" s="29"/>
      <c r="AU123" s="27">
        <f>(AW122-AU122)*24</f>
        <v>4</v>
      </c>
      <c r="AV123" s="28"/>
      <c r="AW123" s="29"/>
      <c r="AX123" s="27">
        <f>(AZ122-AX122)*24</f>
        <v>4</v>
      </c>
      <c r="AY123" s="28"/>
      <c r="AZ123" s="29"/>
      <c r="BA123" s="27">
        <f>(BC122-BA122)*24</f>
        <v>4</v>
      </c>
      <c r="BB123" s="28"/>
      <c r="BC123" s="29"/>
      <c r="BD123" s="27">
        <f>(BF122-BD122)*24</f>
        <v>4</v>
      </c>
      <c r="BE123" s="28"/>
      <c r="BF123" s="29"/>
      <c r="BG123" s="27">
        <f>(BI122-BG122)*24</f>
        <v>4</v>
      </c>
      <c r="BH123" s="28"/>
      <c r="BI123" s="28"/>
      <c r="BJ123" s="9"/>
      <c r="BK123" s="19"/>
      <c r="BL123" s="44"/>
      <c r="BM123" s="45"/>
      <c r="BN123" s="44"/>
      <c r="BO123" s="45"/>
      <c r="BP123" s="44"/>
      <c r="BQ123" s="76"/>
      <c r="BR123" s="45"/>
      <c r="BU123" s="8">
        <f>B121</f>
        <v>8</v>
      </c>
      <c r="BV123" s="21">
        <f>BJ120+AB120</f>
        <v>98</v>
      </c>
      <c r="BW123" s="16"/>
      <c r="BX123" s="80">
        <f ca="1">BL120+AD120</f>
        <v>2254</v>
      </c>
      <c r="BY123" s="81"/>
      <c r="BZ123" s="42">
        <f ca="1">BN120+AF120</f>
        <v>1213.95</v>
      </c>
      <c r="CA123" s="43"/>
      <c r="CB123" s="42">
        <f ca="1">BX123+BZ123</f>
        <v>3467.95</v>
      </c>
      <c r="CC123" s="43"/>
      <c r="CD123" s="21">
        <f ca="1">SUM(G129:AA130)+SUM(AO129:BI130)</f>
        <v>8093</v>
      </c>
      <c r="CE123" s="16"/>
    </row>
    <row r="124" spans="2:83" ht="15" thickBot="1" x14ac:dyDescent="0.4">
      <c r="B124" s="14"/>
      <c r="C124" s="12"/>
      <c r="D124" s="12"/>
      <c r="E124" s="12"/>
      <c r="F124" s="68"/>
      <c r="G124" s="30"/>
      <c r="H124" s="31"/>
      <c r="I124" s="32"/>
      <c r="J124" s="30"/>
      <c r="K124" s="31"/>
      <c r="L124" s="32"/>
      <c r="M124" s="30"/>
      <c r="N124" s="31"/>
      <c r="O124" s="32"/>
      <c r="P124" s="30"/>
      <c r="Q124" s="31"/>
      <c r="R124" s="32"/>
      <c r="S124" s="30"/>
      <c r="T124" s="31"/>
      <c r="U124" s="32"/>
      <c r="V124" s="30"/>
      <c r="W124" s="31"/>
      <c r="X124" s="32"/>
      <c r="Y124" s="30"/>
      <c r="Z124" s="31"/>
      <c r="AA124" s="31"/>
      <c r="AB124" s="9"/>
      <c r="AC124" s="19"/>
      <c r="AD124" s="44"/>
      <c r="AE124" s="45"/>
      <c r="AF124" s="44"/>
      <c r="AG124" s="45"/>
      <c r="AH124" s="44"/>
      <c r="AI124" s="76"/>
      <c r="AJ124" s="45"/>
      <c r="AK124" s="14"/>
      <c r="AL124" s="12"/>
      <c r="AM124" s="12"/>
      <c r="AN124" s="12"/>
      <c r="AO124" s="30"/>
      <c r="AP124" s="31"/>
      <c r="AQ124" s="32"/>
      <c r="AR124" s="30"/>
      <c r="AS124" s="31"/>
      <c r="AT124" s="32"/>
      <c r="AU124" s="30"/>
      <c r="AV124" s="31"/>
      <c r="AW124" s="32"/>
      <c r="AX124" s="30"/>
      <c r="AY124" s="31"/>
      <c r="AZ124" s="32"/>
      <c r="BA124" s="30"/>
      <c r="BB124" s="31"/>
      <c r="BC124" s="32"/>
      <c r="BD124" s="30"/>
      <c r="BE124" s="31"/>
      <c r="BF124" s="32"/>
      <c r="BG124" s="30"/>
      <c r="BH124" s="31"/>
      <c r="BI124" s="31"/>
      <c r="BJ124" s="9"/>
      <c r="BK124" s="19"/>
      <c r="BL124" s="44"/>
      <c r="BM124" s="45"/>
      <c r="BN124" s="44"/>
      <c r="BO124" s="45"/>
      <c r="BP124" s="44"/>
      <c r="BQ124" s="76"/>
      <c r="BR124" s="45"/>
      <c r="BU124" s="12"/>
      <c r="BV124" s="9"/>
      <c r="BW124" s="19"/>
      <c r="BX124" s="82"/>
      <c r="BY124" s="83"/>
      <c r="BZ124" s="44"/>
      <c r="CA124" s="45"/>
      <c r="CB124" s="44"/>
      <c r="CC124" s="45"/>
      <c r="CD124" s="9"/>
      <c r="CE124" s="19"/>
    </row>
    <row r="125" spans="2:83" ht="15" thickBot="1" x14ac:dyDescent="0.4">
      <c r="B125" s="14"/>
      <c r="C125" s="12"/>
      <c r="D125" s="12"/>
      <c r="E125" s="12"/>
      <c r="F125" s="68"/>
      <c r="G125" s="33">
        <v>0.54166666666666663</v>
      </c>
      <c r="H125" t="s">
        <v>20</v>
      </c>
      <c r="I125" s="25">
        <v>0.66666666666666663</v>
      </c>
      <c r="J125" s="33">
        <v>0.54166666666666663</v>
      </c>
      <c r="K125" t="s">
        <v>20</v>
      </c>
      <c r="L125" s="25">
        <v>0.66666666666666663</v>
      </c>
      <c r="M125" s="33">
        <v>0.54166666666666663</v>
      </c>
      <c r="N125" t="s">
        <v>20</v>
      </c>
      <c r="O125" s="25">
        <v>0.66666666666666663</v>
      </c>
      <c r="P125" s="33">
        <v>0.54166666666666663</v>
      </c>
      <c r="Q125" t="s">
        <v>20</v>
      </c>
      <c r="R125" s="25">
        <v>0.66666666666666663</v>
      </c>
      <c r="S125" s="33">
        <v>0.54166666666666663</v>
      </c>
      <c r="T125" t="s">
        <v>20</v>
      </c>
      <c r="U125" s="25">
        <v>0.66666666666666663</v>
      </c>
      <c r="V125" s="33">
        <v>0.54166666666666663</v>
      </c>
      <c r="W125" t="s">
        <v>20</v>
      </c>
      <c r="X125" s="25">
        <v>0.66666666666666663</v>
      </c>
      <c r="Y125" s="33">
        <v>0.54166666666666663</v>
      </c>
      <c r="Z125" t="s">
        <v>20</v>
      </c>
      <c r="AA125" s="25">
        <v>0.66666666666666663</v>
      </c>
      <c r="AB125" s="9"/>
      <c r="AC125" s="19"/>
      <c r="AD125" s="44"/>
      <c r="AE125" s="45"/>
      <c r="AF125" s="44"/>
      <c r="AG125" s="45"/>
      <c r="AH125" s="44"/>
      <c r="AI125" s="76"/>
      <c r="AJ125" s="45"/>
      <c r="AK125" s="14"/>
      <c r="AL125" s="12"/>
      <c r="AM125" s="12"/>
      <c r="AN125" s="12"/>
      <c r="AO125" s="33">
        <v>0.54166666666666663</v>
      </c>
      <c r="AP125" t="s">
        <v>20</v>
      </c>
      <c r="AQ125" s="25">
        <v>0.66666666666666663</v>
      </c>
      <c r="AR125" s="33">
        <v>0.54166666666666663</v>
      </c>
      <c r="AS125" t="s">
        <v>20</v>
      </c>
      <c r="AT125" s="25">
        <v>0.66666666666666663</v>
      </c>
      <c r="AU125" s="33">
        <v>0.54166666666666663</v>
      </c>
      <c r="AV125" t="s">
        <v>20</v>
      </c>
      <c r="AW125" s="25">
        <v>0.66666666666666663</v>
      </c>
      <c r="AX125" s="33">
        <v>0.54166666666666663</v>
      </c>
      <c r="AY125" t="s">
        <v>20</v>
      </c>
      <c r="AZ125" s="25">
        <v>0.66666666666666663</v>
      </c>
      <c r="BA125" s="33">
        <v>0.54166666666666663</v>
      </c>
      <c r="BB125" t="s">
        <v>20</v>
      </c>
      <c r="BC125" s="25">
        <v>0.66666666666666663</v>
      </c>
      <c r="BD125" s="33">
        <v>0.54166666666666663</v>
      </c>
      <c r="BE125" t="s">
        <v>20</v>
      </c>
      <c r="BF125" s="25">
        <v>0.66666666666666663</v>
      </c>
      <c r="BG125" s="33">
        <v>0.54166666666666663</v>
      </c>
      <c r="BH125" t="s">
        <v>20</v>
      </c>
      <c r="BI125" s="25">
        <v>0.66666666666666663</v>
      </c>
      <c r="BJ125" s="9"/>
      <c r="BK125" s="19"/>
      <c r="BL125" s="44"/>
      <c r="BM125" s="45"/>
      <c r="BN125" s="44"/>
      <c r="BO125" s="45"/>
      <c r="BP125" s="44"/>
      <c r="BQ125" s="76"/>
      <c r="BR125" s="45"/>
      <c r="BU125" s="12"/>
      <c r="BV125" s="9"/>
      <c r="BW125" s="19"/>
      <c r="BX125" s="82"/>
      <c r="BY125" s="83"/>
      <c r="BZ125" s="44"/>
      <c r="CA125" s="45"/>
      <c r="CB125" s="44"/>
      <c r="CC125" s="45"/>
      <c r="CD125" s="9"/>
      <c r="CE125" s="19"/>
    </row>
    <row r="126" spans="2:83" x14ac:dyDescent="0.35">
      <c r="B126" s="14"/>
      <c r="C126" s="12"/>
      <c r="D126" s="12"/>
      <c r="E126" s="12"/>
      <c r="F126" s="68"/>
      <c r="G126" s="27">
        <f>(I125-G125)*24</f>
        <v>3</v>
      </c>
      <c r="H126" s="28"/>
      <c r="I126" s="29"/>
      <c r="J126" s="27">
        <f>(L125-J125)*24</f>
        <v>3</v>
      </c>
      <c r="K126" s="28"/>
      <c r="L126" s="29"/>
      <c r="M126" s="27">
        <f>(O125-M125)*24</f>
        <v>3</v>
      </c>
      <c r="N126" s="28"/>
      <c r="O126" s="29"/>
      <c r="P126" s="27">
        <f>(R125-P125)*24</f>
        <v>3</v>
      </c>
      <c r="Q126" s="28"/>
      <c r="R126" s="29"/>
      <c r="S126" s="27">
        <f>(U125-S125)*24</f>
        <v>3</v>
      </c>
      <c r="T126" s="28"/>
      <c r="U126" s="29"/>
      <c r="V126" s="27">
        <f>(X125-V125)*24</f>
        <v>3</v>
      </c>
      <c r="W126" s="28"/>
      <c r="X126" s="29"/>
      <c r="Y126" s="27">
        <f>(AA125-Y125)*24</f>
        <v>3</v>
      </c>
      <c r="Z126" s="28"/>
      <c r="AA126" s="28"/>
      <c r="AB126" s="9"/>
      <c r="AC126" s="19"/>
      <c r="AD126" s="44"/>
      <c r="AE126" s="45"/>
      <c r="AF126" s="44"/>
      <c r="AG126" s="45"/>
      <c r="AH126" s="44"/>
      <c r="AI126" s="76"/>
      <c r="AJ126" s="45"/>
      <c r="AK126" s="14"/>
      <c r="AL126" s="12"/>
      <c r="AM126" s="12"/>
      <c r="AN126" s="12"/>
      <c r="AO126" s="27">
        <f>(AQ125-AO125)*24</f>
        <v>3</v>
      </c>
      <c r="AP126" s="28"/>
      <c r="AQ126" s="29"/>
      <c r="AR126" s="27">
        <f>(AT125-AR125)*24</f>
        <v>3</v>
      </c>
      <c r="AS126" s="28"/>
      <c r="AT126" s="29"/>
      <c r="AU126" s="27">
        <f>(AW125-AU125)*24</f>
        <v>3</v>
      </c>
      <c r="AV126" s="28"/>
      <c r="AW126" s="29"/>
      <c r="AX126" s="27">
        <f>(AZ125-AX125)*24</f>
        <v>3</v>
      </c>
      <c r="AY126" s="28"/>
      <c r="AZ126" s="29"/>
      <c r="BA126" s="27">
        <f>(BC125-BA125)*24</f>
        <v>3</v>
      </c>
      <c r="BB126" s="28"/>
      <c r="BC126" s="29"/>
      <c r="BD126" s="27">
        <f>(BF125-BD125)*24</f>
        <v>3</v>
      </c>
      <c r="BE126" s="28"/>
      <c r="BF126" s="29"/>
      <c r="BG126" s="27">
        <f>(BI125-BG125)*24</f>
        <v>3</v>
      </c>
      <c r="BH126" s="28"/>
      <c r="BI126" s="28"/>
      <c r="BJ126" s="9"/>
      <c r="BK126" s="19"/>
      <c r="BL126" s="44"/>
      <c r="BM126" s="45"/>
      <c r="BN126" s="44"/>
      <c r="BO126" s="45"/>
      <c r="BP126" s="44"/>
      <c r="BQ126" s="76"/>
      <c r="BR126" s="45"/>
      <c r="BU126" s="12"/>
      <c r="BV126" s="9"/>
      <c r="BW126" s="19"/>
      <c r="BX126" s="82"/>
      <c r="BY126" s="83"/>
      <c r="BZ126" s="44"/>
      <c r="CA126" s="45"/>
      <c r="CB126" s="44"/>
      <c r="CC126" s="45"/>
      <c r="CD126" s="9"/>
      <c r="CE126" s="19"/>
    </row>
    <row r="127" spans="2:83" ht="15" thickBot="1" x14ac:dyDescent="0.4">
      <c r="B127" s="14"/>
      <c r="C127" s="12"/>
      <c r="D127" s="12"/>
      <c r="E127" s="12"/>
      <c r="F127" s="68"/>
      <c r="G127" s="30"/>
      <c r="H127" s="31"/>
      <c r="I127" s="32"/>
      <c r="J127" s="30"/>
      <c r="K127" s="31"/>
      <c r="L127" s="32"/>
      <c r="M127" s="30"/>
      <c r="N127" s="31"/>
      <c r="O127" s="32"/>
      <c r="P127" s="30"/>
      <c r="Q127" s="31"/>
      <c r="R127" s="32"/>
      <c r="S127" s="30"/>
      <c r="T127" s="31"/>
      <c r="U127" s="32"/>
      <c r="V127" s="30"/>
      <c r="W127" s="31"/>
      <c r="X127" s="32"/>
      <c r="Y127" s="30"/>
      <c r="Z127" s="31"/>
      <c r="AA127" s="31"/>
      <c r="AB127" s="9"/>
      <c r="AC127" s="19"/>
      <c r="AD127" s="44"/>
      <c r="AE127" s="45"/>
      <c r="AF127" s="44"/>
      <c r="AG127" s="45"/>
      <c r="AH127" s="44"/>
      <c r="AI127" s="76"/>
      <c r="AJ127" s="45"/>
      <c r="AK127" s="14"/>
      <c r="AL127" s="12"/>
      <c r="AM127" s="12"/>
      <c r="AN127" s="12"/>
      <c r="AO127" s="30"/>
      <c r="AP127" s="31"/>
      <c r="AQ127" s="32"/>
      <c r="AR127" s="30"/>
      <c r="AS127" s="31"/>
      <c r="AT127" s="32"/>
      <c r="AU127" s="30"/>
      <c r="AV127" s="31"/>
      <c r="AW127" s="32"/>
      <c r="AX127" s="30"/>
      <c r="AY127" s="31"/>
      <c r="AZ127" s="32"/>
      <c r="BA127" s="30"/>
      <c r="BB127" s="31"/>
      <c r="BC127" s="32"/>
      <c r="BD127" s="30"/>
      <c r="BE127" s="31"/>
      <c r="BF127" s="32"/>
      <c r="BG127" s="30"/>
      <c r="BH127" s="31"/>
      <c r="BI127" s="31"/>
      <c r="BJ127" s="9"/>
      <c r="BK127" s="19"/>
      <c r="BL127" s="44"/>
      <c r="BM127" s="45"/>
      <c r="BN127" s="44"/>
      <c r="BO127" s="45"/>
      <c r="BP127" s="44"/>
      <c r="BQ127" s="76"/>
      <c r="BR127" s="45"/>
      <c r="BU127" s="12"/>
      <c r="BV127" s="9"/>
      <c r="BW127" s="19"/>
      <c r="BX127" s="82"/>
      <c r="BY127" s="83"/>
      <c r="BZ127" s="44"/>
      <c r="CA127" s="45"/>
      <c r="CB127" s="44"/>
      <c r="CC127" s="45"/>
      <c r="CD127" s="9"/>
      <c r="CE127" s="19"/>
    </row>
    <row r="128" spans="2:83" x14ac:dyDescent="0.35">
      <c r="B128" s="14"/>
      <c r="C128" s="12"/>
      <c r="D128" s="12"/>
      <c r="E128" s="12"/>
      <c r="F128" s="68"/>
      <c r="G128" s="27" t="s">
        <v>33</v>
      </c>
      <c r="H128" s="28"/>
      <c r="I128" s="29"/>
      <c r="J128" s="27" t="s">
        <v>33</v>
      </c>
      <c r="K128" s="28"/>
      <c r="L128" s="29"/>
      <c r="M128" s="27" t="s">
        <v>33</v>
      </c>
      <c r="N128" s="28"/>
      <c r="O128" s="29"/>
      <c r="P128" s="27" t="s">
        <v>33</v>
      </c>
      <c r="Q128" s="28"/>
      <c r="R128" s="29"/>
      <c r="S128" s="27" t="s">
        <v>33</v>
      </c>
      <c r="T128" s="28"/>
      <c r="U128" s="29"/>
      <c r="V128" s="27" t="s">
        <v>33</v>
      </c>
      <c r="W128" s="28"/>
      <c r="X128" s="29"/>
      <c r="Y128" s="27" t="s">
        <v>33</v>
      </c>
      <c r="Z128" s="28"/>
      <c r="AA128" s="29"/>
      <c r="AB128" s="9"/>
      <c r="AC128" s="19"/>
      <c r="AD128" s="44"/>
      <c r="AE128" s="45"/>
      <c r="AF128" s="44"/>
      <c r="AG128" s="45"/>
      <c r="AH128" s="44"/>
      <c r="AI128" s="76"/>
      <c r="AJ128" s="45"/>
      <c r="AK128" s="14"/>
      <c r="AL128" s="12"/>
      <c r="AM128" s="12"/>
      <c r="AN128" s="12"/>
      <c r="AO128" s="27" t="s">
        <v>33</v>
      </c>
      <c r="AP128" s="28"/>
      <c r="AQ128" s="29"/>
      <c r="AR128" s="27" t="s">
        <v>33</v>
      </c>
      <c r="AS128" s="28"/>
      <c r="AT128" s="29"/>
      <c r="AU128" s="27" t="s">
        <v>33</v>
      </c>
      <c r="AV128" s="28"/>
      <c r="AW128" s="29"/>
      <c r="AX128" s="27" t="s">
        <v>33</v>
      </c>
      <c r="AY128" s="28"/>
      <c r="AZ128" s="29"/>
      <c r="BA128" s="27" t="s">
        <v>33</v>
      </c>
      <c r="BB128" s="28"/>
      <c r="BC128" s="29"/>
      <c r="BD128" s="27" t="s">
        <v>33</v>
      </c>
      <c r="BE128" s="28"/>
      <c r="BF128" s="29"/>
      <c r="BG128" s="27" t="s">
        <v>33</v>
      </c>
      <c r="BH128" s="28"/>
      <c r="BI128" s="29"/>
      <c r="BJ128" s="9"/>
      <c r="BK128" s="19"/>
      <c r="BL128" s="44"/>
      <c r="BM128" s="45"/>
      <c r="BN128" s="44"/>
      <c r="BO128" s="45"/>
      <c r="BP128" s="44"/>
      <c r="BQ128" s="76"/>
      <c r="BR128" s="45"/>
      <c r="BU128" s="12"/>
      <c r="BV128" s="9"/>
      <c r="BW128" s="19"/>
      <c r="BX128" s="82"/>
      <c r="BY128" s="83"/>
      <c r="BZ128" s="44"/>
      <c r="CA128" s="45"/>
      <c r="CB128" s="44"/>
      <c r="CC128" s="45"/>
      <c r="CD128" s="9"/>
      <c r="CE128" s="19"/>
    </row>
    <row r="129" spans="2:83" x14ac:dyDescent="0.35">
      <c r="B129" s="14"/>
      <c r="C129" s="12"/>
      <c r="D129" s="12"/>
      <c r="E129" s="12"/>
      <c r="F129" s="68"/>
      <c r="G129" s="26">
        <f ca="1">RANDBETWEEN(100,1000)</f>
        <v>640</v>
      </c>
      <c r="H129" s="70"/>
      <c r="I129" s="71"/>
      <c r="J129" s="26">
        <f ca="1">RANDBETWEEN(100,1000)</f>
        <v>156</v>
      </c>
      <c r="K129" s="70"/>
      <c r="L129" s="71"/>
      <c r="M129" s="26">
        <f ca="1">RANDBETWEEN(100,1000)</f>
        <v>185</v>
      </c>
      <c r="N129" s="70"/>
      <c r="O129" s="71"/>
      <c r="P129" s="26">
        <f ca="1">RANDBETWEEN(100,1000)</f>
        <v>463</v>
      </c>
      <c r="Q129" s="70"/>
      <c r="R129" s="71"/>
      <c r="S129" s="26">
        <f ca="1">RANDBETWEEN(100,1000)</f>
        <v>963</v>
      </c>
      <c r="T129" s="70"/>
      <c r="U129" s="71"/>
      <c r="V129" s="26">
        <f ca="1">RANDBETWEEN(100,1000)</f>
        <v>987</v>
      </c>
      <c r="W129" s="70"/>
      <c r="X129" s="71"/>
      <c r="Y129" s="26">
        <f ca="1">RANDBETWEEN(100,1000)</f>
        <v>163</v>
      </c>
      <c r="Z129" s="70"/>
      <c r="AA129" s="71"/>
      <c r="AB129" s="9"/>
      <c r="AC129" s="19"/>
      <c r="AD129" s="44"/>
      <c r="AE129" s="45"/>
      <c r="AF129" s="44"/>
      <c r="AG129" s="45"/>
      <c r="AH129" s="44"/>
      <c r="AI129" s="76"/>
      <c r="AJ129" s="45"/>
      <c r="AK129" s="14"/>
      <c r="AL129" s="12"/>
      <c r="AM129" s="12"/>
      <c r="AN129" s="12"/>
      <c r="AO129" s="26">
        <f ca="1">RANDBETWEEN(100,1000)</f>
        <v>932</v>
      </c>
      <c r="AP129" s="70"/>
      <c r="AQ129" s="71"/>
      <c r="AR129" s="26">
        <f ca="1">RANDBETWEEN(100,1000)</f>
        <v>848</v>
      </c>
      <c r="AS129" s="70"/>
      <c r="AT129" s="71"/>
      <c r="AU129" s="26">
        <f ca="1">RANDBETWEEN(100,1000)</f>
        <v>107</v>
      </c>
      <c r="AV129" s="70"/>
      <c r="AW129" s="71"/>
      <c r="AX129" s="26">
        <f ca="1">RANDBETWEEN(100,1000)</f>
        <v>277</v>
      </c>
      <c r="AY129" s="70"/>
      <c r="AZ129" s="71"/>
      <c r="BA129" s="26">
        <f ca="1">RANDBETWEEN(100,1000)</f>
        <v>600</v>
      </c>
      <c r="BB129" s="70"/>
      <c r="BC129" s="71"/>
      <c r="BD129" s="26">
        <f ca="1">RANDBETWEEN(100,1000)</f>
        <v>900</v>
      </c>
      <c r="BE129" s="70"/>
      <c r="BF129" s="71"/>
      <c r="BG129" s="26">
        <f ca="1">RANDBETWEEN(100,1000)</f>
        <v>872</v>
      </c>
      <c r="BH129" s="70"/>
      <c r="BI129" s="71"/>
      <c r="BJ129" s="9"/>
      <c r="BK129" s="19"/>
      <c r="BL129" s="44"/>
      <c r="BM129" s="45"/>
      <c r="BN129" s="44"/>
      <c r="BO129" s="45"/>
      <c r="BP129" s="44"/>
      <c r="BQ129" s="76"/>
      <c r="BR129" s="45"/>
      <c r="BU129" s="12"/>
      <c r="BV129" s="9"/>
      <c r="BW129" s="19"/>
      <c r="BX129" s="82"/>
      <c r="BY129" s="83"/>
      <c r="BZ129" s="44"/>
      <c r="CA129" s="45"/>
      <c r="CB129" s="44"/>
      <c r="CC129" s="45"/>
      <c r="CD129" s="9"/>
      <c r="CE129" s="19"/>
    </row>
    <row r="130" spans="2:83" ht="15" thickBot="1" x14ac:dyDescent="0.4">
      <c r="B130" s="14"/>
      <c r="C130" s="12"/>
      <c r="D130" s="12"/>
      <c r="E130" s="12"/>
      <c r="F130" s="68"/>
      <c r="G130" s="26"/>
      <c r="H130" s="70"/>
      <c r="I130" s="71"/>
      <c r="J130" s="26"/>
      <c r="K130" s="70"/>
      <c r="L130" s="71"/>
      <c r="M130" s="26"/>
      <c r="N130" s="70"/>
      <c r="O130" s="71"/>
      <c r="P130" s="26"/>
      <c r="Q130" s="70"/>
      <c r="R130" s="71"/>
      <c r="S130" s="26"/>
      <c r="T130" s="70"/>
      <c r="U130" s="71"/>
      <c r="V130" s="26"/>
      <c r="W130" s="70"/>
      <c r="X130" s="71"/>
      <c r="Y130" s="26"/>
      <c r="Z130" s="70"/>
      <c r="AA130" s="71"/>
      <c r="AB130" s="9"/>
      <c r="AC130" s="19"/>
      <c r="AD130" s="44"/>
      <c r="AE130" s="45"/>
      <c r="AF130" s="44"/>
      <c r="AG130" s="45"/>
      <c r="AH130" s="44"/>
      <c r="AI130" s="76"/>
      <c r="AJ130" s="45"/>
      <c r="AK130" s="14"/>
      <c r="AL130" s="12"/>
      <c r="AM130" s="12"/>
      <c r="AN130" s="12"/>
      <c r="AO130" s="26"/>
      <c r="AP130" s="70"/>
      <c r="AQ130" s="71"/>
      <c r="AR130" s="26"/>
      <c r="AS130" s="70"/>
      <c r="AT130" s="71"/>
      <c r="AU130" s="26"/>
      <c r="AV130" s="70"/>
      <c r="AW130" s="71"/>
      <c r="AX130" s="26"/>
      <c r="AY130" s="70"/>
      <c r="AZ130" s="71"/>
      <c r="BA130" s="26"/>
      <c r="BB130" s="70"/>
      <c r="BC130" s="71"/>
      <c r="BD130" s="26"/>
      <c r="BE130" s="70"/>
      <c r="BF130" s="71"/>
      <c r="BG130" s="26"/>
      <c r="BH130" s="70"/>
      <c r="BI130" s="71"/>
      <c r="BJ130" s="9"/>
      <c r="BK130" s="19"/>
      <c r="BL130" s="44"/>
      <c r="BM130" s="45"/>
      <c r="BN130" s="44"/>
      <c r="BO130" s="45"/>
      <c r="BP130" s="44"/>
      <c r="BQ130" s="76"/>
      <c r="BR130" s="45"/>
      <c r="BU130" s="10"/>
      <c r="BV130" s="23"/>
      <c r="BW130" s="17"/>
      <c r="BX130" s="84"/>
      <c r="BY130" s="85"/>
      <c r="BZ130" s="46"/>
      <c r="CA130" s="47"/>
      <c r="CB130" s="46"/>
      <c r="CC130" s="47"/>
      <c r="CD130" s="23"/>
      <c r="CE130" s="17"/>
    </row>
    <row r="131" spans="2:83" ht="15" thickBot="1" x14ac:dyDescent="0.4">
      <c r="B131" s="14"/>
      <c r="C131" s="12"/>
      <c r="D131" s="12"/>
      <c r="E131" s="12"/>
      <c r="F131" s="68"/>
      <c r="G131" s="72" t="s">
        <v>5</v>
      </c>
      <c r="H131" s="73"/>
      <c r="I131" s="74"/>
      <c r="J131" s="72" t="s">
        <v>5</v>
      </c>
      <c r="K131" s="73"/>
      <c r="L131" s="74"/>
      <c r="M131" s="72" t="s">
        <v>5</v>
      </c>
      <c r="N131" s="73"/>
      <c r="O131" s="74"/>
      <c r="P131" s="72" t="s">
        <v>5</v>
      </c>
      <c r="Q131" s="73"/>
      <c r="R131" s="74"/>
      <c r="S131" s="72" t="s">
        <v>5</v>
      </c>
      <c r="T131" s="73"/>
      <c r="U131" s="74"/>
      <c r="V131" s="72" t="s">
        <v>5</v>
      </c>
      <c r="W131" s="73"/>
      <c r="X131" s="74"/>
      <c r="Y131" s="72" t="s">
        <v>5</v>
      </c>
      <c r="Z131" s="73"/>
      <c r="AA131" s="74"/>
      <c r="AB131" s="9"/>
      <c r="AC131" s="19"/>
      <c r="AD131" s="44"/>
      <c r="AE131" s="45"/>
      <c r="AF131" s="44"/>
      <c r="AG131" s="45"/>
      <c r="AH131" s="44"/>
      <c r="AI131" s="76"/>
      <c r="AJ131" s="45"/>
      <c r="AK131" s="14"/>
      <c r="AL131" s="12"/>
      <c r="AM131" s="12"/>
      <c r="AN131" s="12"/>
      <c r="AO131" s="72" t="s">
        <v>5</v>
      </c>
      <c r="AP131" s="73"/>
      <c r="AQ131" s="74"/>
      <c r="AR131" s="72" t="s">
        <v>5</v>
      </c>
      <c r="AS131" s="73"/>
      <c r="AT131" s="74"/>
      <c r="AU131" s="72" t="s">
        <v>5</v>
      </c>
      <c r="AV131" s="73"/>
      <c r="AW131" s="74"/>
      <c r="AX131" s="72" t="s">
        <v>5</v>
      </c>
      <c r="AY131" s="73"/>
      <c r="AZ131" s="74"/>
      <c r="BA131" s="72" t="s">
        <v>5</v>
      </c>
      <c r="BB131" s="73"/>
      <c r="BC131" s="74"/>
      <c r="BD131" s="72" t="s">
        <v>5</v>
      </c>
      <c r="BE131" s="73"/>
      <c r="BF131" s="74"/>
      <c r="BG131" s="72" t="s">
        <v>5</v>
      </c>
      <c r="BH131" s="73"/>
      <c r="BI131" s="74"/>
      <c r="BJ131" s="9"/>
      <c r="BK131" s="19"/>
      <c r="BL131" s="44"/>
      <c r="BM131" s="45"/>
      <c r="BN131" s="44"/>
      <c r="BO131" s="45"/>
      <c r="BP131" s="44"/>
      <c r="BQ131" s="76"/>
      <c r="BR131" s="45"/>
    </row>
    <row r="132" spans="2:83" x14ac:dyDescent="0.35">
      <c r="B132" s="14"/>
      <c r="C132" s="12"/>
      <c r="D132" s="12"/>
      <c r="E132" s="12"/>
      <c r="F132" s="68"/>
      <c r="G132" s="21">
        <f ca="1">G129*$F$9</f>
        <v>96</v>
      </c>
      <c r="H132" s="22"/>
      <c r="I132" s="16"/>
      <c r="J132" s="21">
        <f ca="1">J129*$F$9</f>
        <v>23.4</v>
      </c>
      <c r="K132" s="22"/>
      <c r="L132" s="16"/>
      <c r="M132" s="21">
        <f ca="1">M129*$F$9</f>
        <v>27.75</v>
      </c>
      <c r="N132" s="22"/>
      <c r="O132" s="16"/>
      <c r="P132" s="21">
        <f ca="1">P129*$F$9</f>
        <v>69.45</v>
      </c>
      <c r="Q132" s="22"/>
      <c r="R132" s="16"/>
      <c r="S132" s="21">
        <f ca="1">S129*$F$9</f>
        <v>144.44999999999999</v>
      </c>
      <c r="T132" s="22"/>
      <c r="U132" s="16"/>
      <c r="V132" s="21">
        <f ca="1">V129*$F$9</f>
        <v>148.04999999999998</v>
      </c>
      <c r="W132" s="22"/>
      <c r="X132" s="16"/>
      <c r="Y132" s="21">
        <f ca="1">Y129*$F$9</f>
        <v>24.45</v>
      </c>
      <c r="Z132" s="22"/>
      <c r="AA132" s="16"/>
      <c r="AB132" s="9"/>
      <c r="AC132" s="19"/>
      <c r="AD132" s="44"/>
      <c r="AE132" s="45"/>
      <c r="AF132" s="44"/>
      <c r="AG132" s="45"/>
      <c r="AH132" s="44"/>
      <c r="AI132" s="76"/>
      <c r="AJ132" s="45"/>
      <c r="AK132" s="14"/>
      <c r="AL132" s="12"/>
      <c r="AM132" s="12"/>
      <c r="AN132" s="12"/>
      <c r="AO132" s="21">
        <f ca="1">AO129*$F$9</f>
        <v>139.79999999999998</v>
      </c>
      <c r="AP132" s="22"/>
      <c r="AQ132" s="16"/>
      <c r="AR132" s="21">
        <f ca="1">AR129*$F$9</f>
        <v>127.19999999999999</v>
      </c>
      <c r="AS132" s="22"/>
      <c r="AT132" s="16"/>
      <c r="AU132" s="21">
        <f ca="1">AU129*$F$9</f>
        <v>16.05</v>
      </c>
      <c r="AV132" s="22"/>
      <c r="AW132" s="16"/>
      <c r="AX132" s="21">
        <f ca="1">AX129*$F$9</f>
        <v>41.55</v>
      </c>
      <c r="AY132" s="22"/>
      <c r="AZ132" s="16"/>
      <c r="BA132" s="21">
        <f ca="1">BA129*$F$9</f>
        <v>90</v>
      </c>
      <c r="BB132" s="22"/>
      <c r="BC132" s="16"/>
      <c r="BD132" s="21">
        <f ca="1">BD129*$F$9</f>
        <v>135</v>
      </c>
      <c r="BE132" s="22"/>
      <c r="BF132" s="16"/>
      <c r="BG132" s="21">
        <f ca="1">BG129*$F$9</f>
        <v>130.79999999999998</v>
      </c>
      <c r="BH132" s="22"/>
      <c r="BI132" s="16"/>
      <c r="BJ132" s="9"/>
      <c r="BK132" s="19"/>
      <c r="BL132" s="44"/>
      <c r="BM132" s="45"/>
      <c r="BN132" s="44"/>
      <c r="BO132" s="45"/>
      <c r="BP132" s="44"/>
      <c r="BQ132" s="76"/>
      <c r="BR132" s="45"/>
    </row>
    <row r="133" spans="2:83" ht="15" thickBot="1" x14ac:dyDescent="0.4">
      <c r="B133" s="15"/>
      <c r="C133" s="10"/>
      <c r="D133" s="10"/>
      <c r="E133" s="10"/>
      <c r="F133" s="69"/>
      <c r="G133" s="23"/>
      <c r="H133" s="24"/>
      <c r="I133" s="17"/>
      <c r="J133" s="23"/>
      <c r="K133" s="24"/>
      <c r="L133" s="17"/>
      <c r="M133" s="23"/>
      <c r="N133" s="24"/>
      <c r="O133" s="17"/>
      <c r="P133" s="23"/>
      <c r="Q133" s="24"/>
      <c r="R133" s="17"/>
      <c r="S133" s="23"/>
      <c r="T133" s="24"/>
      <c r="U133" s="17"/>
      <c r="V133" s="23"/>
      <c r="W133" s="24"/>
      <c r="X133" s="17"/>
      <c r="Y133" s="23"/>
      <c r="Z133" s="24"/>
      <c r="AA133" s="17"/>
      <c r="AB133" s="23"/>
      <c r="AC133" s="17"/>
      <c r="AD133" s="46"/>
      <c r="AE133" s="47"/>
      <c r="AF133" s="44"/>
      <c r="AG133" s="45"/>
      <c r="AH133" s="44"/>
      <c r="AI133" s="76"/>
      <c r="AJ133" s="45"/>
      <c r="AK133" s="15"/>
      <c r="AL133" s="10"/>
      <c r="AM133" s="10"/>
      <c r="AN133" s="10"/>
      <c r="AO133" s="23"/>
      <c r="AP133" s="24"/>
      <c r="AQ133" s="17"/>
      <c r="AR133" s="23"/>
      <c r="AS133" s="24"/>
      <c r="AT133" s="17"/>
      <c r="AU133" s="23"/>
      <c r="AV133" s="24"/>
      <c r="AW133" s="17"/>
      <c r="AX133" s="23"/>
      <c r="AY133" s="24"/>
      <c r="AZ133" s="17"/>
      <c r="BA133" s="23"/>
      <c r="BB133" s="24"/>
      <c r="BC133" s="17"/>
      <c r="BD133" s="23"/>
      <c r="BE133" s="24"/>
      <c r="BF133" s="17"/>
      <c r="BG133" s="23"/>
      <c r="BH133" s="24"/>
      <c r="BI133" s="17"/>
      <c r="BJ133" s="23"/>
      <c r="BK133" s="17"/>
      <c r="BL133" s="46"/>
      <c r="BM133" s="47"/>
      <c r="BN133" s="44"/>
      <c r="BO133" s="45"/>
      <c r="BP133" s="44"/>
      <c r="BQ133" s="76"/>
      <c r="BR133" s="45"/>
    </row>
    <row r="134" spans="2:83" ht="15" thickBot="1" x14ac:dyDescent="0.4">
      <c r="B134" s="8" t="s">
        <v>16</v>
      </c>
      <c r="C134" s="8"/>
      <c r="D134" s="16" t="s">
        <v>17</v>
      </c>
      <c r="E134" s="8" t="s">
        <v>18</v>
      </c>
      <c r="F134" s="48"/>
      <c r="G134" s="21" t="s">
        <v>19</v>
      </c>
      <c r="H134" s="22"/>
      <c r="I134" s="16"/>
      <c r="J134" s="21" t="s">
        <v>21</v>
      </c>
      <c r="K134" s="22"/>
      <c r="L134" s="16"/>
      <c r="M134" s="21" t="s">
        <v>22</v>
      </c>
      <c r="N134" s="22"/>
      <c r="O134" s="16"/>
      <c r="P134" s="21" t="s">
        <v>23</v>
      </c>
      <c r="Q134" s="22"/>
      <c r="R134" s="16"/>
      <c r="S134" s="21" t="s">
        <v>24</v>
      </c>
      <c r="T134" s="22"/>
      <c r="U134" s="16"/>
      <c r="V134" s="21" t="s">
        <v>25</v>
      </c>
      <c r="W134" s="22"/>
      <c r="X134" s="16"/>
      <c r="Y134" s="21" t="s">
        <v>26</v>
      </c>
      <c r="Z134" s="22"/>
      <c r="AA134" s="16"/>
      <c r="AB134" s="21" t="s">
        <v>27</v>
      </c>
      <c r="AC134" s="16"/>
      <c r="AD134" s="36" t="s">
        <v>28</v>
      </c>
      <c r="AE134" s="37"/>
      <c r="AF134" s="44"/>
      <c r="AG134" s="45"/>
      <c r="AH134" s="44"/>
      <c r="AI134" s="76"/>
      <c r="AJ134" s="45"/>
      <c r="AK134" s="8" t="s">
        <v>16</v>
      </c>
      <c r="AL134" s="8"/>
      <c r="AM134" s="16" t="s">
        <v>17</v>
      </c>
      <c r="AN134" s="8" t="s">
        <v>18</v>
      </c>
      <c r="AO134" s="21" t="s">
        <v>19</v>
      </c>
      <c r="AP134" s="22"/>
      <c r="AQ134" s="16"/>
      <c r="AR134" s="21" t="s">
        <v>21</v>
      </c>
      <c r="AS134" s="22"/>
      <c r="AT134" s="16"/>
      <c r="AU134" s="21" t="s">
        <v>22</v>
      </c>
      <c r="AV134" s="22"/>
      <c r="AW134" s="16"/>
      <c r="AX134" s="21" t="s">
        <v>23</v>
      </c>
      <c r="AY134" s="22"/>
      <c r="AZ134" s="16"/>
      <c r="BA134" s="21" t="s">
        <v>24</v>
      </c>
      <c r="BB134" s="22"/>
      <c r="BC134" s="16"/>
      <c r="BD134" s="21" t="s">
        <v>25</v>
      </c>
      <c r="BE134" s="22"/>
      <c r="BF134" s="16"/>
      <c r="BG134" s="21" t="s">
        <v>26</v>
      </c>
      <c r="BH134" s="22"/>
      <c r="BI134" s="16"/>
      <c r="BJ134" s="21" t="s">
        <v>27</v>
      </c>
      <c r="BK134" s="16"/>
      <c r="BL134" s="36" t="s">
        <v>28</v>
      </c>
      <c r="BM134" s="37"/>
      <c r="BN134" s="44"/>
      <c r="BO134" s="45"/>
      <c r="BP134" s="44"/>
      <c r="BQ134" s="76"/>
      <c r="BR134" s="45"/>
    </row>
    <row r="135" spans="2:83" ht="15" thickBot="1" x14ac:dyDescent="0.4">
      <c r="B135" s="10"/>
      <c r="C135" s="12"/>
      <c r="D135" s="17"/>
      <c r="E135" s="10"/>
      <c r="F135" s="65"/>
      <c r="G135" s="23"/>
      <c r="H135" s="24"/>
      <c r="I135" s="17"/>
      <c r="J135" s="23"/>
      <c r="K135" s="24"/>
      <c r="L135" s="17"/>
      <c r="M135" s="23"/>
      <c r="N135" s="24"/>
      <c r="O135" s="17"/>
      <c r="P135" s="23"/>
      <c r="Q135" s="24"/>
      <c r="R135" s="17"/>
      <c r="S135" s="23"/>
      <c r="T135" s="24"/>
      <c r="U135" s="17"/>
      <c r="V135" s="23"/>
      <c r="W135" s="24"/>
      <c r="X135" s="17"/>
      <c r="Y135" s="23"/>
      <c r="Z135" s="24"/>
      <c r="AA135" s="17"/>
      <c r="AB135" s="23"/>
      <c r="AC135" s="17"/>
      <c r="AD135" s="39"/>
      <c r="AE135" s="40"/>
      <c r="AF135" s="46"/>
      <c r="AG135" s="47"/>
      <c r="AH135" s="46"/>
      <c r="AI135" s="78"/>
      <c r="AJ135" s="47"/>
      <c r="AK135" s="10"/>
      <c r="AL135" s="12"/>
      <c r="AM135" s="17"/>
      <c r="AN135" s="10"/>
      <c r="AO135" s="23"/>
      <c r="AP135" s="24"/>
      <c r="AQ135" s="17"/>
      <c r="AR135" s="23"/>
      <c r="AS135" s="24"/>
      <c r="AT135" s="17"/>
      <c r="AU135" s="23"/>
      <c r="AV135" s="24"/>
      <c r="AW135" s="17"/>
      <c r="AX135" s="23"/>
      <c r="AY135" s="24"/>
      <c r="AZ135" s="17"/>
      <c r="BA135" s="23"/>
      <c r="BB135" s="24"/>
      <c r="BC135" s="17"/>
      <c r="BD135" s="23"/>
      <c r="BE135" s="24"/>
      <c r="BF135" s="17"/>
      <c r="BG135" s="23"/>
      <c r="BH135" s="24"/>
      <c r="BI135" s="17"/>
      <c r="BJ135" s="23"/>
      <c r="BK135" s="17"/>
      <c r="BL135" s="39"/>
      <c r="BM135" s="40"/>
      <c r="BN135" s="46"/>
      <c r="BO135" s="47"/>
      <c r="BP135" s="46"/>
      <c r="BQ135" s="78"/>
      <c r="BR135" s="47"/>
      <c r="BU135" s="7"/>
      <c r="BV135" s="21" t="s">
        <v>36</v>
      </c>
      <c r="BW135" s="22"/>
      <c r="BX135" s="22"/>
      <c r="BY135" s="22"/>
      <c r="BZ135" s="22"/>
      <c r="CA135" s="22"/>
      <c r="CB135" s="22"/>
      <c r="CC135" s="22"/>
      <c r="CD135" s="22"/>
      <c r="CE135" s="16"/>
    </row>
    <row r="136" spans="2:83" ht="15" thickBot="1" x14ac:dyDescent="0.4">
      <c r="B136" s="11"/>
      <c r="C136" s="12"/>
      <c r="D136" s="7"/>
      <c r="E136" s="7"/>
      <c r="F136" s="7"/>
      <c r="G136" s="21"/>
      <c r="H136" s="22"/>
      <c r="I136" s="16"/>
      <c r="J136" s="21"/>
      <c r="K136" s="22"/>
      <c r="L136" s="16"/>
      <c r="M136" s="21"/>
      <c r="N136" s="22"/>
      <c r="O136" s="16"/>
      <c r="P136" s="21"/>
      <c r="Q136" s="22"/>
      <c r="R136" s="16"/>
      <c r="S136" s="21"/>
      <c r="T136" s="22"/>
      <c r="U136" s="16"/>
      <c r="V136" s="21"/>
      <c r="W136" s="22"/>
      <c r="X136" s="16"/>
      <c r="Y136" s="21"/>
      <c r="Z136" s="22"/>
      <c r="AA136" s="22"/>
      <c r="AB136" s="21">
        <f>G139+J139+M139+P139+S139+V139+Y139+G142+J142+M142+P142+S142+V142+Y142</f>
        <v>49</v>
      </c>
      <c r="AC136" s="16"/>
      <c r="AD136" s="42">
        <f ca="1">AB136*E137</f>
        <v>735</v>
      </c>
      <c r="AE136" s="43"/>
      <c r="AF136" s="42">
        <f ca="1">G148+J148+M148+P148+S148+V148+Y148</f>
        <v>593.54999999999995</v>
      </c>
      <c r="AG136" s="43"/>
      <c r="AH136" s="42">
        <f ca="1">AD136+AF136</f>
        <v>1328.55</v>
      </c>
      <c r="AI136" s="77"/>
      <c r="AJ136" s="43"/>
      <c r="AK136" s="11"/>
      <c r="AL136" s="12"/>
      <c r="AM136" s="7"/>
      <c r="AN136" s="7"/>
      <c r="AO136" s="21"/>
      <c r="AP136" s="22"/>
      <c r="AQ136" s="16"/>
      <c r="AR136" s="21"/>
      <c r="AS136" s="22"/>
      <c r="AT136" s="16"/>
      <c r="AU136" s="21"/>
      <c r="AV136" s="22"/>
      <c r="AW136" s="16"/>
      <c r="AX136" s="21"/>
      <c r="AY136" s="22"/>
      <c r="AZ136" s="16"/>
      <c r="BA136" s="21"/>
      <c r="BB136" s="22"/>
      <c r="BC136" s="16"/>
      <c r="BD136" s="21"/>
      <c r="BE136" s="22"/>
      <c r="BF136" s="16"/>
      <c r="BG136" s="21"/>
      <c r="BH136" s="22"/>
      <c r="BI136" s="22"/>
      <c r="BJ136" s="21">
        <f>AO139+AR139+AU139+AX139+BA139+BD139+BG139+AO142+AR142+AU142+AX142+BA142+BD142+BG142</f>
        <v>49</v>
      </c>
      <c r="BK136" s="16"/>
      <c r="BL136" s="42">
        <f ca="1">BJ136*AN137</f>
        <v>735</v>
      </c>
      <c r="BM136" s="43"/>
      <c r="BN136" s="42">
        <f ca="1">AO148+AR148+AU148+AX148+BA148+BD148+BG148</f>
        <v>661.19999999999993</v>
      </c>
      <c r="BO136" s="43"/>
      <c r="BP136" s="42">
        <f ca="1">BL136+BN136</f>
        <v>1396.1999999999998</v>
      </c>
      <c r="BQ136" s="77"/>
      <c r="BR136" s="43"/>
      <c r="BU136" s="7"/>
      <c r="BV136" s="23"/>
      <c r="BW136" s="24"/>
      <c r="BX136" s="24"/>
      <c r="BY136" s="24"/>
      <c r="BZ136" s="24"/>
      <c r="CA136" s="24"/>
      <c r="CB136" s="24"/>
      <c r="CC136" s="24"/>
      <c r="CD136" s="24"/>
      <c r="CE136" s="17"/>
    </row>
    <row r="137" spans="2:83" ht="15" thickBot="1" x14ac:dyDescent="0.4">
      <c r="B137" s="13">
        <v>9</v>
      </c>
      <c r="C137" s="12"/>
      <c r="D137" s="8" t="str">
        <f>VLOOKUP(B137,Sheet1!$H$6:$I$15,2)</f>
        <v>n9</v>
      </c>
      <c r="E137" s="21">
        <f ca="1">VLOOKUP(B137,Sheet1!$H$6:$N$15,6)</f>
        <v>15</v>
      </c>
      <c r="F137" s="67">
        <f ca="1">VLOOKUP(B137,Sheet1!$H$6:$N$15,7)</f>
        <v>0.13</v>
      </c>
      <c r="G137" s="23"/>
      <c r="H137" s="24"/>
      <c r="I137" s="17"/>
      <c r="J137" s="23"/>
      <c r="K137" s="24"/>
      <c r="L137" s="17"/>
      <c r="M137" s="23"/>
      <c r="N137" s="24"/>
      <c r="O137" s="17"/>
      <c r="P137" s="23"/>
      <c r="Q137" s="24"/>
      <c r="R137" s="17"/>
      <c r="S137" s="23"/>
      <c r="T137" s="24"/>
      <c r="U137" s="17"/>
      <c r="V137" s="23"/>
      <c r="W137" s="24"/>
      <c r="X137" s="17"/>
      <c r="Y137" s="23"/>
      <c r="Z137" s="24"/>
      <c r="AA137" s="24"/>
      <c r="AB137" s="9"/>
      <c r="AC137" s="19"/>
      <c r="AD137" s="44"/>
      <c r="AE137" s="45"/>
      <c r="AF137" s="44"/>
      <c r="AG137" s="45"/>
      <c r="AH137" s="44"/>
      <c r="AI137" s="76"/>
      <c r="AJ137" s="45"/>
      <c r="AK137" s="13">
        <f>B137</f>
        <v>9</v>
      </c>
      <c r="AL137" s="12"/>
      <c r="AM137" s="8" t="str">
        <f>VLOOKUP(AK137,Sheet1!$H$6:$I$15,2)</f>
        <v>n9</v>
      </c>
      <c r="AN137" s="21">
        <f ca="1">VLOOKUP(AK137,Sheet1!$H$6:$N$15,6)</f>
        <v>15</v>
      </c>
      <c r="AO137" s="23"/>
      <c r="AP137" s="24"/>
      <c r="AQ137" s="17"/>
      <c r="AR137" s="23"/>
      <c r="AS137" s="24"/>
      <c r="AT137" s="17"/>
      <c r="AU137" s="23"/>
      <c r="AV137" s="24"/>
      <c r="AW137" s="17"/>
      <c r="AX137" s="23"/>
      <c r="AY137" s="24"/>
      <c r="AZ137" s="17"/>
      <c r="BA137" s="23"/>
      <c r="BB137" s="24"/>
      <c r="BC137" s="17"/>
      <c r="BD137" s="23"/>
      <c r="BE137" s="24"/>
      <c r="BF137" s="17"/>
      <c r="BG137" s="23"/>
      <c r="BH137" s="24"/>
      <c r="BI137" s="24"/>
      <c r="BJ137" s="9"/>
      <c r="BK137" s="19"/>
      <c r="BL137" s="44"/>
      <c r="BM137" s="45"/>
      <c r="BN137" s="44"/>
      <c r="BO137" s="45"/>
      <c r="BP137" s="44"/>
      <c r="BQ137" s="76"/>
      <c r="BR137" s="45"/>
      <c r="BU137" s="7"/>
      <c r="BV137" s="21" t="s">
        <v>27</v>
      </c>
      <c r="BW137" s="16"/>
      <c r="BX137" s="21" t="s">
        <v>37</v>
      </c>
      <c r="BY137" s="16"/>
      <c r="BZ137" s="21" t="s">
        <v>38</v>
      </c>
      <c r="CA137" s="16"/>
      <c r="CB137" s="79" t="s">
        <v>40</v>
      </c>
      <c r="CC137" s="16"/>
      <c r="CD137" s="21" t="s">
        <v>39</v>
      </c>
      <c r="CE137" s="16"/>
    </row>
    <row r="138" spans="2:83" ht="15" thickBot="1" x14ac:dyDescent="0.4">
      <c r="B138" s="14"/>
      <c r="C138" s="12"/>
      <c r="D138" s="12"/>
      <c r="E138" s="12"/>
      <c r="F138" s="68"/>
      <c r="G138" s="33">
        <v>0.33333333333333331</v>
      </c>
      <c r="H138" t="s">
        <v>20</v>
      </c>
      <c r="I138" s="34">
        <v>0.5</v>
      </c>
      <c r="J138" s="33">
        <v>0.33333333333333331</v>
      </c>
      <c r="K138" t="s">
        <v>20</v>
      </c>
      <c r="L138" s="34">
        <v>0.5</v>
      </c>
      <c r="M138" s="33">
        <v>0.33333333333333331</v>
      </c>
      <c r="N138" t="s">
        <v>20</v>
      </c>
      <c r="O138" s="34">
        <v>0.5</v>
      </c>
      <c r="P138" s="33">
        <v>0.33333333333333331</v>
      </c>
      <c r="Q138" t="s">
        <v>20</v>
      </c>
      <c r="R138" s="34">
        <v>0.5</v>
      </c>
      <c r="S138" s="33">
        <v>0.33333333333333331</v>
      </c>
      <c r="T138" t="s">
        <v>20</v>
      </c>
      <c r="U138" s="34">
        <v>0.5</v>
      </c>
      <c r="V138" s="33">
        <v>0.33333333333333331</v>
      </c>
      <c r="W138" t="s">
        <v>20</v>
      </c>
      <c r="X138" s="34">
        <v>0.5</v>
      </c>
      <c r="Y138" s="33">
        <v>0.33333333333333331</v>
      </c>
      <c r="Z138" t="s">
        <v>20</v>
      </c>
      <c r="AA138" s="35">
        <v>0.5</v>
      </c>
      <c r="AB138" s="9"/>
      <c r="AC138" s="19"/>
      <c r="AD138" s="44"/>
      <c r="AE138" s="45"/>
      <c r="AF138" s="44"/>
      <c r="AG138" s="45"/>
      <c r="AH138" s="44"/>
      <c r="AI138" s="76"/>
      <c r="AJ138" s="45"/>
      <c r="AK138" s="14"/>
      <c r="AL138" s="12"/>
      <c r="AM138" s="12"/>
      <c r="AN138" s="12"/>
      <c r="AO138" s="33">
        <v>0.33333333333333331</v>
      </c>
      <c r="AP138" t="s">
        <v>20</v>
      </c>
      <c r="AQ138" s="34">
        <v>0.5</v>
      </c>
      <c r="AR138" s="33">
        <v>0.33333333333333331</v>
      </c>
      <c r="AS138" t="s">
        <v>20</v>
      </c>
      <c r="AT138" s="34">
        <v>0.5</v>
      </c>
      <c r="AU138" s="33">
        <v>0.33333333333333331</v>
      </c>
      <c r="AV138" t="s">
        <v>20</v>
      </c>
      <c r="AW138" s="34">
        <v>0.5</v>
      </c>
      <c r="AX138" s="33">
        <v>0.33333333333333331</v>
      </c>
      <c r="AY138" t="s">
        <v>20</v>
      </c>
      <c r="AZ138" s="34">
        <v>0.5</v>
      </c>
      <c r="BA138" s="33">
        <v>0.33333333333333331</v>
      </c>
      <c r="BB138" t="s">
        <v>20</v>
      </c>
      <c r="BC138" s="34">
        <v>0.5</v>
      </c>
      <c r="BD138" s="33">
        <v>0.33333333333333331</v>
      </c>
      <c r="BE138" t="s">
        <v>20</v>
      </c>
      <c r="BF138" s="34">
        <v>0.5</v>
      </c>
      <c r="BG138" s="33">
        <v>0.33333333333333331</v>
      </c>
      <c r="BH138" t="s">
        <v>20</v>
      </c>
      <c r="BI138" s="35">
        <v>0.5</v>
      </c>
      <c r="BJ138" s="9"/>
      <c r="BK138" s="19"/>
      <c r="BL138" s="44"/>
      <c r="BM138" s="45"/>
      <c r="BN138" s="44"/>
      <c r="BO138" s="45"/>
      <c r="BP138" s="44"/>
      <c r="BQ138" s="76"/>
      <c r="BR138" s="45"/>
      <c r="BU138" s="7"/>
      <c r="BV138" s="23"/>
      <c r="BW138" s="17"/>
      <c r="BX138" s="23"/>
      <c r="BY138" s="17"/>
      <c r="BZ138" s="23"/>
      <c r="CA138" s="17"/>
      <c r="CB138" s="23"/>
      <c r="CC138" s="17"/>
      <c r="CD138" s="23"/>
      <c r="CE138" s="17"/>
    </row>
    <row r="139" spans="2:83" x14ac:dyDescent="0.35">
      <c r="B139" s="14"/>
      <c r="C139" s="12"/>
      <c r="D139" s="12"/>
      <c r="E139" s="12"/>
      <c r="F139" s="68"/>
      <c r="G139" s="27">
        <f>(I138-G138)*24</f>
        <v>4</v>
      </c>
      <c r="H139" s="28"/>
      <c r="I139" s="29"/>
      <c r="J139" s="27">
        <f>(L138-J138)*24</f>
        <v>4</v>
      </c>
      <c r="K139" s="28"/>
      <c r="L139" s="29"/>
      <c r="M139" s="27">
        <f>(O138-M138)*24</f>
        <v>4</v>
      </c>
      <c r="N139" s="28"/>
      <c r="O139" s="29"/>
      <c r="P139" s="27">
        <f>(R138-P138)*24</f>
        <v>4</v>
      </c>
      <c r="Q139" s="28"/>
      <c r="R139" s="29"/>
      <c r="S139" s="27">
        <f>(U138-S138)*24</f>
        <v>4</v>
      </c>
      <c r="T139" s="28"/>
      <c r="U139" s="29"/>
      <c r="V139" s="27">
        <f>(X138-V138)*24</f>
        <v>4</v>
      </c>
      <c r="W139" s="28"/>
      <c r="X139" s="29"/>
      <c r="Y139" s="27">
        <f>(AA138-Y138)*24</f>
        <v>4</v>
      </c>
      <c r="Z139" s="28"/>
      <c r="AA139" s="28"/>
      <c r="AB139" s="9"/>
      <c r="AC139" s="19"/>
      <c r="AD139" s="44"/>
      <c r="AE139" s="45"/>
      <c r="AF139" s="44"/>
      <c r="AG139" s="45"/>
      <c r="AH139" s="44"/>
      <c r="AI139" s="76"/>
      <c r="AJ139" s="45"/>
      <c r="AK139" s="14"/>
      <c r="AL139" s="12"/>
      <c r="AM139" s="12"/>
      <c r="AN139" s="12"/>
      <c r="AO139" s="27">
        <f>(AQ138-AO138)*24</f>
        <v>4</v>
      </c>
      <c r="AP139" s="28"/>
      <c r="AQ139" s="29"/>
      <c r="AR139" s="27">
        <f>(AT138-AR138)*24</f>
        <v>4</v>
      </c>
      <c r="AS139" s="28"/>
      <c r="AT139" s="29"/>
      <c r="AU139" s="27">
        <f>(AW138-AU138)*24</f>
        <v>4</v>
      </c>
      <c r="AV139" s="28"/>
      <c r="AW139" s="29"/>
      <c r="AX139" s="27">
        <f>(AZ138-AX138)*24</f>
        <v>4</v>
      </c>
      <c r="AY139" s="28"/>
      <c r="AZ139" s="29"/>
      <c r="BA139" s="27">
        <f>(BC138-BA138)*24</f>
        <v>4</v>
      </c>
      <c r="BB139" s="28"/>
      <c r="BC139" s="29"/>
      <c r="BD139" s="27">
        <f>(BF138-BD138)*24</f>
        <v>4</v>
      </c>
      <c r="BE139" s="28"/>
      <c r="BF139" s="29"/>
      <c r="BG139" s="27">
        <f>(BI138-BG138)*24</f>
        <v>4</v>
      </c>
      <c r="BH139" s="28"/>
      <c r="BI139" s="28"/>
      <c r="BJ139" s="9"/>
      <c r="BK139" s="19"/>
      <c r="BL139" s="44"/>
      <c r="BM139" s="45"/>
      <c r="BN139" s="44"/>
      <c r="BO139" s="45"/>
      <c r="BP139" s="44"/>
      <c r="BQ139" s="76"/>
      <c r="BR139" s="45"/>
      <c r="BU139" s="8">
        <f>B137</f>
        <v>9</v>
      </c>
      <c r="BV139" s="21">
        <f>BJ136+AB136</f>
        <v>98</v>
      </c>
      <c r="BW139" s="16"/>
      <c r="BX139" s="80">
        <f ca="1">BL136+AD136</f>
        <v>1470</v>
      </c>
      <c r="BY139" s="81"/>
      <c r="BZ139" s="42">
        <f ca="1">BN136+AF136</f>
        <v>1254.75</v>
      </c>
      <c r="CA139" s="43"/>
      <c r="CB139" s="42">
        <f ca="1">BX139+BZ139</f>
        <v>2724.75</v>
      </c>
      <c r="CC139" s="43"/>
      <c r="CD139" s="21">
        <f ca="1">SUM(G145:AA146)+SUM(AO145:BI146)</f>
        <v>8365</v>
      </c>
      <c r="CE139" s="16"/>
    </row>
    <row r="140" spans="2:83" ht="15" thickBot="1" x14ac:dyDescent="0.4">
      <c r="B140" s="14"/>
      <c r="C140" s="12"/>
      <c r="D140" s="12"/>
      <c r="E140" s="12"/>
      <c r="F140" s="68"/>
      <c r="G140" s="30"/>
      <c r="H140" s="31"/>
      <c r="I140" s="32"/>
      <c r="J140" s="30"/>
      <c r="K140" s="31"/>
      <c r="L140" s="32"/>
      <c r="M140" s="30"/>
      <c r="N140" s="31"/>
      <c r="O140" s="32"/>
      <c r="P140" s="30"/>
      <c r="Q140" s="31"/>
      <c r="R140" s="32"/>
      <c r="S140" s="30"/>
      <c r="T140" s="31"/>
      <c r="U140" s="32"/>
      <c r="V140" s="30"/>
      <c r="W140" s="31"/>
      <c r="X140" s="32"/>
      <c r="Y140" s="30"/>
      <c r="Z140" s="31"/>
      <c r="AA140" s="31"/>
      <c r="AB140" s="9"/>
      <c r="AC140" s="19"/>
      <c r="AD140" s="44"/>
      <c r="AE140" s="45"/>
      <c r="AF140" s="44"/>
      <c r="AG140" s="45"/>
      <c r="AH140" s="44"/>
      <c r="AI140" s="76"/>
      <c r="AJ140" s="45"/>
      <c r="AK140" s="14"/>
      <c r="AL140" s="12"/>
      <c r="AM140" s="12"/>
      <c r="AN140" s="12"/>
      <c r="AO140" s="30"/>
      <c r="AP140" s="31"/>
      <c r="AQ140" s="32"/>
      <c r="AR140" s="30"/>
      <c r="AS140" s="31"/>
      <c r="AT140" s="32"/>
      <c r="AU140" s="30"/>
      <c r="AV140" s="31"/>
      <c r="AW140" s="32"/>
      <c r="AX140" s="30"/>
      <c r="AY140" s="31"/>
      <c r="AZ140" s="32"/>
      <c r="BA140" s="30"/>
      <c r="BB140" s="31"/>
      <c r="BC140" s="32"/>
      <c r="BD140" s="30"/>
      <c r="BE140" s="31"/>
      <c r="BF140" s="32"/>
      <c r="BG140" s="30"/>
      <c r="BH140" s="31"/>
      <c r="BI140" s="31"/>
      <c r="BJ140" s="9"/>
      <c r="BK140" s="19"/>
      <c r="BL140" s="44"/>
      <c r="BM140" s="45"/>
      <c r="BN140" s="44"/>
      <c r="BO140" s="45"/>
      <c r="BP140" s="44"/>
      <c r="BQ140" s="76"/>
      <c r="BR140" s="45"/>
      <c r="BU140" s="12"/>
      <c r="BV140" s="9"/>
      <c r="BW140" s="19"/>
      <c r="BX140" s="82"/>
      <c r="BY140" s="83"/>
      <c r="BZ140" s="44"/>
      <c r="CA140" s="45"/>
      <c r="CB140" s="44"/>
      <c r="CC140" s="45"/>
      <c r="CD140" s="9"/>
      <c r="CE140" s="19"/>
    </row>
    <row r="141" spans="2:83" ht="15" thickBot="1" x14ac:dyDescent="0.4">
      <c r="B141" s="14"/>
      <c r="C141" s="12"/>
      <c r="D141" s="12"/>
      <c r="E141" s="12"/>
      <c r="F141" s="68"/>
      <c r="G141" s="33">
        <v>0.54166666666666663</v>
      </c>
      <c r="H141" t="s">
        <v>20</v>
      </c>
      <c r="I141" s="25">
        <v>0.66666666666666663</v>
      </c>
      <c r="J141" s="33">
        <v>0.54166666666666663</v>
      </c>
      <c r="K141" t="s">
        <v>20</v>
      </c>
      <c r="L141" s="25">
        <v>0.66666666666666663</v>
      </c>
      <c r="M141" s="33">
        <v>0.54166666666666663</v>
      </c>
      <c r="N141" t="s">
        <v>20</v>
      </c>
      <c r="O141" s="25">
        <v>0.66666666666666663</v>
      </c>
      <c r="P141" s="33">
        <v>0.54166666666666663</v>
      </c>
      <c r="Q141" t="s">
        <v>20</v>
      </c>
      <c r="R141" s="25">
        <v>0.66666666666666663</v>
      </c>
      <c r="S141" s="33">
        <v>0.54166666666666663</v>
      </c>
      <c r="T141" t="s">
        <v>20</v>
      </c>
      <c r="U141" s="25">
        <v>0.66666666666666663</v>
      </c>
      <c r="V141" s="33">
        <v>0.54166666666666663</v>
      </c>
      <c r="W141" t="s">
        <v>20</v>
      </c>
      <c r="X141" s="25">
        <v>0.66666666666666663</v>
      </c>
      <c r="Y141" s="33">
        <v>0.54166666666666663</v>
      </c>
      <c r="Z141" t="s">
        <v>20</v>
      </c>
      <c r="AA141" s="25">
        <v>0.66666666666666663</v>
      </c>
      <c r="AB141" s="9"/>
      <c r="AC141" s="19"/>
      <c r="AD141" s="44"/>
      <c r="AE141" s="45"/>
      <c r="AF141" s="44"/>
      <c r="AG141" s="45"/>
      <c r="AH141" s="44"/>
      <c r="AI141" s="76"/>
      <c r="AJ141" s="45"/>
      <c r="AK141" s="14"/>
      <c r="AL141" s="12"/>
      <c r="AM141" s="12"/>
      <c r="AN141" s="12"/>
      <c r="AO141" s="33">
        <v>0.54166666666666663</v>
      </c>
      <c r="AP141" t="s">
        <v>20</v>
      </c>
      <c r="AQ141" s="25">
        <v>0.66666666666666663</v>
      </c>
      <c r="AR141" s="33">
        <v>0.54166666666666663</v>
      </c>
      <c r="AS141" t="s">
        <v>20</v>
      </c>
      <c r="AT141" s="25">
        <v>0.66666666666666663</v>
      </c>
      <c r="AU141" s="33">
        <v>0.54166666666666663</v>
      </c>
      <c r="AV141" t="s">
        <v>20</v>
      </c>
      <c r="AW141" s="25">
        <v>0.66666666666666663</v>
      </c>
      <c r="AX141" s="33">
        <v>0.54166666666666663</v>
      </c>
      <c r="AY141" t="s">
        <v>20</v>
      </c>
      <c r="AZ141" s="25">
        <v>0.66666666666666663</v>
      </c>
      <c r="BA141" s="33">
        <v>0.54166666666666663</v>
      </c>
      <c r="BB141" t="s">
        <v>20</v>
      </c>
      <c r="BC141" s="25">
        <v>0.66666666666666663</v>
      </c>
      <c r="BD141" s="33">
        <v>0.54166666666666663</v>
      </c>
      <c r="BE141" t="s">
        <v>20</v>
      </c>
      <c r="BF141" s="25">
        <v>0.66666666666666663</v>
      </c>
      <c r="BG141" s="33">
        <v>0.54166666666666663</v>
      </c>
      <c r="BH141" t="s">
        <v>20</v>
      </c>
      <c r="BI141" s="25">
        <v>0.66666666666666663</v>
      </c>
      <c r="BJ141" s="9"/>
      <c r="BK141" s="19"/>
      <c r="BL141" s="44"/>
      <c r="BM141" s="45"/>
      <c r="BN141" s="44"/>
      <c r="BO141" s="45"/>
      <c r="BP141" s="44"/>
      <c r="BQ141" s="76"/>
      <c r="BR141" s="45"/>
      <c r="BU141" s="12"/>
      <c r="BV141" s="9"/>
      <c r="BW141" s="19"/>
      <c r="BX141" s="82"/>
      <c r="BY141" s="83"/>
      <c r="BZ141" s="44"/>
      <c r="CA141" s="45"/>
      <c r="CB141" s="44"/>
      <c r="CC141" s="45"/>
      <c r="CD141" s="9"/>
      <c r="CE141" s="19"/>
    </row>
    <row r="142" spans="2:83" x14ac:dyDescent="0.35">
      <c r="B142" s="14"/>
      <c r="C142" s="12"/>
      <c r="D142" s="12"/>
      <c r="E142" s="12"/>
      <c r="F142" s="68"/>
      <c r="G142" s="27">
        <f>(I141-G141)*24</f>
        <v>3</v>
      </c>
      <c r="H142" s="28"/>
      <c r="I142" s="29"/>
      <c r="J142" s="27">
        <f>(L141-J141)*24</f>
        <v>3</v>
      </c>
      <c r="K142" s="28"/>
      <c r="L142" s="29"/>
      <c r="M142" s="27">
        <f>(O141-M141)*24</f>
        <v>3</v>
      </c>
      <c r="N142" s="28"/>
      <c r="O142" s="29"/>
      <c r="P142" s="27">
        <f>(R141-P141)*24</f>
        <v>3</v>
      </c>
      <c r="Q142" s="28"/>
      <c r="R142" s="29"/>
      <c r="S142" s="27">
        <f>(U141-S141)*24</f>
        <v>3</v>
      </c>
      <c r="T142" s="28"/>
      <c r="U142" s="29"/>
      <c r="V142" s="27">
        <f>(X141-V141)*24</f>
        <v>3</v>
      </c>
      <c r="W142" s="28"/>
      <c r="X142" s="29"/>
      <c r="Y142" s="27">
        <f>(AA141-Y141)*24</f>
        <v>3</v>
      </c>
      <c r="Z142" s="28"/>
      <c r="AA142" s="28"/>
      <c r="AB142" s="9"/>
      <c r="AC142" s="19"/>
      <c r="AD142" s="44"/>
      <c r="AE142" s="45"/>
      <c r="AF142" s="44"/>
      <c r="AG142" s="45"/>
      <c r="AH142" s="44"/>
      <c r="AI142" s="76"/>
      <c r="AJ142" s="45"/>
      <c r="AK142" s="14"/>
      <c r="AL142" s="12"/>
      <c r="AM142" s="12"/>
      <c r="AN142" s="12"/>
      <c r="AO142" s="27">
        <f>(AQ141-AO141)*24</f>
        <v>3</v>
      </c>
      <c r="AP142" s="28"/>
      <c r="AQ142" s="29"/>
      <c r="AR142" s="27">
        <f>(AT141-AR141)*24</f>
        <v>3</v>
      </c>
      <c r="AS142" s="28"/>
      <c r="AT142" s="29"/>
      <c r="AU142" s="27">
        <f>(AW141-AU141)*24</f>
        <v>3</v>
      </c>
      <c r="AV142" s="28"/>
      <c r="AW142" s="29"/>
      <c r="AX142" s="27">
        <f>(AZ141-AX141)*24</f>
        <v>3</v>
      </c>
      <c r="AY142" s="28"/>
      <c r="AZ142" s="29"/>
      <c r="BA142" s="27">
        <f>(BC141-BA141)*24</f>
        <v>3</v>
      </c>
      <c r="BB142" s="28"/>
      <c r="BC142" s="29"/>
      <c r="BD142" s="27">
        <f>(BF141-BD141)*24</f>
        <v>3</v>
      </c>
      <c r="BE142" s="28"/>
      <c r="BF142" s="29"/>
      <c r="BG142" s="27">
        <f>(BI141-BG141)*24</f>
        <v>3</v>
      </c>
      <c r="BH142" s="28"/>
      <c r="BI142" s="28"/>
      <c r="BJ142" s="9"/>
      <c r="BK142" s="19"/>
      <c r="BL142" s="44"/>
      <c r="BM142" s="45"/>
      <c r="BN142" s="44"/>
      <c r="BO142" s="45"/>
      <c r="BP142" s="44"/>
      <c r="BQ142" s="76"/>
      <c r="BR142" s="45"/>
      <c r="BU142" s="12"/>
      <c r="BV142" s="9"/>
      <c r="BW142" s="19"/>
      <c r="BX142" s="82"/>
      <c r="BY142" s="83"/>
      <c r="BZ142" s="44"/>
      <c r="CA142" s="45"/>
      <c r="CB142" s="44"/>
      <c r="CC142" s="45"/>
      <c r="CD142" s="9"/>
      <c r="CE142" s="19"/>
    </row>
    <row r="143" spans="2:83" ht="15" thickBot="1" x14ac:dyDescent="0.4">
      <c r="B143" s="14"/>
      <c r="C143" s="12"/>
      <c r="D143" s="12"/>
      <c r="E143" s="12"/>
      <c r="F143" s="68"/>
      <c r="G143" s="30"/>
      <c r="H143" s="31"/>
      <c r="I143" s="32"/>
      <c r="J143" s="30"/>
      <c r="K143" s="31"/>
      <c r="L143" s="32"/>
      <c r="M143" s="30"/>
      <c r="N143" s="31"/>
      <c r="O143" s="32"/>
      <c r="P143" s="30"/>
      <c r="Q143" s="31"/>
      <c r="R143" s="32"/>
      <c r="S143" s="30"/>
      <c r="T143" s="31"/>
      <c r="U143" s="32"/>
      <c r="V143" s="30"/>
      <c r="W143" s="31"/>
      <c r="X143" s="32"/>
      <c r="Y143" s="30"/>
      <c r="Z143" s="31"/>
      <c r="AA143" s="31"/>
      <c r="AB143" s="9"/>
      <c r="AC143" s="19"/>
      <c r="AD143" s="44"/>
      <c r="AE143" s="45"/>
      <c r="AF143" s="44"/>
      <c r="AG143" s="45"/>
      <c r="AH143" s="44"/>
      <c r="AI143" s="76"/>
      <c r="AJ143" s="45"/>
      <c r="AK143" s="14"/>
      <c r="AL143" s="12"/>
      <c r="AM143" s="12"/>
      <c r="AN143" s="12"/>
      <c r="AO143" s="30"/>
      <c r="AP143" s="31"/>
      <c r="AQ143" s="32"/>
      <c r="AR143" s="30"/>
      <c r="AS143" s="31"/>
      <c r="AT143" s="32"/>
      <c r="AU143" s="30"/>
      <c r="AV143" s="31"/>
      <c r="AW143" s="32"/>
      <c r="AX143" s="30"/>
      <c r="AY143" s="31"/>
      <c r="AZ143" s="32"/>
      <c r="BA143" s="30"/>
      <c r="BB143" s="31"/>
      <c r="BC143" s="32"/>
      <c r="BD143" s="30"/>
      <c r="BE143" s="31"/>
      <c r="BF143" s="32"/>
      <c r="BG143" s="30"/>
      <c r="BH143" s="31"/>
      <c r="BI143" s="31"/>
      <c r="BJ143" s="9"/>
      <c r="BK143" s="19"/>
      <c r="BL143" s="44"/>
      <c r="BM143" s="45"/>
      <c r="BN143" s="44"/>
      <c r="BO143" s="45"/>
      <c r="BP143" s="44"/>
      <c r="BQ143" s="76"/>
      <c r="BR143" s="45"/>
      <c r="BU143" s="12"/>
      <c r="BV143" s="9"/>
      <c r="BW143" s="19"/>
      <c r="BX143" s="82"/>
      <c r="BY143" s="83"/>
      <c r="BZ143" s="44"/>
      <c r="CA143" s="45"/>
      <c r="CB143" s="44"/>
      <c r="CC143" s="45"/>
      <c r="CD143" s="9"/>
      <c r="CE143" s="19"/>
    </row>
    <row r="144" spans="2:83" x14ac:dyDescent="0.35">
      <c r="B144" s="14"/>
      <c r="C144" s="12"/>
      <c r="D144" s="12"/>
      <c r="E144" s="12"/>
      <c r="F144" s="68"/>
      <c r="G144" s="27" t="s">
        <v>33</v>
      </c>
      <c r="H144" s="28"/>
      <c r="I144" s="29"/>
      <c r="J144" s="27" t="s">
        <v>33</v>
      </c>
      <c r="K144" s="28"/>
      <c r="L144" s="29"/>
      <c r="M144" s="27" t="s">
        <v>33</v>
      </c>
      <c r="N144" s="28"/>
      <c r="O144" s="29"/>
      <c r="P144" s="27" t="s">
        <v>33</v>
      </c>
      <c r="Q144" s="28"/>
      <c r="R144" s="29"/>
      <c r="S144" s="27" t="s">
        <v>33</v>
      </c>
      <c r="T144" s="28"/>
      <c r="U144" s="29"/>
      <c r="V144" s="27" t="s">
        <v>33</v>
      </c>
      <c r="W144" s="28"/>
      <c r="X144" s="29"/>
      <c r="Y144" s="27" t="s">
        <v>33</v>
      </c>
      <c r="Z144" s="28"/>
      <c r="AA144" s="29"/>
      <c r="AB144" s="9"/>
      <c r="AC144" s="19"/>
      <c r="AD144" s="44"/>
      <c r="AE144" s="45"/>
      <c r="AF144" s="44"/>
      <c r="AG144" s="45"/>
      <c r="AH144" s="44"/>
      <c r="AI144" s="76"/>
      <c r="AJ144" s="45"/>
      <c r="AK144" s="14"/>
      <c r="AL144" s="12"/>
      <c r="AM144" s="12"/>
      <c r="AN144" s="12"/>
      <c r="AO144" s="27" t="s">
        <v>33</v>
      </c>
      <c r="AP144" s="28"/>
      <c r="AQ144" s="29"/>
      <c r="AR144" s="27" t="s">
        <v>33</v>
      </c>
      <c r="AS144" s="28"/>
      <c r="AT144" s="29"/>
      <c r="AU144" s="27" t="s">
        <v>33</v>
      </c>
      <c r="AV144" s="28"/>
      <c r="AW144" s="29"/>
      <c r="AX144" s="27" t="s">
        <v>33</v>
      </c>
      <c r="AY144" s="28"/>
      <c r="AZ144" s="29"/>
      <c r="BA144" s="27" t="s">
        <v>33</v>
      </c>
      <c r="BB144" s="28"/>
      <c r="BC144" s="29"/>
      <c r="BD144" s="27" t="s">
        <v>33</v>
      </c>
      <c r="BE144" s="28"/>
      <c r="BF144" s="29"/>
      <c r="BG144" s="27" t="s">
        <v>33</v>
      </c>
      <c r="BH144" s="28"/>
      <c r="BI144" s="29"/>
      <c r="BJ144" s="9"/>
      <c r="BK144" s="19"/>
      <c r="BL144" s="44"/>
      <c r="BM144" s="45"/>
      <c r="BN144" s="44"/>
      <c r="BO144" s="45"/>
      <c r="BP144" s="44"/>
      <c r="BQ144" s="76"/>
      <c r="BR144" s="45"/>
      <c r="BU144" s="12"/>
      <c r="BV144" s="9"/>
      <c r="BW144" s="19"/>
      <c r="BX144" s="82"/>
      <c r="BY144" s="83"/>
      <c r="BZ144" s="44"/>
      <c r="CA144" s="45"/>
      <c r="CB144" s="44"/>
      <c r="CC144" s="45"/>
      <c r="CD144" s="9"/>
      <c r="CE144" s="19"/>
    </row>
    <row r="145" spans="2:83" x14ac:dyDescent="0.35">
      <c r="B145" s="14"/>
      <c r="C145" s="12"/>
      <c r="D145" s="12"/>
      <c r="E145" s="12"/>
      <c r="F145" s="68"/>
      <c r="G145" s="26">
        <f ca="1">RANDBETWEEN(100,1000)</f>
        <v>891</v>
      </c>
      <c r="H145" s="70"/>
      <c r="I145" s="71"/>
      <c r="J145" s="26">
        <f ca="1">RANDBETWEEN(100,1000)</f>
        <v>578</v>
      </c>
      <c r="K145" s="70"/>
      <c r="L145" s="71"/>
      <c r="M145" s="26">
        <f ca="1">RANDBETWEEN(100,1000)</f>
        <v>673</v>
      </c>
      <c r="N145" s="70"/>
      <c r="O145" s="71"/>
      <c r="P145" s="26">
        <f ca="1">RANDBETWEEN(100,1000)</f>
        <v>732</v>
      </c>
      <c r="Q145" s="70"/>
      <c r="R145" s="71"/>
      <c r="S145" s="26">
        <f ca="1">RANDBETWEEN(100,1000)</f>
        <v>351</v>
      </c>
      <c r="T145" s="70"/>
      <c r="U145" s="71"/>
      <c r="V145" s="26">
        <f ca="1">RANDBETWEEN(100,1000)</f>
        <v>421</v>
      </c>
      <c r="W145" s="70"/>
      <c r="X145" s="71"/>
      <c r="Y145" s="26">
        <f ca="1">RANDBETWEEN(100,1000)</f>
        <v>311</v>
      </c>
      <c r="Z145" s="70"/>
      <c r="AA145" s="71"/>
      <c r="AB145" s="9"/>
      <c r="AC145" s="19"/>
      <c r="AD145" s="44"/>
      <c r="AE145" s="45"/>
      <c r="AF145" s="44"/>
      <c r="AG145" s="45"/>
      <c r="AH145" s="44"/>
      <c r="AI145" s="76"/>
      <c r="AJ145" s="45"/>
      <c r="AK145" s="14"/>
      <c r="AL145" s="12"/>
      <c r="AM145" s="12"/>
      <c r="AN145" s="12"/>
      <c r="AO145" s="26">
        <f ca="1">RANDBETWEEN(100,1000)</f>
        <v>949</v>
      </c>
      <c r="AP145" s="70"/>
      <c r="AQ145" s="71"/>
      <c r="AR145" s="26">
        <f ca="1">RANDBETWEEN(100,1000)</f>
        <v>544</v>
      </c>
      <c r="AS145" s="70"/>
      <c r="AT145" s="71"/>
      <c r="AU145" s="26">
        <f ca="1">RANDBETWEEN(100,1000)</f>
        <v>189</v>
      </c>
      <c r="AV145" s="70"/>
      <c r="AW145" s="71"/>
      <c r="AX145" s="26">
        <f ca="1">RANDBETWEEN(100,1000)</f>
        <v>720</v>
      </c>
      <c r="AY145" s="70"/>
      <c r="AZ145" s="71"/>
      <c r="BA145" s="26">
        <f ca="1">RANDBETWEEN(100,1000)</f>
        <v>963</v>
      </c>
      <c r="BB145" s="70"/>
      <c r="BC145" s="71"/>
      <c r="BD145" s="26">
        <f ca="1">RANDBETWEEN(100,1000)</f>
        <v>284</v>
      </c>
      <c r="BE145" s="70"/>
      <c r="BF145" s="71"/>
      <c r="BG145" s="26">
        <f ca="1">RANDBETWEEN(100,1000)</f>
        <v>759</v>
      </c>
      <c r="BH145" s="70"/>
      <c r="BI145" s="71"/>
      <c r="BJ145" s="9"/>
      <c r="BK145" s="19"/>
      <c r="BL145" s="44"/>
      <c r="BM145" s="45"/>
      <c r="BN145" s="44"/>
      <c r="BO145" s="45"/>
      <c r="BP145" s="44"/>
      <c r="BQ145" s="76"/>
      <c r="BR145" s="45"/>
      <c r="BU145" s="12"/>
      <c r="BV145" s="9"/>
      <c r="BW145" s="19"/>
      <c r="BX145" s="82"/>
      <c r="BY145" s="83"/>
      <c r="BZ145" s="44"/>
      <c r="CA145" s="45"/>
      <c r="CB145" s="44"/>
      <c r="CC145" s="45"/>
      <c r="CD145" s="9"/>
      <c r="CE145" s="19"/>
    </row>
    <row r="146" spans="2:83" ht="15" thickBot="1" x14ac:dyDescent="0.4">
      <c r="B146" s="14"/>
      <c r="C146" s="12"/>
      <c r="D146" s="12"/>
      <c r="E146" s="12"/>
      <c r="F146" s="68"/>
      <c r="G146" s="26"/>
      <c r="H146" s="70"/>
      <c r="I146" s="71"/>
      <c r="J146" s="26"/>
      <c r="K146" s="70"/>
      <c r="L146" s="71"/>
      <c r="M146" s="26"/>
      <c r="N146" s="70"/>
      <c r="O146" s="71"/>
      <c r="P146" s="26"/>
      <c r="Q146" s="70"/>
      <c r="R146" s="71"/>
      <c r="S146" s="26"/>
      <c r="T146" s="70"/>
      <c r="U146" s="71"/>
      <c r="V146" s="26"/>
      <c r="W146" s="70"/>
      <c r="X146" s="71"/>
      <c r="Y146" s="26"/>
      <c r="Z146" s="70"/>
      <c r="AA146" s="71"/>
      <c r="AB146" s="9"/>
      <c r="AC146" s="19"/>
      <c r="AD146" s="44"/>
      <c r="AE146" s="45"/>
      <c r="AF146" s="44"/>
      <c r="AG146" s="45"/>
      <c r="AH146" s="44"/>
      <c r="AI146" s="76"/>
      <c r="AJ146" s="45"/>
      <c r="AK146" s="14"/>
      <c r="AL146" s="12"/>
      <c r="AM146" s="12"/>
      <c r="AN146" s="12"/>
      <c r="AO146" s="26"/>
      <c r="AP146" s="70"/>
      <c r="AQ146" s="71"/>
      <c r="AR146" s="26"/>
      <c r="AS146" s="70"/>
      <c r="AT146" s="71"/>
      <c r="AU146" s="26"/>
      <c r="AV146" s="70"/>
      <c r="AW146" s="71"/>
      <c r="AX146" s="26"/>
      <c r="AY146" s="70"/>
      <c r="AZ146" s="71"/>
      <c r="BA146" s="26"/>
      <c r="BB146" s="70"/>
      <c r="BC146" s="71"/>
      <c r="BD146" s="26"/>
      <c r="BE146" s="70"/>
      <c r="BF146" s="71"/>
      <c r="BG146" s="26"/>
      <c r="BH146" s="70"/>
      <c r="BI146" s="71"/>
      <c r="BJ146" s="9"/>
      <c r="BK146" s="19"/>
      <c r="BL146" s="44"/>
      <c r="BM146" s="45"/>
      <c r="BN146" s="44"/>
      <c r="BO146" s="45"/>
      <c r="BP146" s="44"/>
      <c r="BQ146" s="76"/>
      <c r="BR146" s="45"/>
      <c r="BU146" s="10"/>
      <c r="BV146" s="23"/>
      <c r="BW146" s="17"/>
      <c r="BX146" s="84"/>
      <c r="BY146" s="85"/>
      <c r="BZ146" s="46"/>
      <c r="CA146" s="47"/>
      <c r="CB146" s="46"/>
      <c r="CC146" s="47"/>
      <c r="CD146" s="23"/>
      <c r="CE146" s="17"/>
    </row>
    <row r="147" spans="2:83" ht="15" thickBot="1" x14ac:dyDescent="0.4">
      <c r="B147" s="14"/>
      <c r="C147" s="12"/>
      <c r="D147" s="12"/>
      <c r="E147" s="12"/>
      <c r="F147" s="68"/>
      <c r="G147" s="72" t="s">
        <v>5</v>
      </c>
      <c r="H147" s="73"/>
      <c r="I147" s="74"/>
      <c r="J147" s="72" t="s">
        <v>5</v>
      </c>
      <c r="K147" s="73"/>
      <c r="L147" s="74"/>
      <c r="M147" s="72" t="s">
        <v>5</v>
      </c>
      <c r="N147" s="73"/>
      <c r="O147" s="74"/>
      <c r="P147" s="72" t="s">
        <v>5</v>
      </c>
      <c r="Q147" s="73"/>
      <c r="R147" s="74"/>
      <c r="S147" s="72" t="s">
        <v>5</v>
      </c>
      <c r="T147" s="73"/>
      <c r="U147" s="74"/>
      <c r="V147" s="72" t="s">
        <v>5</v>
      </c>
      <c r="W147" s="73"/>
      <c r="X147" s="74"/>
      <c r="Y147" s="72" t="s">
        <v>5</v>
      </c>
      <c r="Z147" s="73"/>
      <c r="AA147" s="74"/>
      <c r="AB147" s="9"/>
      <c r="AC147" s="19"/>
      <c r="AD147" s="44"/>
      <c r="AE147" s="45"/>
      <c r="AF147" s="44"/>
      <c r="AG147" s="45"/>
      <c r="AH147" s="44"/>
      <c r="AI147" s="76"/>
      <c r="AJ147" s="45"/>
      <c r="AK147" s="14"/>
      <c r="AL147" s="12"/>
      <c r="AM147" s="12"/>
      <c r="AN147" s="12"/>
      <c r="AO147" s="72" t="s">
        <v>5</v>
      </c>
      <c r="AP147" s="73"/>
      <c r="AQ147" s="74"/>
      <c r="AR147" s="72" t="s">
        <v>5</v>
      </c>
      <c r="AS147" s="73"/>
      <c r="AT147" s="74"/>
      <c r="AU147" s="72" t="s">
        <v>5</v>
      </c>
      <c r="AV147" s="73"/>
      <c r="AW147" s="74"/>
      <c r="AX147" s="72" t="s">
        <v>5</v>
      </c>
      <c r="AY147" s="73"/>
      <c r="AZ147" s="74"/>
      <c r="BA147" s="72" t="s">
        <v>5</v>
      </c>
      <c r="BB147" s="73"/>
      <c r="BC147" s="74"/>
      <c r="BD147" s="72" t="s">
        <v>5</v>
      </c>
      <c r="BE147" s="73"/>
      <c r="BF147" s="74"/>
      <c r="BG147" s="72" t="s">
        <v>5</v>
      </c>
      <c r="BH147" s="73"/>
      <c r="BI147" s="74"/>
      <c r="BJ147" s="9"/>
      <c r="BK147" s="19"/>
      <c r="BL147" s="44"/>
      <c r="BM147" s="45"/>
      <c r="BN147" s="44"/>
      <c r="BO147" s="45"/>
      <c r="BP147" s="44"/>
      <c r="BQ147" s="76"/>
      <c r="BR147" s="45"/>
    </row>
    <row r="148" spans="2:83" x14ac:dyDescent="0.35">
      <c r="B148" s="14"/>
      <c r="C148" s="12"/>
      <c r="D148" s="12"/>
      <c r="E148" s="12"/>
      <c r="F148" s="68"/>
      <c r="G148" s="21">
        <f ca="1">G145*$F$9</f>
        <v>133.65</v>
      </c>
      <c r="H148" s="22"/>
      <c r="I148" s="16"/>
      <c r="J148" s="21">
        <f ca="1">J145*$F$9</f>
        <v>86.7</v>
      </c>
      <c r="K148" s="22"/>
      <c r="L148" s="16"/>
      <c r="M148" s="21">
        <f ca="1">M145*$F$9</f>
        <v>100.95</v>
      </c>
      <c r="N148" s="22"/>
      <c r="O148" s="16"/>
      <c r="P148" s="21">
        <f ca="1">P145*$F$9</f>
        <v>109.8</v>
      </c>
      <c r="Q148" s="22"/>
      <c r="R148" s="16"/>
      <c r="S148" s="21">
        <f ca="1">S145*$F$9</f>
        <v>52.65</v>
      </c>
      <c r="T148" s="22"/>
      <c r="U148" s="16"/>
      <c r="V148" s="21">
        <f ca="1">V145*$F$9</f>
        <v>63.15</v>
      </c>
      <c r="W148" s="22"/>
      <c r="X148" s="16"/>
      <c r="Y148" s="21">
        <f ca="1">Y145*$F$9</f>
        <v>46.65</v>
      </c>
      <c r="Z148" s="22"/>
      <c r="AA148" s="16"/>
      <c r="AB148" s="9"/>
      <c r="AC148" s="19"/>
      <c r="AD148" s="44"/>
      <c r="AE148" s="45"/>
      <c r="AF148" s="44"/>
      <c r="AG148" s="45"/>
      <c r="AH148" s="44"/>
      <c r="AI148" s="76"/>
      <c r="AJ148" s="45"/>
      <c r="AK148" s="14"/>
      <c r="AL148" s="12"/>
      <c r="AM148" s="12"/>
      <c r="AN148" s="12"/>
      <c r="AO148" s="21">
        <f ca="1">AO145*$F$9</f>
        <v>142.35</v>
      </c>
      <c r="AP148" s="22"/>
      <c r="AQ148" s="16"/>
      <c r="AR148" s="21">
        <f ca="1">AR145*$F$9</f>
        <v>81.599999999999994</v>
      </c>
      <c r="AS148" s="22"/>
      <c r="AT148" s="16"/>
      <c r="AU148" s="21">
        <f ca="1">AU145*$F$9</f>
        <v>28.349999999999998</v>
      </c>
      <c r="AV148" s="22"/>
      <c r="AW148" s="16"/>
      <c r="AX148" s="21">
        <f ca="1">AX145*$F$9</f>
        <v>108</v>
      </c>
      <c r="AY148" s="22"/>
      <c r="AZ148" s="16"/>
      <c r="BA148" s="21">
        <f ca="1">BA145*$F$9</f>
        <v>144.44999999999999</v>
      </c>
      <c r="BB148" s="22"/>
      <c r="BC148" s="16"/>
      <c r="BD148" s="21">
        <f ca="1">BD145*$F$9</f>
        <v>42.6</v>
      </c>
      <c r="BE148" s="22"/>
      <c r="BF148" s="16"/>
      <c r="BG148" s="21">
        <f ca="1">BG145*$F$9</f>
        <v>113.85</v>
      </c>
      <c r="BH148" s="22"/>
      <c r="BI148" s="16"/>
      <c r="BJ148" s="9"/>
      <c r="BK148" s="19"/>
      <c r="BL148" s="44"/>
      <c r="BM148" s="45"/>
      <c r="BN148" s="44"/>
      <c r="BO148" s="45"/>
      <c r="BP148" s="44"/>
      <c r="BQ148" s="76"/>
      <c r="BR148" s="45"/>
    </row>
    <row r="149" spans="2:83" ht="15" thickBot="1" x14ac:dyDescent="0.4">
      <c r="B149" s="15"/>
      <c r="C149" s="10"/>
      <c r="D149" s="10"/>
      <c r="E149" s="10"/>
      <c r="F149" s="69"/>
      <c r="G149" s="23"/>
      <c r="H149" s="24"/>
      <c r="I149" s="17"/>
      <c r="J149" s="23"/>
      <c r="K149" s="24"/>
      <c r="L149" s="17"/>
      <c r="M149" s="23"/>
      <c r="N149" s="24"/>
      <c r="O149" s="17"/>
      <c r="P149" s="23"/>
      <c r="Q149" s="24"/>
      <c r="R149" s="17"/>
      <c r="S149" s="23"/>
      <c r="T149" s="24"/>
      <c r="U149" s="17"/>
      <c r="V149" s="23"/>
      <c r="W149" s="24"/>
      <c r="X149" s="17"/>
      <c r="Y149" s="23"/>
      <c r="Z149" s="24"/>
      <c r="AA149" s="17"/>
      <c r="AB149" s="23"/>
      <c r="AC149" s="17"/>
      <c r="AD149" s="46"/>
      <c r="AE149" s="47"/>
      <c r="AF149" s="44"/>
      <c r="AG149" s="45"/>
      <c r="AH149" s="44"/>
      <c r="AI149" s="76"/>
      <c r="AJ149" s="45"/>
      <c r="AK149" s="15"/>
      <c r="AL149" s="10"/>
      <c r="AM149" s="10"/>
      <c r="AN149" s="10"/>
      <c r="AO149" s="23"/>
      <c r="AP149" s="24"/>
      <c r="AQ149" s="17"/>
      <c r="AR149" s="23"/>
      <c r="AS149" s="24"/>
      <c r="AT149" s="17"/>
      <c r="AU149" s="23"/>
      <c r="AV149" s="24"/>
      <c r="AW149" s="17"/>
      <c r="AX149" s="23"/>
      <c r="AY149" s="24"/>
      <c r="AZ149" s="17"/>
      <c r="BA149" s="23"/>
      <c r="BB149" s="24"/>
      <c r="BC149" s="17"/>
      <c r="BD149" s="23"/>
      <c r="BE149" s="24"/>
      <c r="BF149" s="17"/>
      <c r="BG149" s="23"/>
      <c r="BH149" s="24"/>
      <c r="BI149" s="17"/>
      <c r="BJ149" s="23"/>
      <c r="BK149" s="17"/>
      <c r="BL149" s="46"/>
      <c r="BM149" s="47"/>
      <c r="BN149" s="44"/>
      <c r="BO149" s="45"/>
      <c r="BP149" s="44"/>
      <c r="BQ149" s="76"/>
      <c r="BR149" s="45"/>
    </row>
    <row r="150" spans="2:83" ht="15" thickBot="1" x14ac:dyDescent="0.4">
      <c r="B150" s="8" t="s">
        <v>16</v>
      </c>
      <c r="C150" s="8"/>
      <c r="D150" s="16" t="s">
        <v>17</v>
      </c>
      <c r="E150" s="8" t="s">
        <v>18</v>
      </c>
      <c r="F150" s="48"/>
      <c r="G150" s="21" t="s">
        <v>19</v>
      </c>
      <c r="H150" s="22"/>
      <c r="I150" s="16"/>
      <c r="J150" s="21" t="s">
        <v>21</v>
      </c>
      <c r="K150" s="22"/>
      <c r="L150" s="16"/>
      <c r="M150" s="21" t="s">
        <v>22</v>
      </c>
      <c r="N150" s="22"/>
      <c r="O150" s="16"/>
      <c r="P150" s="21" t="s">
        <v>23</v>
      </c>
      <c r="Q150" s="22"/>
      <c r="R150" s="16"/>
      <c r="S150" s="21" t="s">
        <v>24</v>
      </c>
      <c r="T150" s="22"/>
      <c r="U150" s="16"/>
      <c r="V150" s="21" t="s">
        <v>25</v>
      </c>
      <c r="W150" s="22"/>
      <c r="X150" s="16"/>
      <c r="Y150" s="21" t="s">
        <v>26</v>
      </c>
      <c r="Z150" s="22"/>
      <c r="AA150" s="16"/>
      <c r="AB150" s="21" t="s">
        <v>27</v>
      </c>
      <c r="AC150" s="16"/>
      <c r="AD150" s="36" t="s">
        <v>28</v>
      </c>
      <c r="AE150" s="37"/>
      <c r="AF150" s="44"/>
      <c r="AG150" s="45"/>
      <c r="AH150" s="44"/>
      <c r="AI150" s="76"/>
      <c r="AJ150" s="45"/>
      <c r="AK150" s="8" t="s">
        <v>16</v>
      </c>
      <c r="AL150" s="8"/>
      <c r="AM150" s="16" t="s">
        <v>17</v>
      </c>
      <c r="AN150" s="8" t="s">
        <v>18</v>
      </c>
      <c r="AO150" s="21" t="s">
        <v>19</v>
      </c>
      <c r="AP150" s="22"/>
      <c r="AQ150" s="16"/>
      <c r="AR150" s="21" t="s">
        <v>21</v>
      </c>
      <c r="AS150" s="22"/>
      <c r="AT150" s="16"/>
      <c r="AU150" s="21" t="s">
        <v>22</v>
      </c>
      <c r="AV150" s="22"/>
      <c r="AW150" s="16"/>
      <c r="AX150" s="21" t="s">
        <v>23</v>
      </c>
      <c r="AY150" s="22"/>
      <c r="AZ150" s="16"/>
      <c r="BA150" s="21" t="s">
        <v>24</v>
      </c>
      <c r="BB150" s="22"/>
      <c r="BC150" s="16"/>
      <c r="BD150" s="21" t="s">
        <v>25</v>
      </c>
      <c r="BE150" s="22"/>
      <c r="BF150" s="16"/>
      <c r="BG150" s="21" t="s">
        <v>26</v>
      </c>
      <c r="BH150" s="22"/>
      <c r="BI150" s="16"/>
      <c r="BJ150" s="21" t="s">
        <v>27</v>
      </c>
      <c r="BK150" s="16"/>
      <c r="BL150" s="36" t="s">
        <v>28</v>
      </c>
      <c r="BM150" s="37"/>
      <c r="BN150" s="44"/>
      <c r="BO150" s="45"/>
      <c r="BP150" s="44"/>
      <c r="BQ150" s="76"/>
      <c r="BR150" s="45"/>
    </row>
    <row r="151" spans="2:83" ht="15" thickBot="1" x14ac:dyDescent="0.4">
      <c r="B151" s="10"/>
      <c r="C151" s="12"/>
      <c r="D151" s="17"/>
      <c r="E151" s="10"/>
      <c r="F151" s="65"/>
      <c r="G151" s="23"/>
      <c r="H151" s="24"/>
      <c r="I151" s="17"/>
      <c r="J151" s="23"/>
      <c r="K151" s="24"/>
      <c r="L151" s="17"/>
      <c r="M151" s="23"/>
      <c r="N151" s="24"/>
      <c r="O151" s="17"/>
      <c r="P151" s="23"/>
      <c r="Q151" s="24"/>
      <c r="R151" s="17"/>
      <c r="S151" s="23"/>
      <c r="T151" s="24"/>
      <c r="U151" s="17"/>
      <c r="V151" s="23"/>
      <c r="W151" s="24"/>
      <c r="X151" s="17"/>
      <c r="Y151" s="23"/>
      <c r="Z151" s="24"/>
      <c r="AA151" s="17"/>
      <c r="AB151" s="23"/>
      <c r="AC151" s="17"/>
      <c r="AD151" s="39"/>
      <c r="AE151" s="40"/>
      <c r="AF151" s="46"/>
      <c r="AG151" s="47"/>
      <c r="AH151" s="46"/>
      <c r="AI151" s="78"/>
      <c r="AJ151" s="47"/>
      <c r="AK151" s="10"/>
      <c r="AL151" s="12"/>
      <c r="AM151" s="17"/>
      <c r="AN151" s="10"/>
      <c r="AO151" s="23"/>
      <c r="AP151" s="24"/>
      <c r="AQ151" s="17"/>
      <c r="AR151" s="23"/>
      <c r="AS151" s="24"/>
      <c r="AT151" s="17"/>
      <c r="AU151" s="23"/>
      <c r="AV151" s="24"/>
      <c r="AW151" s="17"/>
      <c r="AX151" s="23"/>
      <c r="AY151" s="24"/>
      <c r="AZ151" s="17"/>
      <c r="BA151" s="23"/>
      <c r="BB151" s="24"/>
      <c r="BC151" s="17"/>
      <c r="BD151" s="23"/>
      <c r="BE151" s="24"/>
      <c r="BF151" s="17"/>
      <c r="BG151" s="23"/>
      <c r="BH151" s="24"/>
      <c r="BI151" s="17"/>
      <c r="BJ151" s="23"/>
      <c r="BK151" s="17"/>
      <c r="BL151" s="39"/>
      <c r="BM151" s="40"/>
      <c r="BN151" s="46"/>
      <c r="BO151" s="47"/>
      <c r="BP151" s="46"/>
      <c r="BQ151" s="78"/>
      <c r="BR151" s="47"/>
      <c r="BU151" s="7"/>
      <c r="BV151" s="21" t="s">
        <v>36</v>
      </c>
      <c r="BW151" s="22"/>
      <c r="BX151" s="22"/>
      <c r="BY151" s="22"/>
      <c r="BZ151" s="22"/>
      <c r="CA151" s="22"/>
      <c r="CB151" s="22"/>
      <c r="CC151" s="22"/>
      <c r="CD151" s="22"/>
      <c r="CE151" s="16"/>
    </row>
    <row r="152" spans="2:83" ht="15" thickBot="1" x14ac:dyDescent="0.4">
      <c r="B152" s="11"/>
      <c r="C152" s="12"/>
      <c r="D152" s="7"/>
      <c r="E152" s="7"/>
      <c r="F152" s="7"/>
      <c r="G152" s="21"/>
      <c r="H152" s="22"/>
      <c r="I152" s="16"/>
      <c r="J152" s="21"/>
      <c r="K152" s="22"/>
      <c r="L152" s="16"/>
      <c r="M152" s="21"/>
      <c r="N152" s="22"/>
      <c r="O152" s="16"/>
      <c r="P152" s="21"/>
      <c r="Q152" s="22"/>
      <c r="R152" s="16"/>
      <c r="S152" s="21"/>
      <c r="T152" s="22"/>
      <c r="U152" s="16"/>
      <c r="V152" s="21"/>
      <c r="W152" s="22"/>
      <c r="X152" s="16"/>
      <c r="Y152" s="21"/>
      <c r="Z152" s="22"/>
      <c r="AA152" s="22"/>
      <c r="AB152" s="21">
        <f>G155+J155+M155+P155+S155+V155+Y155+G158+J158+M158+P158+S158+V158+Y158</f>
        <v>49</v>
      </c>
      <c r="AC152" s="16"/>
      <c r="AD152" s="42">
        <f ca="1">AB152*E153</f>
        <v>931</v>
      </c>
      <c r="AE152" s="43"/>
      <c r="AF152" s="42">
        <f ca="1">G164+J164+M164+P164+S164+V164+Y164</f>
        <v>606.9</v>
      </c>
      <c r="AG152" s="43"/>
      <c r="AH152" s="42">
        <f ca="1">AD152+AF152</f>
        <v>1537.9</v>
      </c>
      <c r="AI152" s="77"/>
      <c r="AJ152" s="43"/>
      <c r="AK152" s="11"/>
      <c r="AL152" s="12"/>
      <c r="AM152" s="7"/>
      <c r="AN152" s="7"/>
      <c r="AO152" s="21"/>
      <c r="AP152" s="22"/>
      <c r="AQ152" s="16"/>
      <c r="AR152" s="21"/>
      <c r="AS152" s="22"/>
      <c r="AT152" s="16"/>
      <c r="AU152" s="21"/>
      <c r="AV152" s="22"/>
      <c r="AW152" s="16"/>
      <c r="AX152" s="21"/>
      <c r="AY152" s="22"/>
      <c r="AZ152" s="16"/>
      <c r="BA152" s="21"/>
      <c r="BB152" s="22"/>
      <c r="BC152" s="16"/>
      <c r="BD152" s="21"/>
      <c r="BE152" s="22"/>
      <c r="BF152" s="16"/>
      <c r="BG152" s="21"/>
      <c r="BH152" s="22"/>
      <c r="BI152" s="22"/>
      <c r="BJ152" s="21">
        <f>AO155+AR155+AU155+AX155+BA155+BD155+BG155+AO158+AR158+AU158+AX158+BA158+BD158+BG158</f>
        <v>49</v>
      </c>
      <c r="BK152" s="16"/>
      <c r="BL152" s="42">
        <f ca="1">BJ152*AN153</f>
        <v>931</v>
      </c>
      <c r="BM152" s="43"/>
      <c r="BN152" s="42">
        <f ca="1">AO164+AR164+AU164+AX164+BA164+BD164+BG164</f>
        <v>430.64999999999992</v>
      </c>
      <c r="BO152" s="43"/>
      <c r="BP152" s="42">
        <f ca="1">BL152+BN152</f>
        <v>1361.6499999999999</v>
      </c>
      <c r="BQ152" s="77"/>
      <c r="BR152" s="43"/>
      <c r="BU152" s="7"/>
      <c r="BV152" s="23"/>
      <c r="BW152" s="24"/>
      <c r="BX152" s="24"/>
      <c r="BY152" s="24"/>
      <c r="BZ152" s="24"/>
      <c r="CA152" s="24"/>
      <c r="CB152" s="24"/>
      <c r="CC152" s="24"/>
      <c r="CD152" s="24"/>
      <c r="CE152" s="17"/>
    </row>
    <row r="153" spans="2:83" ht="15" thickBot="1" x14ac:dyDescent="0.4">
      <c r="B153" s="13">
        <v>10</v>
      </c>
      <c r="C153" s="12"/>
      <c r="D153" s="8" t="str">
        <f>VLOOKUP(B153,Sheet1!$H$6:$I$15,2)</f>
        <v>n10</v>
      </c>
      <c r="E153" s="21">
        <f ca="1">VLOOKUP(B153,Sheet1!$H$6:$N$15,6)</f>
        <v>19</v>
      </c>
      <c r="F153" s="67">
        <f ca="1">VLOOKUP(B153,Sheet1!$H$6:$N$15,7)</f>
        <v>0.19</v>
      </c>
      <c r="G153" s="23"/>
      <c r="H153" s="24"/>
      <c r="I153" s="17"/>
      <c r="J153" s="23"/>
      <c r="K153" s="24"/>
      <c r="L153" s="17"/>
      <c r="M153" s="23"/>
      <c r="N153" s="24"/>
      <c r="O153" s="17"/>
      <c r="P153" s="23"/>
      <c r="Q153" s="24"/>
      <c r="R153" s="17"/>
      <c r="S153" s="23"/>
      <c r="T153" s="24"/>
      <c r="U153" s="17"/>
      <c r="V153" s="23"/>
      <c r="W153" s="24"/>
      <c r="X153" s="17"/>
      <c r="Y153" s="23"/>
      <c r="Z153" s="24"/>
      <c r="AA153" s="24"/>
      <c r="AB153" s="9"/>
      <c r="AC153" s="19"/>
      <c r="AD153" s="44"/>
      <c r="AE153" s="45"/>
      <c r="AF153" s="44"/>
      <c r="AG153" s="45"/>
      <c r="AH153" s="44"/>
      <c r="AI153" s="76"/>
      <c r="AJ153" s="45"/>
      <c r="AK153" s="13">
        <f>B153</f>
        <v>10</v>
      </c>
      <c r="AL153" s="12"/>
      <c r="AM153" s="8" t="str">
        <f>VLOOKUP(AK153,Sheet1!$H$6:$I$15,2)</f>
        <v>n10</v>
      </c>
      <c r="AN153" s="21">
        <f ca="1">VLOOKUP(AK153,Sheet1!$H$6:$N$15,6)</f>
        <v>19</v>
      </c>
      <c r="AO153" s="23"/>
      <c r="AP153" s="24"/>
      <c r="AQ153" s="17"/>
      <c r="AR153" s="23"/>
      <c r="AS153" s="24"/>
      <c r="AT153" s="17"/>
      <c r="AU153" s="23"/>
      <c r="AV153" s="24"/>
      <c r="AW153" s="17"/>
      <c r="AX153" s="23"/>
      <c r="AY153" s="24"/>
      <c r="AZ153" s="17"/>
      <c r="BA153" s="23"/>
      <c r="BB153" s="24"/>
      <c r="BC153" s="17"/>
      <c r="BD153" s="23"/>
      <c r="BE153" s="24"/>
      <c r="BF153" s="17"/>
      <c r="BG153" s="23"/>
      <c r="BH153" s="24"/>
      <c r="BI153" s="24"/>
      <c r="BJ153" s="9"/>
      <c r="BK153" s="19"/>
      <c r="BL153" s="44"/>
      <c r="BM153" s="45"/>
      <c r="BN153" s="44"/>
      <c r="BO153" s="45"/>
      <c r="BP153" s="44"/>
      <c r="BQ153" s="76"/>
      <c r="BR153" s="45"/>
      <c r="BU153" s="7"/>
      <c r="BV153" s="21" t="s">
        <v>27</v>
      </c>
      <c r="BW153" s="16"/>
      <c r="BX153" s="21" t="s">
        <v>37</v>
      </c>
      <c r="BY153" s="16"/>
      <c r="BZ153" s="21" t="s">
        <v>38</v>
      </c>
      <c r="CA153" s="16"/>
      <c r="CB153" s="79" t="s">
        <v>40</v>
      </c>
      <c r="CC153" s="16"/>
      <c r="CD153" s="21" t="s">
        <v>39</v>
      </c>
      <c r="CE153" s="16"/>
    </row>
    <row r="154" spans="2:83" ht="15" thickBot="1" x14ac:dyDescent="0.4">
      <c r="B154" s="14"/>
      <c r="C154" s="12"/>
      <c r="D154" s="12"/>
      <c r="E154" s="12"/>
      <c r="F154" s="68"/>
      <c r="G154" s="33">
        <v>0.33333333333333331</v>
      </c>
      <c r="H154" t="s">
        <v>20</v>
      </c>
      <c r="I154" s="34">
        <v>0.5</v>
      </c>
      <c r="J154" s="33">
        <v>0.33333333333333331</v>
      </c>
      <c r="K154" t="s">
        <v>20</v>
      </c>
      <c r="L154" s="34">
        <v>0.5</v>
      </c>
      <c r="M154" s="33">
        <v>0.33333333333333331</v>
      </c>
      <c r="N154" t="s">
        <v>20</v>
      </c>
      <c r="O154" s="34">
        <v>0.5</v>
      </c>
      <c r="P154" s="33">
        <v>0.33333333333333331</v>
      </c>
      <c r="Q154" t="s">
        <v>20</v>
      </c>
      <c r="R154" s="34">
        <v>0.5</v>
      </c>
      <c r="S154" s="33">
        <v>0.33333333333333331</v>
      </c>
      <c r="T154" t="s">
        <v>20</v>
      </c>
      <c r="U154" s="34">
        <v>0.5</v>
      </c>
      <c r="V154" s="33">
        <v>0.33333333333333331</v>
      </c>
      <c r="W154" t="s">
        <v>20</v>
      </c>
      <c r="X154" s="34">
        <v>0.5</v>
      </c>
      <c r="Y154" s="33">
        <v>0.33333333333333331</v>
      </c>
      <c r="Z154" t="s">
        <v>20</v>
      </c>
      <c r="AA154" s="35">
        <v>0.5</v>
      </c>
      <c r="AB154" s="9"/>
      <c r="AC154" s="19"/>
      <c r="AD154" s="44"/>
      <c r="AE154" s="45"/>
      <c r="AF154" s="44"/>
      <c r="AG154" s="45"/>
      <c r="AH154" s="44"/>
      <c r="AI154" s="76"/>
      <c r="AJ154" s="45"/>
      <c r="AK154" s="14"/>
      <c r="AL154" s="12"/>
      <c r="AM154" s="12"/>
      <c r="AN154" s="12"/>
      <c r="AO154" s="33">
        <v>0.33333333333333331</v>
      </c>
      <c r="AP154" t="s">
        <v>20</v>
      </c>
      <c r="AQ154" s="34">
        <v>0.5</v>
      </c>
      <c r="AR154" s="33">
        <v>0.33333333333333331</v>
      </c>
      <c r="AS154" t="s">
        <v>20</v>
      </c>
      <c r="AT154" s="34">
        <v>0.5</v>
      </c>
      <c r="AU154" s="33">
        <v>0.33333333333333331</v>
      </c>
      <c r="AV154" t="s">
        <v>20</v>
      </c>
      <c r="AW154" s="34">
        <v>0.5</v>
      </c>
      <c r="AX154" s="33">
        <v>0.33333333333333331</v>
      </c>
      <c r="AY154" t="s">
        <v>20</v>
      </c>
      <c r="AZ154" s="34">
        <v>0.5</v>
      </c>
      <c r="BA154" s="33">
        <v>0.33333333333333331</v>
      </c>
      <c r="BB154" t="s">
        <v>20</v>
      </c>
      <c r="BC154" s="34">
        <v>0.5</v>
      </c>
      <c r="BD154" s="33">
        <v>0.33333333333333331</v>
      </c>
      <c r="BE154" t="s">
        <v>20</v>
      </c>
      <c r="BF154" s="34">
        <v>0.5</v>
      </c>
      <c r="BG154" s="33">
        <v>0.33333333333333331</v>
      </c>
      <c r="BH154" t="s">
        <v>20</v>
      </c>
      <c r="BI154" s="35">
        <v>0.5</v>
      </c>
      <c r="BJ154" s="9"/>
      <c r="BK154" s="19"/>
      <c r="BL154" s="44"/>
      <c r="BM154" s="45"/>
      <c r="BN154" s="44"/>
      <c r="BO154" s="45"/>
      <c r="BP154" s="44"/>
      <c r="BQ154" s="76"/>
      <c r="BR154" s="45"/>
      <c r="BU154" s="7"/>
      <c r="BV154" s="23"/>
      <c r="BW154" s="17"/>
      <c r="BX154" s="23"/>
      <c r="BY154" s="17"/>
      <c r="BZ154" s="23"/>
      <c r="CA154" s="17"/>
      <c r="CB154" s="23"/>
      <c r="CC154" s="17"/>
      <c r="CD154" s="23"/>
      <c r="CE154" s="17"/>
    </row>
    <row r="155" spans="2:83" x14ac:dyDescent="0.35">
      <c r="B155" s="14"/>
      <c r="C155" s="12"/>
      <c r="D155" s="12"/>
      <c r="E155" s="12"/>
      <c r="F155" s="68"/>
      <c r="G155" s="27">
        <f>(I154-G154)*24</f>
        <v>4</v>
      </c>
      <c r="H155" s="28"/>
      <c r="I155" s="29"/>
      <c r="J155" s="27">
        <f>(L154-J154)*24</f>
        <v>4</v>
      </c>
      <c r="K155" s="28"/>
      <c r="L155" s="29"/>
      <c r="M155" s="27">
        <f>(O154-M154)*24</f>
        <v>4</v>
      </c>
      <c r="N155" s="28"/>
      <c r="O155" s="29"/>
      <c r="P155" s="27">
        <f>(R154-P154)*24</f>
        <v>4</v>
      </c>
      <c r="Q155" s="28"/>
      <c r="R155" s="29"/>
      <c r="S155" s="27">
        <f>(U154-S154)*24</f>
        <v>4</v>
      </c>
      <c r="T155" s="28"/>
      <c r="U155" s="29"/>
      <c r="V155" s="27">
        <f>(X154-V154)*24</f>
        <v>4</v>
      </c>
      <c r="W155" s="28"/>
      <c r="X155" s="29"/>
      <c r="Y155" s="27">
        <f>(AA154-Y154)*24</f>
        <v>4</v>
      </c>
      <c r="Z155" s="28"/>
      <c r="AA155" s="28"/>
      <c r="AB155" s="9"/>
      <c r="AC155" s="19"/>
      <c r="AD155" s="44"/>
      <c r="AE155" s="45"/>
      <c r="AF155" s="44"/>
      <c r="AG155" s="45"/>
      <c r="AH155" s="44"/>
      <c r="AI155" s="76"/>
      <c r="AJ155" s="45"/>
      <c r="AK155" s="14"/>
      <c r="AL155" s="12"/>
      <c r="AM155" s="12"/>
      <c r="AN155" s="12"/>
      <c r="AO155" s="27">
        <f>(AQ154-AO154)*24</f>
        <v>4</v>
      </c>
      <c r="AP155" s="28"/>
      <c r="AQ155" s="29"/>
      <c r="AR155" s="27">
        <f>(AT154-AR154)*24</f>
        <v>4</v>
      </c>
      <c r="AS155" s="28"/>
      <c r="AT155" s="29"/>
      <c r="AU155" s="27">
        <f>(AW154-AU154)*24</f>
        <v>4</v>
      </c>
      <c r="AV155" s="28"/>
      <c r="AW155" s="29"/>
      <c r="AX155" s="27">
        <f>(AZ154-AX154)*24</f>
        <v>4</v>
      </c>
      <c r="AY155" s="28"/>
      <c r="AZ155" s="29"/>
      <c r="BA155" s="27">
        <f>(BC154-BA154)*24</f>
        <v>4</v>
      </c>
      <c r="BB155" s="28"/>
      <c r="BC155" s="29"/>
      <c r="BD155" s="27">
        <f>(BF154-BD154)*24</f>
        <v>4</v>
      </c>
      <c r="BE155" s="28"/>
      <c r="BF155" s="29"/>
      <c r="BG155" s="27">
        <f>(BI154-BG154)*24</f>
        <v>4</v>
      </c>
      <c r="BH155" s="28"/>
      <c r="BI155" s="28"/>
      <c r="BJ155" s="9"/>
      <c r="BK155" s="19"/>
      <c r="BL155" s="44"/>
      <c r="BM155" s="45"/>
      <c r="BN155" s="44"/>
      <c r="BO155" s="45"/>
      <c r="BP155" s="44"/>
      <c r="BQ155" s="76"/>
      <c r="BR155" s="45"/>
      <c r="BU155" s="8">
        <f>B153</f>
        <v>10</v>
      </c>
      <c r="BV155" s="21">
        <f>BJ152+AB152</f>
        <v>98</v>
      </c>
      <c r="BW155" s="16"/>
      <c r="BX155" s="80">
        <f ca="1">BL152+AD152</f>
        <v>1862</v>
      </c>
      <c r="BY155" s="81"/>
      <c r="BZ155" s="42">
        <f ca="1">BN152+AF152</f>
        <v>1037.55</v>
      </c>
      <c r="CA155" s="43"/>
      <c r="CB155" s="42">
        <f ca="1">BX155+BZ155</f>
        <v>2899.55</v>
      </c>
      <c r="CC155" s="43"/>
      <c r="CD155" s="21">
        <f ca="1">SUM(G161:AA162)+SUM(AO161:BI162)</f>
        <v>6917</v>
      </c>
      <c r="CE155" s="16"/>
    </row>
    <row r="156" spans="2:83" ht="15" thickBot="1" x14ac:dyDescent="0.4">
      <c r="B156" s="14"/>
      <c r="C156" s="12"/>
      <c r="D156" s="12"/>
      <c r="E156" s="12"/>
      <c r="F156" s="68"/>
      <c r="G156" s="30"/>
      <c r="H156" s="31"/>
      <c r="I156" s="32"/>
      <c r="J156" s="30"/>
      <c r="K156" s="31"/>
      <c r="L156" s="32"/>
      <c r="M156" s="30"/>
      <c r="N156" s="31"/>
      <c r="O156" s="32"/>
      <c r="P156" s="30"/>
      <c r="Q156" s="31"/>
      <c r="R156" s="32"/>
      <c r="S156" s="30"/>
      <c r="T156" s="31"/>
      <c r="U156" s="32"/>
      <c r="V156" s="30"/>
      <c r="W156" s="31"/>
      <c r="X156" s="32"/>
      <c r="Y156" s="30"/>
      <c r="Z156" s="31"/>
      <c r="AA156" s="31"/>
      <c r="AB156" s="9"/>
      <c r="AC156" s="19"/>
      <c r="AD156" s="44"/>
      <c r="AE156" s="45"/>
      <c r="AF156" s="44"/>
      <c r="AG156" s="45"/>
      <c r="AH156" s="44"/>
      <c r="AI156" s="76"/>
      <c r="AJ156" s="45"/>
      <c r="AK156" s="14"/>
      <c r="AL156" s="12"/>
      <c r="AM156" s="12"/>
      <c r="AN156" s="12"/>
      <c r="AO156" s="30"/>
      <c r="AP156" s="31"/>
      <c r="AQ156" s="32"/>
      <c r="AR156" s="30"/>
      <c r="AS156" s="31"/>
      <c r="AT156" s="32"/>
      <c r="AU156" s="30"/>
      <c r="AV156" s="31"/>
      <c r="AW156" s="32"/>
      <c r="AX156" s="30"/>
      <c r="AY156" s="31"/>
      <c r="AZ156" s="32"/>
      <c r="BA156" s="30"/>
      <c r="BB156" s="31"/>
      <c r="BC156" s="32"/>
      <c r="BD156" s="30"/>
      <c r="BE156" s="31"/>
      <c r="BF156" s="32"/>
      <c r="BG156" s="30"/>
      <c r="BH156" s="31"/>
      <c r="BI156" s="31"/>
      <c r="BJ156" s="9"/>
      <c r="BK156" s="19"/>
      <c r="BL156" s="44"/>
      <c r="BM156" s="45"/>
      <c r="BN156" s="44"/>
      <c r="BO156" s="45"/>
      <c r="BP156" s="44"/>
      <c r="BQ156" s="76"/>
      <c r="BR156" s="45"/>
      <c r="BU156" s="12"/>
      <c r="BV156" s="9"/>
      <c r="BW156" s="19"/>
      <c r="BX156" s="82"/>
      <c r="BY156" s="83"/>
      <c r="BZ156" s="44"/>
      <c r="CA156" s="45"/>
      <c r="CB156" s="44"/>
      <c r="CC156" s="45"/>
      <c r="CD156" s="9"/>
      <c r="CE156" s="19"/>
    </row>
    <row r="157" spans="2:83" ht="15" thickBot="1" x14ac:dyDescent="0.4">
      <c r="B157" s="14"/>
      <c r="C157" s="12"/>
      <c r="D157" s="12"/>
      <c r="E157" s="12"/>
      <c r="F157" s="68"/>
      <c r="G157" s="33">
        <v>0.54166666666666663</v>
      </c>
      <c r="H157" t="s">
        <v>20</v>
      </c>
      <c r="I157" s="25">
        <v>0.66666666666666663</v>
      </c>
      <c r="J157" s="33">
        <v>0.54166666666666663</v>
      </c>
      <c r="K157" t="s">
        <v>20</v>
      </c>
      <c r="L157" s="25">
        <v>0.66666666666666663</v>
      </c>
      <c r="M157" s="33">
        <v>0.54166666666666663</v>
      </c>
      <c r="N157" t="s">
        <v>20</v>
      </c>
      <c r="O157" s="25">
        <v>0.66666666666666663</v>
      </c>
      <c r="P157" s="33">
        <v>0.54166666666666663</v>
      </c>
      <c r="Q157" t="s">
        <v>20</v>
      </c>
      <c r="R157" s="25">
        <v>0.66666666666666663</v>
      </c>
      <c r="S157" s="33">
        <v>0.54166666666666663</v>
      </c>
      <c r="T157" t="s">
        <v>20</v>
      </c>
      <c r="U157" s="25">
        <v>0.66666666666666663</v>
      </c>
      <c r="V157" s="33">
        <v>0.54166666666666663</v>
      </c>
      <c r="W157" t="s">
        <v>20</v>
      </c>
      <c r="X157" s="25">
        <v>0.66666666666666663</v>
      </c>
      <c r="Y157" s="33">
        <v>0.54166666666666663</v>
      </c>
      <c r="Z157" t="s">
        <v>20</v>
      </c>
      <c r="AA157" s="25">
        <v>0.66666666666666663</v>
      </c>
      <c r="AB157" s="9"/>
      <c r="AC157" s="19"/>
      <c r="AD157" s="44"/>
      <c r="AE157" s="45"/>
      <c r="AF157" s="44"/>
      <c r="AG157" s="45"/>
      <c r="AH157" s="44"/>
      <c r="AI157" s="76"/>
      <c r="AJ157" s="45"/>
      <c r="AK157" s="14"/>
      <c r="AL157" s="12"/>
      <c r="AM157" s="12"/>
      <c r="AN157" s="12"/>
      <c r="AO157" s="33">
        <v>0.54166666666666663</v>
      </c>
      <c r="AP157" t="s">
        <v>20</v>
      </c>
      <c r="AQ157" s="25">
        <v>0.66666666666666663</v>
      </c>
      <c r="AR157" s="33">
        <v>0.54166666666666663</v>
      </c>
      <c r="AS157" t="s">
        <v>20</v>
      </c>
      <c r="AT157" s="25">
        <v>0.66666666666666663</v>
      </c>
      <c r="AU157" s="33">
        <v>0.54166666666666663</v>
      </c>
      <c r="AV157" t="s">
        <v>20</v>
      </c>
      <c r="AW157" s="25">
        <v>0.66666666666666663</v>
      </c>
      <c r="AX157" s="33">
        <v>0.54166666666666663</v>
      </c>
      <c r="AY157" t="s">
        <v>20</v>
      </c>
      <c r="AZ157" s="25">
        <v>0.66666666666666663</v>
      </c>
      <c r="BA157" s="33">
        <v>0.54166666666666663</v>
      </c>
      <c r="BB157" t="s">
        <v>20</v>
      </c>
      <c r="BC157" s="25">
        <v>0.66666666666666663</v>
      </c>
      <c r="BD157" s="33">
        <v>0.54166666666666663</v>
      </c>
      <c r="BE157" t="s">
        <v>20</v>
      </c>
      <c r="BF157" s="25">
        <v>0.66666666666666663</v>
      </c>
      <c r="BG157" s="33">
        <v>0.54166666666666663</v>
      </c>
      <c r="BH157" t="s">
        <v>20</v>
      </c>
      <c r="BI157" s="25">
        <v>0.66666666666666663</v>
      </c>
      <c r="BJ157" s="9"/>
      <c r="BK157" s="19"/>
      <c r="BL157" s="44"/>
      <c r="BM157" s="45"/>
      <c r="BN157" s="44"/>
      <c r="BO157" s="45"/>
      <c r="BP157" s="44"/>
      <c r="BQ157" s="76"/>
      <c r="BR157" s="45"/>
      <c r="BU157" s="12"/>
      <c r="BV157" s="9"/>
      <c r="BW157" s="19"/>
      <c r="BX157" s="82"/>
      <c r="BY157" s="83"/>
      <c r="BZ157" s="44"/>
      <c r="CA157" s="45"/>
      <c r="CB157" s="44"/>
      <c r="CC157" s="45"/>
      <c r="CD157" s="9"/>
      <c r="CE157" s="19"/>
    </row>
    <row r="158" spans="2:83" x14ac:dyDescent="0.35">
      <c r="B158" s="14"/>
      <c r="C158" s="12"/>
      <c r="D158" s="12"/>
      <c r="E158" s="12"/>
      <c r="F158" s="68"/>
      <c r="G158" s="27">
        <f>(I157-G157)*24</f>
        <v>3</v>
      </c>
      <c r="H158" s="28"/>
      <c r="I158" s="29"/>
      <c r="J158" s="27">
        <f>(L157-J157)*24</f>
        <v>3</v>
      </c>
      <c r="K158" s="28"/>
      <c r="L158" s="29"/>
      <c r="M158" s="27">
        <f>(O157-M157)*24</f>
        <v>3</v>
      </c>
      <c r="N158" s="28"/>
      <c r="O158" s="29"/>
      <c r="P158" s="27">
        <f>(R157-P157)*24</f>
        <v>3</v>
      </c>
      <c r="Q158" s="28"/>
      <c r="R158" s="29"/>
      <c r="S158" s="27">
        <f>(U157-S157)*24</f>
        <v>3</v>
      </c>
      <c r="T158" s="28"/>
      <c r="U158" s="29"/>
      <c r="V158" s="27">
        <f>(X157-V157)*24</f>
        <v>3</v>
      </c>
      <c r="W158" s="28"/>
      <c r="X158" s="29"/>
      <c r="Y158" s="27">
        <f>(AA157-Y157)*24</f>
        <v>3</v>
      </c>
      <c r="Z158" s="28"/>
      <c r="AA158" s="28"/>
      <c r="AB158" s="9"/>
      <c r="AC158" s="19"/>
      <c r="AD158" s="44"/>
      <c r="AE158" s="45"/>
      <c r="AF158" s="44"/>
      <c r="AG158" s="45"/>
      <c r="AH158" s="44"/>
      <c r="AI158" s="76"/>
      <c r="AJ158" s="45"/>
      <c r="AK158" s="14"/>
      <c r="AL158" s="12"/>
      <c r="AM158" s="12"/>
      <c r="AN158" s="12"/>
      <c r="AO158" s="27">
        <f>(AQ157-AO157)*24</f>
        <v>3</v>
      </c>
      <c r="AP158" s="28"/>
      <c r="AQ158" s="29"/>
      <c r="AR158" s="27">
        <f>(AT157-AR157)*24</f>
        <v>3</v>
      </c>
      <c r="AS158" s="28"/>
      <c r="AT158" s="29"/>
      <c r="AU158" s="27">
        <f>(AW157-AU157)*24</f>
        <v>3</v>
      </c>
      <c r="AV158" s="28"/>
      <c r="AW158" s="29"/>
      <c r="AX158" s="27">
        <f>(AZ157-AX157)*24</f>
        <v>3</v>
      </c>
      <c r="AY158" s="28"/>
      <c r="AZ158" s="29"/>
      <c r="BA158" s="27">
        <f>(BC157-BA157)*24</f>
        <v>3</v>
      </c>
      <c r="BB158" s="28"/>
      <c r="BC158" s="29"/>
      <c r="BD158" s="27">
        <f>(BF157-BD157)*24</f>
        <v>3</v>
      </c>
      <c r="BE158" s="28"/>
      <c r="BF158" s="29"/>
      <c r="BG158" s="27">
        <f>(BI157-BG157)*24</f>
        <v>3</v>
      </c>
      <c r="BH158" s="28"/>
      <c r="BI158" s="28"/>
      <c r="BJ158" s="9"/>
      <c r="BK158" s="19"/>
      <c r="BL158" s="44"/>
      <c r="BM158" s="45"/>
      <c r="BN158" s="44"/>
      <c r="BO158" s="45"/>
      <c r="BP158" s="44"/>
      <c r="BQ158" s="76"/>
      <c r="BR158" s="45"/>
      <c r="BU158" s="12"/>
      <c r="BV158" s="9"/>
      <c r="BW158" s="19"/>
      <c r="BX158" s="82"/>
      <c r="BY158" s="83"/>
      <c r="BZ158" s="44"/>
      <c r="CA158" s="45"/>
      <c r="CB158" s="44"/>
      <c r="CC158" s="45"/>
      <c r="CD158" s="9"/>
      <c r="CE158" s="19"/>
    </row>
    <row r="159" spans="2:83" ht="15" thickBot="1" x14ac:dyDescent="0.4">
      <c r="B159" s="14"/>
      <c r="C159" s="12"/>
      <c r="D159" s="12"/>
      <c r="E159" s="12"/>
      <c r="F159" s="68"/>
      <c r="G159" s="30"/>
      <c r="H159" s="31"/>
      <c r="I159" s="32"/>
      <c r="J159" s="30"/>
      <c r="K159" s="31"/>
      <c r="L159" s="32"/>
      <c r="M159" s="30"/>
      <c r="N159" s="31"/>
      <c r="O159" s="32"/>
      <c r="P159" s="30"/>
      <c r="Q159" s="31"/>
      <c r="R159" s="32"/>
      <c r="S159" s="30"/>
      <c r="T159" s="31"/>
      <c r="U159" s="32"/>
      <c r="V159" s="30"/>
      <c r="W159" s="31"/>
      <c r="X159" s="32"/>
      <c r="Y159" s="30"/>
      <c r="Z159" s="31"/>
      <c r="AA159" s="31"/>
      <c r="AB159" s="9"/>
      <c r="AC159" s="19"/>
      <c r="AD159" s="44"/>
      <c r="AE159" s="45"/>
      <c r="AF159" s="44"/>
      <c r="AG159" s="45"/>
      <c r="AH159" s="44"/>
      <c r="AI159" s="76"/>
      <c r="AJ159" s="45"/>
      <c r="AK159" s="14"/>
      <c r="AL159" s="12"/>
      <c r="AM159" s="12"/>
      <c r="AN159" s="12"/>
      <c r="AO159" s="30"/>
      <c r="AP159" s="31"/>
      <c r="AQ159" s="32"/>
      <c r="AR159" s="30"/>
      <c r="AS159" s="31"/>
      <c r="AT159" s="32"/>
      <c r="AU159" s="30"/>
      <c r="AV159" s="31"/>
      <c r="AW159" s="32"/>
      <c r="AX159" s="30"/>
      <c r="AY159" s="31"/>
      <c r="AZ159" s="32"/>
      <c r="BA159" s="30"/>
      <c r="BB159" s="31"/>
      <c r="BC159" s="32"/>
      <c r="BD159" s="30"/>
      <c r="BE159" s="31"/>
      <c r="BF159" s="32"/>
      <c r="BG159" s="30"/>
      <c r="BH159" s="31"/>
      <c r="BI159" s="31"/>
      <c r="BJ159" s="9"/>
      <c r="BK159" s="19"/>
      <c r="BL159" s="44"/>
      <c r="BM159" s="45"/>
      <c r="BN159" s="44"/>
      <c r="BO159" s="45"/>
      <c r="BP159" s="44"/>
      <c r="BQ159" s="76"/>
      <c r="BR159" s="45"/>
      <c r="BU159" s="12"/>
      <c r="BV159" s="9"/>
      <c r="BW159" s="19"/>
      <c r="BX159" s="82"/>
      <c r="BY159" s="83"/>
      <c r="BZ159" s="44"/>
      <c r="CA159" s="45"/>
      <c r="CB159" s="44"/>
      <c r="CC159" s="45"/>
      <c r="CD159" s="9"/>
      <c r="CE159" s="19"/>
    </row>
    <row r="160" spans="2:83" x14ac:dyDescent="0.35">
      <c r="B160" s="14"/>
      <c r="C160" s="12"/>
      <c r="D160" s="12"/>
      <c r="E160" s="12"/>
      <c r="F160" s="68"/>
      <c r="G160" s="27" t="s">
        <v>33</v>
      </c>
      <c r="H160" s="28"/>
      <c r="I160" s="29"/>
      <c r="J160" s="27" t="s">
        <v>33</v>
      </c>
      <c r="K160" s="28"/>
      <c r="L160" s="29"/>
      <c r="M160" s="27" t="s">
        <v>33</v>
      </c>
      <c r="N160" s="28"/>
      <c r="O160" s="29"/>
      <c r="P160" s="27" t="s">
        <v>33</v>
      </c>
      <c r="Q160" s="28"/>
      <c r="R160" s="29"/>
      <c r="S160" s="27" t="s">
        <v>33</v>
      </c>
      <c r="T160" s="28"/>
      <c r="U160" s="29"/>
      <c r="V160" s="27" t="s">
        <v>33</v>
      </c>
      <c r="W160" s="28"/>
      <c r="X160" s="29"/>
      <c r="Y160" s="27" t="s">
        <v>33</v>
      </c>
      <c r="Z160" s="28"/>
      <c r="AA160" s="29"/>
      <c r="AB160" s="9"/>
      <c r="AC160" s="19"/>
      <c r="AD160" s="44"/>
      <c r="AE160" s="45"/>
      <c r="AF160" s="44"/>
      <c r="AG160" s="45"/>
      <c r="AH160" s="44"/>
      <c r="AI160" s="76"/>
      <c r="AJ160" s="45"/>
      <c r="AK160" s="14"/>
      <c r="AL160" s="12"/>
      <c r="AM160" s="12"/>
      <c r="AN160" s="12"/>
      <c r="AO160" s="27" t="s">
        <v>33</v>
      </c>
      <c r="AP160" s="28"/>
      <c r="AQ160" s="29"/>
      <c r="AR160" s="27" t="s">
        <v>33</v>
      </c>
      <c r="AS160" s="28"/>
      <c r="AT160" s="29"/>
      <c r="AU160" s="27" t="s">
        <v>33</v>
      </c>
      <c r="AV160" s="28"/>
      <c r="AW160" s="29"/>
      <c r="AX160" s="27" t="s">
        <v>33</v>
      </c>
      <c r="AY160" s="28"/>
      <c r="AZ160" s="29"/>
      <c r="BA160" s="27" t="s">
        <v>33</v>
      </c>
      <c r="BB160" s="28"/>
      <c r="BC160" s="29"/>
      <c r="BD160" s="27" t="s">
        <v>33</v>
      </c>
      <c r="BE160" s="28"/>
      <c r="BF160" s="29"/>
      <c r="BG160" s="27" t="s">
        <v>33</v>
      </c>
      <c r="BH160" s="28"/>
      <c r="BI160" s="29"/>
      <c r="BJ160" s="9"/>
      <c r="BK160" s="19"/>
      <c r="BL160" s="44"/>
      <c r="BM160" s="45"/>
      <c r="BN160" s="44"/>
      <c r="BO160" s="45"/>
      <c r="BP160" s="44"/>
      <c r="BQ160" s="76"/>
      <c r="BR160" s="45"/>
      <c r="BU160" s="12"/>
      <c r="BV160" s="9"/>
      <c r="BW160" s="19"/>
      <c r="BX160" s="82"/>
      <c r="BY160" s="83"/>
      <c r="BZ160" s="44"/>
      <c r="CA160" s="45"/>
      <c r="CB160" s="44"/>
      <c r="CC160" s="45"/>
      <c r="CD160" s="9"/>
      <c r="CE160" s="19"/>
    </row>
    <row r="161" spans="2:83" x14ac:dyDescent="0.35">
      <c r="B161" s="14"/>
      <c r="C161" s="12"/>
      <c r="D161" s="12"/>
      <c r="E161" s="12"/>
      <c r="F161" s="68"/>
      <c r="G161" s="26">
        <f ca="1">RANDBETWEEN(100,1000)</f>
        <v>524</v>
      </c>
      <c r="H161" s="70"/>
      <c r="I161" s="71"/>
      <c r="J161" s="26">
        <f ca="1">RANDBETWEEN(100,1000)</f>
        <v>797</v>
      </c>
      <c r="K161" s="70"/>
      <c r="L161" s="71"/>
      <c r="M161" s="26">
        <f ca="1">RANDBETWEEN(100,1000)</f>
        <v>144</v>
      </c>
      <c r="N161" s="70"/>
      <c r="O161" s="71"/>
      <c r="P161" s="26">
        <f ca="1">RANDBETWEEN(100,1000)</f>
        <v>340</v>
      </c>
      <c r="Q161" s="70"/>
      <c r="R161" s="71"/>
      <c r="S161" s="26">
        <f ca="1">RANDBETWEEN(100,1000)</f>
        <v>461</v>
      </c>
      <c r="T161" s="70"/>
      <c r="U161" s="71"/>
      <c r="V161" s="26">
        <f ca="1">RANDBETWEEN(100,1000)</f>
        <v>885</v>
      </c>
      <c r="W161" s="70"/>
      <c r="X161" s="71"/>
      <c r="Y161" s="26">
        <f ca="1">RANDBETWEEN(100,1000)</f>
        <v>895</v>
      </c>
      <c r="Z161" s="70"/>
      <c r="AA161" s="71"/>
      <c r="AB161" s="9"/>
      <c r="AC161" s="19"/>
      <c r="AD161" s="44"/>
      <c r="AE161" s="45"/>
      <c r="AF161" s="44"/>
      <c r="AG161" s="45"/>
      <c r="AH161" s="44"/>
      <c r="AI161" s="76"/>
      <c r="AJ161" s="45"/>
      <c r="AK161" s="14"/>
      <c r="AL161" s="12"/>
      <c r="AM161" s="12"/>
      <c r="AN161" s="12"/>
      <c r="AO161" s="26">
        <f ca="1">RANDBETWEEN(100,1000)</f>
        <v>114</v>
      </c>
      <c r="AP161" s="70"/>
      <c r="AQ161" s="71"/>
      <c r="AR161" s="26">
        <f ca="1">RANDBETWEEN(100,1000)</f>
        <v>224</v>
      </c>
      <c r="AS161" s="70"/>
      <c r="AT161" s="71"/>
      <c r="AU161" s="26">
        <f ca="1">RANDBETWEEN(100,1000)</f>
        <v>640</v>
      </c>
      <c r="AV161" s="70"/>
      <c r="AW161" s="71"/>
      <c r="AX161" s="26">
        <f ca="1">RANDBETWEEN(100,1000)</f>
        <v>833</v>
      </c>
      <c r="AY161" s="70"/>
      <c r="AZ161" s="71"/>
      <c r="BA161" s="26">
        <f ca="1">RANDBETWEEN(100,1000)</f>
        <v>371</v>
      </c>
      <c r="BB161" s="70"/>
      <c r="BC161" s="71"/>
      <c r="BD161" s="26">
        <f ca="1">RANDBETWEEN(100,1000)</f>
        <v>168</v>
      </c>
      <c r="BE161" s="70"/>
      <c r="BF161" s="71"/>
      <c r="BG161" s="26">
        <f ca="1">RANDBETWEEN(100,1000)</f>
        <v>521</v>
      </c>
      <c r="BH161" s="70"/>
      <c r="BI161" s="71"/>
      <c r="BJ161" s="9"/>
      <c r="BK161" s="19"/>
      <c r="BL161" s="44"/>
      <c r="BM161" s="45"/>
      <c r="BN161" s="44"/>
      <c r="BO161" s="45"/>
      <c r="BP161" s="44"/>
      <c r="BQ161" s="76"/>
      <c r="BR161" s="45"/>
      <c r="BU161" s="12"/>
      <c r="BV161" s="9"/>
      <c r="BW161" s="19"/>
      <c r="BX161" s="82"/>
      <c r="BY161" s="83"/>
      <c r="BZ161" s="44"/>
      <c r="CA161" s="45"/>
      <c r="CB161" s="44"/>
      <c r="CC161" s="45"/>
      <c r="CD161" s="9"/>
      <c r="CE161" s="19"/>
    </row>
    <row r="162" spans="2:83" ht="15" thickBot="1" x14ac:dyDescent="0.4">
      <c r="B162" s="14"/>
      <c r="C162" s="12"/>
      <c r="D162" s="12"/>
      <c r="E162" s="12"/>
      <c r="F162" s="68"/>
      <c r="G162" s="26"/>
      <c r="H162" s="70"/>
      <c r="I162" s="71"/>
      <c r="J162" s="26"/>
      <c r="K162" s="70"/>
      <c r="L162" s="71"/>
      <c r="M162" s="26"/>
      <c r="N162" s="70"/>
      <c r="O162" s="71"/>
      <c r="P162" s="26"/>
      <c r="Q162" s="70"/>
      <c r="R162" s="71"/>
      <c r="S162" s="26"/>
      <c r="T162" s="70"/>
      <c r="U162" s="71"/>
      <c r="V162" s="26"/>
      <c r="W162" s="70"/>
      <c r="X162" s="71"/>
      <c r="Y162" s="26"/>
      <c r="Z162" s="70"/>
      <c r="AA162" s="71"/>
      <c r="AB162" s="9"/>
      <c r="AC162" s="19"/>
      <c r="AD162" s="44"/>
      <c r="AE162" s="45"/>
      <c r="AF162" s="44"/>
      <c r="AG162" s="45"/>
      <c r="AH162" s="44"/>
      <c r="AI162" s="76"/>
      <c r="AJ162" s="45"/>
      <c r="AK162" s="14"/>
      <c r="AL162" s="12"/>
      <c r="AM162" s="12"/>
      <c r="AN162" s="12"/>
      <c r="AO162" s="26"/>
      <c r="AP162" s="70"/>
      <c r="AQ162" s="71"/>
      <c r="AR162" s="26"/>
      <c r="AS162" s="70"/>
      <c r="AT162" s="71"/>
      <c r="AU162" s="26"/>
      <c r="AV162" s="70"/>
      <c r="AW162" s="71"/>
      <c r="AX162" s="26"/>
      <c r="AY162" s="70"/>
      <c r="AZ162" s="71"/>
      <c r="BA162" s="26"/>
      <c r="BB162" s="70"/>
      <c r="BC162" s="71"/>
      <c r="BD162" s="26"/>
      <c r="BE162" s="70"/>
      <c r="BF162" s="71"/>
      <c r="BG162" s="26"/>
      <c r="BH162" s="70"/>
      <c r="BI162" s="71"/>
      <c r="BJ162" s="9"/>
      <c r="BK162" s="19"/>
      <c r="BL162" s="44"/>
      <c r="BM162" s="45"/>
      <c r="BN162" s="44"/>
      <c r="BO162" s="45"/>
      <c r="BP162" s="44"/>
      <c r="BQ162" s="76"/>
      <c r="BR162" s="45"/>
      <c r="BU162" s="10"/>
      <c r="BV162" s="23"/>
      <c r="BW162" s="17"/>
      <c r="BX162" s="84"/>
      <c r="BY162" s="85"/>
      <c r="BZ162" s="46"/>
      <c r="CA162" s="47"/>
      <c r="CB162" s="46"/>
      <c r="CC162" s="47"/>
      <c r="CD162" s="23"/>
      <c r="CE162" s="17"/>
    </row>
    <row r="163" spans="2:83" ht="15" thickBot="1" x14ac:dyDescent="0.4">
      <c r="B163" s="14"/>
      <c r="C163" s="12"/>
      <c r="D163" s="12"/>
      <c r="E163" s="12"/>
      <c r="F163" s="68"/>
      <c r="G163" s="72" t="s">
        <v>5</v>
      </c>
      <c r="H163" s="73"/>
      <c r="I163" s="74"/>
      <c r="J163" s="72" t="s">
        <v>5</v>
      </c>
      <c r="K163" s="73"/>
      <c r="L163" s="74"/>
      <c r="M163" s="72" t="s">
        <v>5</v>
      </c>
      <c r="N163" s="73"/>
      <c r="O163" s="74"/>
      <c r="P163" s="72" t="s">
        <v>5</v>
      </c>
      <c r="Q163" s="73"/>
      <c r="R163" s="74"/>
      <c r="S163" s="72" t="s">
        <v>5</v>
      </c>
      <c r="T163" s="73"/>
      <c r="U163" s="74"/>
      <c r="V163" s="72" t="s">
        <v>5</v>
      </c>
      <c r="W163" s="73"/>
      <c r="X163" s="74"/>
      <c r="Y163" s="72" t="s">
        <v>5</v>
      </c>
      <c r="Z163" s="73"/>
      <c r="AA163" s="74"/>
      <c r="AB163" s="9"/>
      <c r="AC163" s="19"/>
      <c r="AD163" s="44"/>
      <c r="AE163" s="45"/>
      <c r="AF163" s="44"/>
      <c r="AG163" s="45"/>
      <c r="AH163" s="44"/>
      <c r="AI163" s="76"/>
      <c r="AJ163" s="45"/>
      <c r="AK163" s="14"/>
      <c r="AL163" s="12"/>
      <c r="AM163" s="12"/>
      <c r="AN163" s="12"/>
      <c r="AO163" s="72" t="s">
        <v>5</v>
      </c>
      <c r="AP163" s="73"/>
      <c r="AQ163" s="74"/>
      <c r="AR163" s="72" t="s">
        <v>5</v>
      </c>
      <c r="AS163" s="73"/>
      <c r="AT163" s="74"/>
      <c r="AU163" s="72" t="s">
        <v>5</v>
      </c>
      <c r="AV163" s="73"/>
      <c r="AW163" s="74"/>
      <c r="AX163" s="72" t="s">
        <v>5</v>
      </c>
      <c r="AY163" s="73"/>
      <c r="AZ163" s="74"/>
      <c r="BA163" s="72" t="s">
        <v>5</v>
      </c>
      <c r="BB163" s="73"/>
      <c r="BC163" s="74"/>
      <c r="BD163" s="72" t="s">
        <v>5</v>
      </c>
      <c r="BE163" s="73"/>
      <c r="BF163" s="74"/>
      <c r="BG163" s="72" t="s">
        <v>5</v>
      </c>
      <c r="BH163" s="73"/>
      <c r="BI163" s="74"/>
      <c r="BJ163" s="9"/>
      <c r="BK163" s="19"/>
      <c r="BL163" s="44"/>
      <c r="BM163" s="45"/>
      <c r="BN163" s="44"/>
      <c r="BO163" s="45"/>
      <c r="BP163" s="44"/>
      <c r="BQ163" s="76"/>
      <c r="BR163" s="45"/>
    </row>
    <row r="164" spans="2:83" x14ac:dyDescent="0.35">
      <c r="B164" s="14"/>
      <c r="C164" s="12"/>
      <c r="D164" s="12"/>
      <c r="E164" s="12"/>
      <c r="F164" s="68"/>
      <c r="G164" s="21">
        <f ca="1">G161*$F$9</f>
        <v>78.599999999999994</v>
      </c>
      <c r="H164" s="22"/>
      <c r="I164" s="16"/>
      <c r="J164" s="21">
        <f ca="1">J161*$F$9</f>
        <v>119.55</v>
      </c>
      <c r="K164" s="22"/>
      <c r="L164" s="16"/>
      <c r="M164" s="21">
        <f ca="1">M161*$F$9</f>
        <v>21.599999999999998</v>
      </c>
      <c r="N164" s="22"/>
      <c r="O164" s="16"/>
      <c r="P164" s="21">
        <f ca="1">P161*$F$9</f>
        <v>51</v>
      </c>
      <c r="Q164" s="22"/>
      <c r="R164" s="16"/>
      <c r="S164" s="21">
        <f ca="1">S161*$F$9</f>
        <v>69.149999999999991</v>
      </c>
      <c r="T164" s="22"/>
      <c r="U164" s="16"/>
      <c r="V164" s="21">
        <f ca="1">V161*$F$9</f>
        <v>132.75</v>
      </c>
      <c r="W164" s="22"/>
      <c r="X164" s="16"/>
      <c r="Y164" s="21">
        <f ca="1">Y161*$F$9</f>
        <v>134.25</v>
      </c>
      <c r="Z164" s="22"/>
      <c r="AA164" s="16"/>
      <c r="AB164" s="9"/>
      <c r="AC164" s="19"/>
      <c r="AD164" s="44"/>
      <c r="AE164" s="45"/>
      <c r="AF164" s="44"/>
      <c r="AG164" s="45"/>
      <c r="AH164" s="44"/>
      <c r="AI164" s="76"/>
      <c r="AJ164" s="45"/>
      <c r="AK164" s="14"/>
      <c r="AL164" s="12"/>
      <c r="AM164" s="12"/>
      <c r="AN164" s="12"/>
      <c r="AO164" s="21">
        <f ca="1">AO161*$F$9</f>
        <v>17.099999999999998</v>
      </c>
      <c r="AP164" s="22"/>
      <c r="AQ164" s="16"/>
      <c r="AR164" s="21">
        <f ca="1">AR161*$F$9</f>
        <v>33.6</v>
      </c>
      <c r="AS164" s="22"/>
      <c r="AT164" s="16"/>
      <c r="AU164" s="21">
        <f ca="1">AU161*$F$9</f>
        <v>96</v>
      </c>
      <c r="AV164" s="22"/>
      <c r="AW164" s="16"/>
      <c r="AX164" s="21">
        <f ca="1">AX161*$F$9</f>
        <v>124.94999999999999</v>
      </c>
      <c r="AY164" s="22"/>
      <c r="AZ164" s="16"/>
      <c r="BA164" s="21">
        <f ca="1">BA161*$F$9</f>
        <v>55.65</v>
      </c>
      <c r="BB164" s="22"/>
      <c r="BC164" s="16"/>
      <c r="BD164" s="21">
        <f ca="1">BD161*$F$9</f>
        <v>25.2</v>
      </c>
      <c r="BE164" s="22"/>
      <c r="BF164" s="16"/>
      <c r="BG164" s="21">
        <f ca="1">BG161*$F$9</f>
        <v>78.149999999999991</v>
      </c>
      <c r="BH164" s="22"/>
      <c r="BI164" s="16"/>
      <c r="BJ164" s="9"/>
      <c r="BK164" s="19"/>
      <c r="BL164" s="44"/>
      <c r="BM164" s="45"/>
      <c r="BN164" s="44"/>
      <c r="BO164" s="45"/>
      <c r="BP164" s="44"/>
      <c r="BQ164" s="76"/>
      <c r="BR164" s="45"/>
    </row>
    <row r="165" spans="2:83" ht="15" thickBot="1" x14ac:dyDescent="0.4">
      <c r="B165" s="15"/>
      <c r="C165" s="10"/>
      <c r="D165" s="10"/>
      <c r="E165" s="10"/>
      <c r="F165" s="69"/>
      <c r="G165" s="23"/>
      <c r="H165" s="24"/>
      <c r="I165" s="17"/>
      <c r="J165" s="23"/>
      <c r="K165" s="24"/>
      <c r="L165" s="17"/>
      <c r="M165" s="23"/>
      <c r="N165" s="24"/>
      <c r="O165" s="17"/>
      <c r="P165" s="23"/>
      <c r="Q165" s="24"/>
      <c r="R165" s="17"/>
      <c r="S165" s="23"/>
      <c r="T165" s="24"/>
      <c r="U165" s="17"/>
      <c r="V165" s="23"/>
      <c r="W165" s="24"/>
      <c r="X165" s="17"/>
      <c r="Y165" s="23"/>
      <c r="Z165" s="24"/>
      <c r="AA165" s="17"/>
      <c r="AB165" s="23"/>
      <c r="AC165" s="17"/>
      <c r="AD165" s="46"/>
      <c r="AE165" s="47"/>
      <c r="AF165" s="44"/>
      <c r="AG165" s="45"/>
      <c r="AH165" s="44"/>
      <c r="AI165" s="76"/>
      <c r="AJ165" s="45"/>
      <c r="AK165" s="15"/>
      <c r="AL165" s="10"/>
      <c r="AM165" s="10"/>
      <c r="AN165" s="10"/>
      <c r="AO165" s="23"/>
      <c r="AP165" s="24"/>
      <c r="AQ165" s="17"/>
      <c r="AR165" s="23"/>
      <c r="AS165" s="24"/>
      <c r="AT165" s="17"/>
      <c r="AU165" s="23"/>
      <c r="AV165" s="24"/>
      <c r="AW165" s="17"/>
      <c r="AX165" s="23"/>
      <c r="AY165" s="24"/>
      <c r="AZ165" s="17"/>
      <c r="BA165" s="23"/>
      <c r="BB165" s="24"/>
      <c r="BC165" s="17"/>
      <c r="BD165" s="23"/>
      <c r="BE165" s="24"/>
      <c r="BF165" s="17"/>
      <c r="BG165" s="23"/>
      <c r="BH165" s="24"/>
      <c r="BI165" s="17"/>
      <c r="BJ165" s="23"/>
      <c r="BK165" s="17"/>
      <c r="BL165" s="46"/>
      <c r="BM165" s="47"/>
      <c r="BN165" s="44"/>
      <c r="BO165" s="45"/>
      <c r="BP165" s="44"/>
      <c r="BQ165" s="76"/>
      <c r="BR165" s="45"/>
    </row>
    <row r="166" spans="2:83" x14ac:dyDescent="0.35">
      <c r="B166" s="36" t="s">
        <v>30</v>
      </c>
      <c r="C166" s="5"/>
      <c r="D166" s="5"/>
      <c r="E166" s="37"/>
      <c r="F166" s="55"/>
      <c r="G166" s="57">
        <f ca="1">(G158+G155)*$E$153+(G142+G139)*$E$137+(G126+G123)*$E$121+(G110+G107)*$E$105+(G94+G91)*$E$89+(G78+G75)*$E$73+(G62+G59)*$E$57+(G46+G43)*$E$41+(G30+G27)*$E$25+(G14+G11)*$E$9</f>
        <v>1428</v>
      </c>
      <c r="H166" s="58"/>
      <c r="I166" s="59"/>
      <c r="J166" s="57">
        <f ca="1">(J158+J155)*$E$153+(J142+J139)*$E$137+(J126+J123)*$E$121+(J110+J107)*$E$105+(J94+J91)*$E$89+(J78+J75)*$E$73+(J62+J59)*$E$57+(J46+J43)*$E$41+(J30+J27)*$E$25+(J14+J11)*$E$9</f>
        <v>1428</v>
      </c>
      <c r="K166" s="58"/>
      <c r="L166" s="59"/>
      <c r="M166" s="57">
        <f ca="1">(M158+M155)*$E$153+(M142+M139)*$E$137+(M126+M123)*$E$121+(M110+M107)*$E$105+(M94+M91)*$E$89+(M78+M75)*$E$73+(M62+M59)*$E$57+(M46+M43)*$E$41+(M30+M27)*$E$25+(M14+M11)*$E$9</f>
        <v>1428</v>
      </c>
      <c r="N166" s="58"/>
      <c r="O166" s="59"/>
      <c r="P166" s="57">
        <f ca="1">(P158+P155)*$E$153+(P142+P139)*$E$137+(P126+P123)*$E$121+(P110+P107)*$E$105+(P94+P91)*$E$89+(P78+P75)*$E$73+(P62+P59)*$E$57+(P46+P43)*$E$41+(P30+P27)*$E$25+(P14+P11)*$E$9</f>
        <v>1428</v>
      </c>
      <c r="Q166" s="58"/>
      <c r="R166" s="59"/>
      <c r="S166" s="57">
        <f ca="1">(S158+S155)*$E$153+(S142+S139)*$E$137+(S126+S123)*$E$121+(S110+S107)*$E$105+(S94+S91)*$E$89+(S78+S75)*$E$73+(S62+S59)*$E$57+(S46+S43)*$E$41+(S30+S27)*$E$25+(S14+S11)*$E$9</f>
        <v>1428</v>
      </c>
      <c r="T166" s="58"/>
      <c r="U166" s="59"/>
      <c r="V166" s="57">
        <f ca="1">(V158+V155)*$E$153+(V142+V139)*$E$137+(V126+V123)*$E$121+(V110+V107)*$E$105+(V94+V91)*$E$89+(V78+V75)*$E$73+(V62+V59)*$E$57+(V46+V43)*$E$41+(V30+V27)*$E$25+(V14+V11)*$E$9</f>
        <v>1428</v>
      </c>
      <c r="W166" s="58"/>
      <c r="X166" s="59"/>
      <c r="Y166" s="57">
        <f ca="1">(Y158+Y155)*$E$153+(Y142+Y139)*$E$137+(Y126+Y123)*$E$121+(Y110+Y107)*$E$105+(Y94+Y91)*$E$89+(Y78+Y75)*$E$73+(Y62+Y59)*$E$57+(Y46+Y43)*$E$41+(Y30+Y27)*$E$25+(Y14+Y11)*$E$9</f>
        <v>1428</v>
      </c>
      <c r="Z166" s="58"/>
      <c r="AA166" s="59"/>
      <c r="AF166" s="44"/>
      <c r="AG166" s="45"/>
      <c r="AH166" s="44"/>
      <c r="AI166" s="76"/>
      <c r="AJ166" s="45"/>
      <c r="AK166" s="36" t="s">
        <v>30</v>
      </c>
      <c r="AL166" s="5"/>
      <c r="AM166" s="5"/>
      <c r="AN166" s="37"/>
      <c r="AO166" s="57">
        <f ca="1">(AO158+AO155)*$E$153+(AO142+AO139)*$E$137+(AO126+AO123)*$E$121+(AO110+AO107)*$E$105+(AO94+AO91)*$E$89+(AO78+AO75)*$E$73+(AO62+AO59)*$E$57+(AO46+AO43)*$E$41+(AO30+AO27)*$E$25+(AO14+AO11)*$E$9</f>
        <v>1428</v>
      </c>
      <c r="AP166" s="58"/>
      <c r="AQ166" s="59"/>
      <c r="AR166" s="57">
        <f ca="1">(AR158+AR155)*$E$153+(AR142+AR139)*$E$137+(AR126+AR123)*$E$121+(AR110+AR107)*$E$105+(AR94+AR91)*$E$89+(AR78+AR75)*$E$73+(AR62+AR59)*$E$57+(AR46+AR43)*$E$41+(AR30+AR27)*$E$25+(AR14+AR11)*$E$9</f>
        <v>1428</v>
      </c>
      <c r="AS166" s="58"/>
      <c r="AT166" s="59"/>
      <c r="AU166" s="57">
        <f ca="1">(AU158+AU155)*$E$153+(AU142+AU139)*$E$137+(AU126+AU123)*$E$121+(AU110+AU107)*$E$105+(AU94+AU91)*$E$89+(AU78+AU75)*$E$73+(AU62+AU59)*$E$57+(AU46+AU43)*$E$41+(AU30+AU27)*$E$25+(AU14+AU11)*$E$9</f>
        <v>1428</v>
      </c>
      <c r="AV166" s="58"/>
      <c r="AW166" s="59"/>
      <c r="AX166" s="57">
        <f ca="1">(AX158+AX155)*$E$153+(AX142+AX139)*$E$137+(AX126+AX123)*$E$121+(AX110+AX107)*$E$105+(AX94+AX91)*$E$89+(AX78+AX75)*$E$73+(AX62+AX59)*$E$57+(AX46+AX43)*$E$41+(AX30+AX27)*$E$25+(AX14+AX11)*$E$9</f>
        <v>1428</v>
      </c>
      <c r="AY166" s="58"/>
      <c r="AZ166" s="59"/>
      <c r="BA166" s="57">
        <f ca="1">(BA158+BA155)*$E$153+(BA142+BA139)*$E$137+(BA126+BA123)*$E$121+(BA110+BA107)*$E$105+(BA94+BA91)*$E$89+(BA78+BA75)*$E$73+(BA62+BA59)*$E$57+(BA46+BA43)*$E$41+(BA30+BA27)*$E$25+(BA14+BA11)*$E$9</f>
        <v>1428</v>
      </c>
      <c r="BB166" s="58"/>
      <c r="BC166" s="59"/>
      <c r="BD166" s="57">
        <f ca="1">(BD158+BD155)*$E$153+(BD142+BD139)*$E$137+(BD126+BD123)*$E$121+(BD110+BD107)*$E$105+(BD94+BD91)*$E$89+(BD78+BD75)*$E$73+(BD62+BD59)*$E$57+(BD46+BD43)*$E$41+(BD30+BD27)*$E$25+(BD14+BD11)*$E$9</f>
        <v>1428</v>
      </c>
      <c r="BE166" s="58"/>
      <c r="BF166" s="59"/>
      <c r="BG166" s="57">
        <f ca="1">(BG158+BG155)*$E$153+(BG142+BG139)*$E$137+(BG126+BG123)*$E$121+(BG110+BG107)*$E$105+(BG94+BG91)*$E$89+(BG78+BG75)*$E$73+(BG62+BG59)*$E$57+(BG46+BG43)*$E$41+(BG30+BG27)*$E$25+(BG14+BG11)*$E$9</f>
        <v>1428</v>
      </c>
      <c r="BH166" s="58"/>
      <c r="BI166" s="59"/>
      <c r="BN166" s="44"/>
      <c r="BO166" s="45"/>
      <c r="BP166" s="44"/>
      <c r="BQ166" s="76"/>
      <c r="BR166" s="45"/>
    </row>
    <row r="167" spans="2:83" ht="15" thickBot="1" x14ac:dyDescent="0.4">
      <c r="B167" s="39"/>
      <c r="C167" s="41"/>
      <c r="D167" s="41"/>
      <c r="E167" s="40"/>
      <c r="F167" s="56"/>
      <c r="G167" s="60"/>
      <c r="H167" s="61"/>
      <c r="I167" s="62"/>
      <c r="J167" s="60"/>
      <c r="K167" s="61"/>
      <c r="L167" s="62"/>
      <c r="M167" s="60"/>
      <c r="N167" s="61"/>
      <c r="O167" s="62"/>
      <c r="P167" s="60"/>
      <c r="Q167" s="61"/>
      <c r="R167" s="62"/>
      <c r="S167" s="60"/>
      <c r="T167" s="61"/>
      <c r="U167" s="62"/>
      <c r="V167" s="60"/>
      <c r="W167" s="61"/>
      <c r="X167" s="62"/>
      <c r="Y167" s="60"/>
      <c r="Z167" s="61"/>
      <c r="AA167" s="62"/>
      <c r="AF167" s="46"/>
      <c r="AG167" s="47"/>
      <c r="AH167" s="46"/>
      <c r="AI167" s="78"/>
      <c r="AJ167" s="47"/>
      <c r="AK167" s="39"/>
      <c r="AL167" s="41"/>
      <c r="AM167" s="41"/>
      <c r="AN167" s="40"/>
      <c r="AO167" s="60"/>
      <c r="AP167" s="61"/>
      <c r="AQ167" s="62"/>
      <c r="AR167" s="60"/>
      <c r="AS167" s="61"/>
      <c r="AT167" s="62"/>
      <c r="AU167" s="60"/>
      <c r="AV167" s="61"/>
      <c r="AW167" s="62"/>
      <c r="AX167" s="60"/>
      <c r="AY167" s="61"/>
      <c r="AZ167" s="62"/>
      <c r="BA167" s="60"/>
      <c r="BB167" s="61"/>
      <c r="BC167" s="62"/>
      <c r="BD167" s="60"/>
      <c r="BE167" s="61"/>
      <c r="BF167" s="62"/>
      <c r="BG167" s="60"/>
      <c r="BH167" s="61"/>
      <c r="BI167" s="62"/>
      <c r="BN167" s="46"/>
      <c r="BO167" s="47"/>
      <c r="BP167" s="46"/>
      <c r="BQ167" s="78"/>
      <c r="BR167" s="47"/>
    </row>
    <row r="168" spans="2:83" x14ac:dyDescent="0.35">
      <c r="B168" s="36" t="s">
        <v>29</v>
      </c>
      <c r="C168" s="5"/>
      <c r="D168" s="5"/>
      <c r="E168" s="37"/>
      <c r="F168" s="55"/>
      <c r="G168" s="36">
        <f>G158+G155+G142+G139+G126+G123+G110+G107+G94+G91+G78+G75+G62+G59+G46+G43+G30+G27+G14+G11</f>
        <v>70</v>
      </c>
      <c r="H168" s="5"/>
      <c r="I168" s="37"/>
      <c r="J168" s="36">
        <f>J158+J155+J142+J139+J126+J123+J110+J107+J94+J91+J78+J75+J62+J59+J46+J43+J30+J27+J14+J11</f>
        <v>70</v>
      </c>
      <c r="K168" s="5"/>
      <c r="L168" s="37"/>
      <c r="M168" s="36">
        <f>M158+M155+M142+M139+M126+M123+M110+M107+M94+M91+M78+M75+M62+M59+M46+M43+M30+M27+M14+M11</f>
        <v>70</v>
      </c>
      <c r="N168" s="5"/>
      <c r="O168" s="37"/>
      <c r="P168" s="36">
        <f>P158+P155+P142+P139+P126+P123+P110+P107+P94+P91+P78+P75+P62+P59+P46+P43+P30+P27+P14+P11</f>
        <v>70</v>
      </c>
      <c r="Q168" s="5"/>
      <c r="R168" s="37"/>
      <c r="S168" s="36">
        <f>S158+S155+S142+S139+S126+S123+S110+S107+S94+S91+S78+S75+S62+S59+S46+S43+S30+S27+S14+S11</f>
        <v>70</v>
      </c>
      <c r="T168" s="5"/>
      <c r="U168" s="37"/>
      <c r="V168" s="36">
        <f>V158+V155+V142+V139+V126+V123+V110+V107+V94+V91+V78+V75+V62+V59+V46+V43+V30+V27+V14+V11</f>
        <v>70</v>
      </c>
      <c r="W168" s="5"/>
      <c r="X168" s="37"/>
      <c r="Y168" s="36">
        <f>Y158+Y155+Y142+Y139+Y126+Y123+Y110+Y107+Y94+Y91+Y78+Y75+Y62+Y59+Y46+Y43+Y30+Y27+Y14+Y11</f>
        <v>70</v>
      </c>
      <c r="Z168" s="5"/>
      <c r="AA168" s="37"/>
      <c r="AK168" s="36" t="s">
        <v>29</v>
      </c>
      <c r="AL168" s="5"/>
      <c r="AM168" s="5"/>
      <c r="AN168" s="37"/>
      <c r="AO168" s="36">
        <f>AO158+AO155+AO142+AO139+AO126+AO123+AO110+AO107+AO94+AO91+AO78+AO75+AO62+AO59+AO46+AO43+AO30+AO27+AO14+AO11</f>
        <v>70</v>
      </c>
      <c r="AP168" s="5"/>
      <c r="AQ168" s="37"/>
      <c r="AR168" s="36">
        <f>AR158+AR155+AR142+AR139+AR126+AR123+AR110+AR107+AR94+AR91+AR78+AR75+AR62+AR59+AR46+AR43+AR30+AR27+AR14+AR11</f>
        <v>70</v>
      </c>
      <c r="AS168" s="5"/>
      <c r="AT168" s="37"/>
      <c r="AU168" s="36">
        <f>AU158+AU155+AU142+AU139+AU126+AU123+AU110+AU107+AU94+AU91+AU78+AU75+AU62+AU59+AU46+AU43+AU30+AU27+AU14+AU11</f>
        <v>70</v>
      </c>
      <c r="AV168" s="5"/>
      <c r="AW168" s="37"/>
      <c r="AX168" s="36">
        <f>AX158+AX155+AX142+AX139+AX126+AX123+AX110+AX107+AX94+AX91+AX78+AX75+AX62+AX59+AX46+AX43+AX30+AX27+AX14+AX11</f>
        <v>70</v>
      </c>
      <c r="AY168" s="5"/>
      <c r="AZ168" s="37"/>
      <c r="BA168" s="36">
        <f>BA158+BA155+BA142+BA139+BA126+BA123+BA110+BA107+BA94+BA91+BA78+BA75+BA62+BA59+BA46+BA43+BA30+BA27+BA14+BA11</f>
        <v>70</v>
      </c>
      <c r="BB168" s="5"/>
      <c r="BC168" s="37"/>
      <c r="BD168" s="36">
        <f>BD158+BD155+BD142+BD139+BD126+BD123+BD110+BD107+BD94+BD91+BD78+BD75+BD62+BD59+BD46+BD43+BD30+BD27+BD14+BD11</f>
        <v>70</v>
      </c>
      <c r="BE168" s="5"/>
      <c r="BF168" s="37"/>
      <c r="BG168" s="36">
        <f>BG158+BG155+BG142+BG139+BG126+BG123+BG110+BG107+BG94+BG91+BG78+BG75+BG62+BG59+BG46+BG43+BG30+BG27+BG14+BG11</f>
        <v>70</v>
      </c>
      <c r="BH168" s="5"/>
      <c r="BI168" s="37"/>
    </row>
    <row r="169" spans="2:83" ht="15" thickBot="1" x14ac:dyDescent="0.4">
      <c r="B169" s="39"/>
      <c r="C169" s="41"/>
      <c r="D169" s="41"/>
      <c r="E169" s="40"/>
      <c r="F169" s="56"/>
      <c r="G169" s="39"/>
      <c r="H169" s="41"/>
      <c r="I169" s="40"/>
      <c r="J169" s="39"/>
      <c r="K169" s="41"/>
      <c r="L169" s="40"/>
      <c r="M169" s="39"/>
      <c r="N169" s="41"/>
      <c r="O169" s="40"/>
      <c r="P169" s="39"/>
      <c r="Q169" s="41"/>
      <c r="R169" s="40"/>
      <c r="S169" s="39"/>
      <c r="T169" s="41"/>
      <c r="U169" s="40"/>
      <c r="V169" s="39"/>
      <c r="W169" s="41"/>
      <c r="X169" s="40"/>
      <c r="Y169" s="39"/>
      <c r="Z169" s="41"/>
      <c r="AA169" s="40"/>
      <c r="AK169" s="39"/>
      <c r="AL169" s="41"/>
      <c r="AM169" s="41"/>
      <c r="AN169" s="40"/>
      <c r="AO169" s="39"/>
      <c r="AP169" s="41"/>
      <c r="AQ169" s="40"/>
      <c r="AR169" s="39"/>
      <c r="AS169" s="41"/>
      <c r="AT169" s="40"/>
      <c r="AU169" s="39"/>
      <c r="AV169" s="41"/>
      <c r="AW169" s="40"/>
      <c r="AX169" s="39"/>
      <c r="AY169" s="41"/>
      <c r="AZ169" s="40"/>
      <c r="BA169" s="39"/>
      <c r="BB169" s="41"/>
      <c r="BC169" s="40"/>
      <c r="BD169" s="39"/>
      <c r="BE169" s="41"/>
      <c r="BF169" s="40"/>
      <c r="BG169" s="39"/>
      <c r="BH169" s="41"/>
      <c r="BI169" s="40"/>
    </row>
  </sheetData>
  <mergeCells count="1548">
    <mergeCell ref="BU155:BU162"/>
    <mergeCell ref="BV155:BW162"/>
    <mergeCell ref="BX155:BY162"/>
    <mergeCell ref="BZ155:CA162"/>
    <mergeCell ref="CB155:CC162"/>
    <mergeCell ref="CD155:CE162"/>
    <mergeCell ref="BV151:CE152"/>
    <mergeCell ref="BV153:BW154"/>
    <mergeCell ref="BX153:BY154"/>
    <mergeCell ref="BZ153:CA154"/>
    <mergeCell ref="CB153:CC154"/>
    <mergeCell ref="CD153:CE154"/>
    <mergeCell ref="BU139:BU146"/>
    <mergeCell ref="BV139:BW146"/>
    <mergeCell ref="BX139:BY146"/>
    <mergeCell ref="BZ139:CA146"/>
    <mergeCell ref="CB139:CC146"/>
    <mergeCell ref="CD139:CE146"/>
    <mergeCell ref="BV135:CE136"/>
    <mergeCell ref="BV137:BW138"/>
    <mergeCell ref="BX137:BY138"/>
    <mergeCell ref="BZ137:CA138"/>
    <mergeCell ref="CB137:CC138"/>
    <mergeCell ref="CD137:CE138"/>
    <mergeCell ref="BU123:BU130"/>
    <mergeCell ref="BV123:BW130"/>
    <mergeCell ref="BX123:BY130"/>
    <mergeCell ref="BZ123:CA130"/>
    <mergeCell ref="CB123:CC130"/>
    <mergeCell ref="CD123:CE130"/>
    <mergeCell ref="BV119:CE120"/>
    <mergeCell ref="BV121:BW122"/>
    <mergeCell ref="BX121:BY122"/>
    <mergeCell ref="BZ121:CA122"/>
    <mergeCell ref="CB121:CC122"/>
    <mergeCell ref="CD121:CE122"/>
    <mergeCell ref="BV103:CE104"/>
    <mergeCell ref="BV105:BW106"/>
    <mergeCell ref="BX105:BY106"/>
    <mergeCell ref="BZ105:CA106"/>
    <mergeCell ref="CB105:CC106"/>
    <mergeCell ref="CD105:CE106"/>
    <mergeCell ref="BU107:BU114"/>
    <mergeCell ref="BV107:BW114"/>
    <mergeCell ref="BX107:BY114"/>
    <mergeCell ref="BZ107:CA114"/>
    <mergeCell ref="CB107:CC114"/>
    <mergeCell ref="CD107:CE114"/>
    <mergeCell ref="BU91:BU98"/>
    <mergeCell ref="BV91:BW98"/>
    <mergeCell ref="BX91:BY98"/>
    <mergeCell ref="BZ91:CA98"/>
    <mergeCell ref="CB91:CC98"/>
    <mergeCell ref="CD91:CE98"/>
    <mergeCell ref="BV87:CE88"/>
    <mergeCell ref="BV89:BW90"/>
    <mergeCell ref="BX89:BY90"/>
    <mergeCell ref="BZ89:CA90"/>
    <mergeCell ref="CB89:CC90"/>
    <mergeCell ref="CD89:CE90"/>
    <mergeCell ref="BU75:BU82"/>
    <mergeCell ref="BV75:BW82"/>
    <mergeCell ref="BX75:BY82"/>
    <mergeCell ref="BZ75:CA82"/>
    <mergeCell ref="CB75:CC82"/>
    <mergeCell ref="CD75:CE82"/>
    <mergeCell ref="BV71:CE72"/>
    <mergeCell ref="BV73:BW74"/>
    <mergeCell ref="BX73:BY74"/>
    <mergeCell ref="BZ73:CA74"/>
    <mergeCell ref="CB73:CC74"/>
    <mergeCell ref="CD73:CE74"/>
    <mergeCell ref="BU59:BU66"/>
    <mergeCell ref="BV59:BW66"/>
    <mergeCell ref="BX59:BY66"/>
    <mergeCell ref="BZ59:CA66"/>
    <mergeCell ref="CB59:CC66"/>
    <mergeCell ref="CD59:CE66"/>
    <mergeCell ref="BV55:CE56"/>
    <mergeCell ref="BV57:BW58"/>
    <mergeCell ref="BX57:BY58"/>
    <mergeCell ref="BZ57:CA58"/>
    <mergeCell ref="CB57:CC58"/>
    <mergeCell ref="CD57:CE58"/>
    <mergeCell ref="BU43:BU50"/>
    <mergeCell ref="BV43:BW50"/>
    <mergeCell ref="BX43:BY50"/>
    <mergeCell ref="BZ43:CA50"/>
    <mergeCell ref="CB43:CC50"/>
    <mergeCell ref="CD43:CE50"/>
    <mergeCell ref="BV39:CE40"/>
    <mergeCell ref="BV41:BW42"/>
    <mergeCell ref="BX41:BY42"/>
    <mergeCell ref="BZ41:CA42"/>
    <mergeCell ref="CB41:CC42"/>
    <mergeCell ref="CD41:CE42"/>
    <mergeCell ref="BU11:BU18"/>
    <mergeCell ref="BZ11:CA18"/>
    <mergeCell ref="CB11:CC18"/>
    <mergeCell ref="CD11:CE18"/>
    <mergeCell ref="BV23:CE24"/>
    <mergeCell ref="BV25:BW26"/>
    <mergeCell ref="BX25:BY26"/>
    <mergeCell ref="BZ25:CA26"/>
    <mergeCell ref="CB25:CC26"/>
    <mergeCell ref="CD25:CE26"/>
    <mergeCell ref="BU27:BU34"/>
    <mergeCell ref="BV27:BW34"/>
    <mergeCell ref="BX27:BY34"/>
    <mergeCell ref="BZ27:CA34"/>
    <mergeCell ref="CB27:CC34"/>
    <mergeCell ref="CD27:CE34"/>
    <mergeCell ref="BV11:BW18"/>
    <mergeCell ref="BX11:BY18"/>
    <mergeCell ref="BN152:BO167"/>
    <mergeCell ref="BP152:BR167"/>
    <mergeCell ref="BN6:BO7"/>
    <mergeCell ref="BP6:BR7"/>
    <mergeCell ref="BV7:CE8"/>
    <mergeCell ref="BV9:BW10"/>
    <mergeCell ref="BX9:BY10"/>
    <mergeCell ref="BZ9:CA10"/>
    <mergeCell ref="CB9:CC10"/>
    <mergeCell ref="CD9:CE10"/>
    <mergeCell ref="BN104:BO119"/>
    <mergeCell ref="BP104:BR119"/>
    <mergeCell ref="BN120:BO135"/>
    <mergeCell ref="BP120:BR135"/>
    <mergeCell ref="BN136:BO151"/>
    <mergeCell ref="BP136:BR151"/>
    <mergeCell ref="BN56:BO71"/>
    <mergeCell ref="BP56:BR71"/>
    <mergeCell ref="BN72:BO87"/>
    <mergeCell ref="BP72:BR87"/>
    <mergeCell ref="BN88:BO103"/>
    <mergeCell ref="BP88:BR103"/>
    <mergeCell ref="AF136:AG151"/>
    <mergeCell ref="AH136:AJ151"/>
    <mergeCell ref="AF152:AG167"/>
    <mergeCell ref="AH152:AJ167"/>
    <mergeCell ref="BN8:BO23"/>
    <mergeCell ref="BP8:BR23"/>
    <mergeCell ref="BN24:BO39"/>
    <mergeCell ref="BP24:BR39"/>
    <mergeCell ref="BN40:BO55"/>
    <mergeCell ref="BP40:BR55"/>
    <mergeCell ref="AF88:AG103"/>
    <mergeCell ref="AH88:AJ103"/>
    <mergeCell ref="AF104:AG119"/>
    <mergeCell ref="AH104:AJ119"/>
    <mergeCell ref="AF120:AG135"/>
    <mergeCell ref="AH120:AJ135"/>
    <mergeCell ref="BD163:BF163"/>
    <mergeCell ref="BG163:BI163"/>
    <mergeCell ref="AF24:AG39"/>
    <mergeCell ref="AH24:AJ39"/>
    <mergeCell ref="AF40:AG55"/>
    <mergeCell ref="AH40:AJ55"/>
    <mergeCell ref="AF56:AG71"/>
    <mergeCell ref="AH56:AJ71"/>
    <mergeCell ref="AF72:AG87"/>
    <mergeCell ref="AH72:AJ87"/>
    <mergeCell ref="AU161:AW162"/>
    <mergeCell ref="AX161:AZ162"/>
    <mergeCell ref="BA161:BC162"/>
    <mergeCell ref="BD161:BF162"/>
    <mergeCell ref="BG161:BI162"/>
    <mergeCell ref="AO163:AQ163"/>
    <mergeCell ref="AR163:AT163"/>
    <mergeCell ref="AU163:AW163"/>
    <mergeCell ref="AX163:AZ163"/>
    <mergeCell ref="BA163:BC163"/>
    <mergeCell ref="BD147:BF147"/>
    <mergeCell ref="BG147:BI147"/>
    <mergeCell ref="AO160:AQ160"/>
    <mergeCell ref="AR160:AT160"/>
    <mergeCell ref="AU160:AW160"/>
    <mergeCell ref="AX160:AZ160"/>
    <mergeCell ref="BA160:BC160"/>
    <mergeCell ref="BD160:BF160"/>
    <mergeCell ref="BG160:BI160"/>
    <mergeCell ref="AU145:AW146"/>
    <mergeCell ref="AX145:AZ146"/>
    <mergeCell ref="BA145:BC146"/>
    <mergeCell ref="BD145:BF146"/>
    <mergeCell ref="BG145:BI146"/>
    <mergeCell ref="AO147:AQ147"/>
    <mergeCell ref="AR147:AT147"/>
    <mergeCell ref="AU147:AW147"/>
    <mergeCell ref="AX147:AZ147"/>
    <mergeCell ref="BA147:BC147"/>
    <mergeCell ref="BD131:BF131"/>
    <mergeCell ref="BG131:BI131"/>
    <mergeCell ref="AO144:AQ144"/>
    <mergeCell ref="AR144:AT144"/>
    <mergeCell ref="AU144:AW144"/>
    <mergeCell ref="AX144:AZ144"/>
    <mergeCell ref="BA144:BC144"/>
    <mergeCell ref="BD144:BF144"/>
    <mergeCell ref="BG144:BI144"/>
    <mergeCell ref="AU129:AW130"/>
    <mergeCell ref="AX129:AZ130"/>
    <mergeCell ref="BA129:BC130"/>
    <mergeCell ref="BD129:BF130"/>
    <mergeCell ref="BG129:BI130"/>
    <mergeCell ref="AO131:AQ131"/>
    <mergeCell ref="AR131:AT131"/>
    <mergeCell ref="AU131:AW131"/>
    <mergeCell ref="AX131:AZ131"/>
    <mergeCell ref="BA131:BC131"/>
    <mergeCell ref="BD115:BF115"/>
    <mergeCell ref="BG115:BI115"/>
    <mergeCell ref="AO128:AQ128"/>
    <mergeCell ref="AR128:AT128"/>
    <mergeCell ref="AU128:AW128"/>
    <mergeCell ref="AX128:AZ128"/>
    <mergeCell ref="BA128:BC128"/>
    <mergeCell ref="BD128:BF128"/>
    <mergeCell ref="BG128:BI128"/>
    <mergeCell ref="AU113:AW114"/>
    <mergeCell ref="AX113:AZ114"/>
    <mergeCell ref="BA113:BC114"/>
    <mergeCell ref="BD113:BF114"/>
    <mergeCell ref="BG113:BI114"/>
    <mergeCell ref="AO115:AQ115"/>
    <mergeCell ref="AR115:AT115"/>
    <mergeCell ref="AU115:AW115"/>
    <mergeCell ref="AX115:AZ115"/>
    <mergeCell ref="BA115:BC115"/>
    <mergeCell ref="BD99:BF99"/>
    <mergeCell ref="BG99:BI99"/>
    <mergeCell ref="AO112:AQ112"/>
    <mergeCell ref="AR112:AT112"/>
    <mergeCell ref="AU112:AW112"/>
    <mergeCell ref="AX112:AZ112"/>
    <mergeCell ref="BA112:BC112"/>
    <mergeCell ref="BD112:BF112"/>
    <mergeCell ref="BG112:BI112"/>
    <mergeCell ref="AU97:AW98"/>
    <mergeCell ref="AX97:AZ98"/>
    <mergeCell ref="BA97:BC98"/>
    <mergeCell ref="BD97:BF98"/>
    <mergeCell ref="BG97:BI98"/>
    <mergeCell ref="AO99:AQ99"/>
    <mergeCell ref="AR99:AT99"/>
    <mergeCell ref="AU99:AW99"/>
    <mergeCell ref="AX99:AZ99"/>
    <mergeCell ref="BA99:BC99"/>
    <mergeCell ref="BD83:BF83"/>
    <mergeCell ref="BG83:BI83"/>
    <mergeCell ref="AO96:AQ96"/>
    <mergeCell ref="AR96:AT96"/>
    <mergeCell ref="AU96:AW96"/>
    <mergeCell ref="AX96:AZ96"/>
    <mergeCell ref="BA96:BC96"/>
    <mergeCell ref="BD96:BF96"/>
    <mergeCell ref="BG96:BI96"/>
    <mergeCell ref="AU81:AW82"/>
    <mergeCell ref="AX81:AZ82"/>
    <mergeCell ref="BA81:BC82"/>
    <mergeCell ref="BD81:BF82"/>
    <mergeCell ref="BG81:BI82"/>
    <mergeCell ref="AO83:AQ83"/>
    <mergeCell ref="AR83:AT83"/>
    <mergeCell ref="AU83:AW83"/>
    <mergeCell ref="AX83:AZ83"/>
    <mergeCell ref="BA83:BC83"/>
    <mergeCell ref="BD67:BF67"/>
    <mergeCell ref="BG67:BI67"/>
    <mergeCell ref="AO80:AQ80"/>
    <mergeCell ref="AR80:AT80"/>
    <mergeCell ref="AU80:AW80"/>
    <mergeCell ref="AX80:AZ80"/>
    <mergeCell ref="BA80:BC80"/>
    <mergeCell ref="BD80:BF80"/>
    <mergeCell ref="BG80:BI80"/>
    <mergeCell ref="AU65:AW66"/>
    <mergeCell ref="AX65:AZ66"/>
    <mergeCell ref="BA65:BC66"/>
    <mergeCell ref="BD65:BF66"/>
    <mergeCell ref="BG65:BI66"/>
    <mergeCell ref="AO67:AQ67"/>
    <mergeCell ref="AR67:AT67"/>
    <mergeCell ref="AU67:AW67"/>
    <mergeCell ref="AX67:AZ67"/>
    <mergeCell ref="BA67:BC67"/>
    <mergeCell ref="BD51:BF51"/>
    <mergeCell ref="BG51:BI51"/>
    <mergeCell ref="AO64:AQ64"/>
    <mergeCell ref="AR64:AT64"/>
    <mergeCell ref="AU64:AW64"/>
    <mergeCell ref="AX64:AZ64"/>
    <mergeCell ref="BA64:BC64"/>
    <mergeCell ref="BD64:BF64"/>
    <mergeCell ref="BG64:BI64"/>
    <mergeCell ref="AU49:AW50"/>
    <mergeCell ref="AX49:AZ50"/>
    <mergeCell ref="BA49:BC50"/>
    <mergeCell ref="BD49:BF50"/>
    <mergeCell ref="BG49:BI50"/>
    <mergeCell ref="AO51:AQ51"/>
    <mergeCell ref="AR51:AT51"/>
    <mergeCell ref="AU51:AW51"/>
    <mergeCell ref="AX51:AZ51"/>
    <mergeCell ref="BA51:BC51"/>
    <mergeCell ref="BD35:BF35"/>
    <mergeCell ref="BG35:BI35"/>
    <mergeCell ref="AO48:AQ48"/>
    <mergeCell ref="AR48:AT48"/>
    <mergeCell ref="AU48:AW48"/>
    <mergeCell ref="AX48:AZ48"/>
    <mergeCell ref="BA48:BC48"/>
    <mergeCell ref="BD48:BF48"/>
    <mergeCell ref="BG48:BI48"/>
    <mergeCell ref="AU33:AW34"/>
    <mergeCell ref="AX33:AZ34"/>
    <mergeCell ref="BA33:BC34"/>
    <mergeCell ref="BD33:BF34"/>
    <mergeCell ref="BG33:BI34"/>
    <mergeCell ref="AO35:AQ35"/>
    <mergeCell ref="AR35:AT35"/>
    <mergeCell ref="AU35:AW35"/>
    <mergeCell ref="AX35:AZ35"/>
    <mergeCell ref="BA35:BC35"/>
    <mergeCell ref="AU19:AW19"/>
    <mergeCell ref="AX19:AZ19"/>
    <mergeCell ref="BA19:BC19"/>
    <mergeCell ref="BD19:BF19"/>
    <mergeCell ref="BG19:BI19"/>
    <mergeCell ref="AO32:AQ32"/>
    <mergeCell ref="AR32:AT32"/>
    <mergeCell ref="AU32:AW32"/>
    <mergeCell ref="AX32:AZ32"/>
    <mergeCell ref="BA32:BC32"/>
    <mergeCell ref="BA16:BC16"/>
    <mergeCell ref="BD16:BF16"/>
    <mergeCell ref="BG16:BI16"/>
    <mergeCell ref="AO17:AQ18"/>
    <mergeCell ref="AR17:AT18"/>
    <mergeCell ref="AU17:AW18"/>
    <mergeCell ref="AX17:AZ18"/>
    <mergeCell ref="BA17:BC18"/>
    <mergeCell ref="BD17:BF18"/>
    <mergeCell ref="BG17:BI18"/>
    <mergeCell ref="AO16:AQ16"/>
    <mergeCell ref="AR16:AT16"/>
    <mergeCell ref="AO19:AQ19"/>
    <mergeCell ref="AR19:AT19"/>
    <mergeCell ref="AO33:AQ34"/>
    <mergeCell ref="AR33:AT34"/>
    <mergeCell ref="Y161:AA162"/>
    <mergeCell ref="G163:I163"/>
    <mergeCell ref="J163:L163"/>
    <mergeCell ref="M163:O163"/>
    <mergeCell ref="P163:R163"/>
    <mergeCell ref="S163:U163"/>
    <mergeCell ref="V163:X163"/>
    <mergeCell ref="Y163:AA163"/>
    <mergeCell ref="G161:I162"/>
    <mergeCell ref="J161:L162"/>
    <mergeCell ref="M161:O162"/>
    <mergeCell ref="P161:R162"/>
    <mergeCell ref="S161:U162"/>
    <mergeCell ref="V161:X162"/>
    <mergeCell ref="Y147:AA147"/>
    <mergeCell ref="G160:I160"/>
    <mergeCell ref="J160:L160"/>
    <mergeCell ref="M160:O160"/>
    <mergeCell ref="P160:R160"/>
    <mergeCell ref="S160:U160"/>
    <mergeCell ref="V160:X160"/>
    <mergeCell ref="Y160:AA160"/>
    <mergeCell ref="G147:I147"/>
    <mergeCell ref="J147:L147"/>
    <mergeCell ref="M147:O147"/>
    <mergeCell ref="P147:R147"/>
    <mergeCell ref="S147:U147"/>
    <mergeCell ref="V147:X147"/>
    <mergeCell ref="J145:L146"/>
    <mergeCell ref="M145:O146"/>
    <mergeCell ref="P145:R146"/>
    <mergeCell ref="S145:U146"/>
    <mergeCell ref="V145:X146"/>
    <mergeCell ref="Y145:AA146"/>
    <mergeCell ref="Y129:AA130"/>
    <mergeCell ref="G144:I144"/>
    <mergeCell ref="J144:L144"/>
    <mergeCell ref="M144:O144"/>
    <mergeCell ref="P144:R144"/>
    <mergeCell ref="S144:U144"/>
    <mergeCell ref="V144:X144"/>
    <mergeCell ref="Y144:AA144"/>
    <mergeCell ref="G129:I130"/>
    <mergeCell ref="J129:L130"/>
    <mergeCell ref="M129:O130"/>
    <mergeCell ref="P129:R130"/>
    <mergeCell ref="S129:U130"/>
    <mergeCell ref="V129:X130"/>
    <mergeCell ref="J128:L128"/>
    <mergeCell ref="M128:O128"/>
    <mergeCell ref="P128:R128"/>
    <mergeCell ref="S128:U128"/>
    <mergeCell ref="V128:X128"/>
    <mergeCell ref="Y128:AA128"/>
    <mergeCell ref="Y113:AA114"/>
    <mergeCell ref="G115:I115"/>
    <mergeCell ref="J115:L115"/>
    <mergeCell ref="M115:O115"/>
    <mergeCell ref="P115:R115"/>
    <mergeCell ref="S115:U115"/>
    <mergeCell ref="V115:X115"/>
    <mergeCell ref="Y115:AA115"/>
    <mergeCell ref="G113:I114"/>
    <mergeCell ref="J113:L114"/>
    <mergeCell ref="M113:O114"/>
    <mergeCell ref="P113:R114"/>
    <mergeCell ref="S113:U114"/>
    <mergeCell ref="V113:X114"/>
    <mergeCell ref="J112:L112"/>
    <mergeCell ref="M112:O112"/>
    <mergeCell ref="P112:R112"/>
    <mergeCell ref="S112:U112"/>
    <mergeCell ref="V112:X112"/>
    <mergeCell ref="Y112:AA112"/>
    <mergeCell ref="Y97:AA98"/>
    <mergeCell ref="G99:I99"/>
    <mergeCell ref="J99:L99"/>
    <mergeCell ref="M99:O99"/>
    <mergeCell ref="P99:R99"/>
    <mergeCell ref="S99:U99"/>
    <mergeCell ref="V99:X99"/>
    <mergeCell ref="Y99:AA99"/>
    <mergeCell ref="G97:I98"/>
    <mergeCell ref="J97:L98"/>
    <mergeCell ref="M97:O98"/>
    <mergeCell ref="P97:R98"/>
    <mergeCell ref="S97:U98"/>
    <mergeCell ref="V97:X98"/>
    <mergeCell ref="J96:L96"/>
    <mergeCell ref="M96:O96"/>
    <mergeCell ref="P96:R96"/>
    <mergeCell ref="S96:U96"/>
    <mergeCell ref="V96:X96"/>
    <mergeCell ref="Y96:AA96"/>
    <mergeCell ref="Y81:AA82"/>
    <mergeCell ref="G83:I83"/>
    <mergeCell ref="J83:L83"/>
    <mergeCell ref="M83:O83"/>
    <mergeCell ref="P83:R83"/>
    <mergeCell ref="S83:U83"/>
    <mergeCell ref="V83:X83"/>
    <mergeCell ref="Y83:AA83"/>
    <mergeCell ref="G81:I82"/>
    <mergeCell ref="J81:L82"/>
    <mergeCell ref="M81:O82"/>
    <mergeCell ref="P81:R82"/>
    <mergeCell ref="S81:U82"/>
    <mergeCell ref="V81:X82"/>
    <mergeCell ref="J80:L80"/>
    <mergeCell ref="M80:O80"/>
    <mergeCell ref="P80:R80"/>
    <mergeCell ref="S80:U80"/>
    <mergeCell ref="V80:X80"/>
    <mergeCell ref="Y80:AA80"/>
    <mergeCell ref="Y65:AA66"/>
    <mergeCell ref="G67:I67"/>
    <mergeCell ref="J67:L67"/>
    <mergeCell ref="M67:O67"/>
    <mergeCell ref="P67:R67"/>
    <mergeCell ref="S67:U67"/>
    <mergeCell ref="V67:X67"/>
    <mergeCell ref="Y67:AA67"/>
    <mergeCell ref="G65:I66"/>
    <mergeCell ref="J65:L66"/>
    <mergeCell ref="M65:O66"/>
    <mergeCell ref="P65:R66"/>
    <mergeCell ref="S65:U66"/>
    <mergeCell ref="V65:X66"/>
    <mergeCell ref="J64:L64"/>
    <mergeCell ref="M64:O64"/>
    <mergeCell ref="P64:R64"/>
    <mergeCell ref="S64:U64"/>
    <mergeCell ref="V64:X64"/>
    <mergeCell ref="Y64:AA64"/>
    <mergeCell ref="Y49:AA50"/>
    <mergeCell ref="G51:I51"/>
    <mergeCell ref="J51:L51"/>
    <mergeCell ref="M51:O51"/>
    <mergeCell ref="P51:R51"/>
    <mergeCell ref="S51:U51"/>
    <mergeCell ref="V51:X51"/>
    <mergeCell ref="Y51:AA51"/>
    <mergeCell ref="M48:O48"/>
    <mergeCell ref="P48:R48"/>
    <mergeCell ref="S48:U48"/>
    <mergeCell ref="V48:X48"/>
    <mergeCell ref="Y48:AA48"/>
    <mergeCell ref="G49:I50"/>
    <mergeCell ref="J49:L50"/>
    <mergeCell ref="M49:O50"/>
    <mergeCell ref="P49:R50"/>
    <mergeCell ref="S49:U50"/>
    <mergeCell ref="G32:I32"/>
    <mergeCell ref="J32:L32"/>
    <mergeCell ref="M32:O32"/>
    <mergeCell ref="P32:R32"/>
    <mergeCell ref="S32:U32"/>
    <mergeCell ref="V32:X32"/>
    <mergeCell ref="G48:I48"/>
    <mergeCell ref="J48:L48"/>
    <mergeCell ref="G145:I146"/>
    <mergeCell ref="M132:O133"/>
    <mergeCell ref="P132:R133"/>
    <mergeCell ref="S132:U133"/>
    <mergeCell ref="V132:X133"/>
    <mergeCell ref="Y132:AA133"/>
    <mergeCell ref="G131:I131"/>
    <mergeCell ref="J131:L131"/>
    <mergeCell ref="M131:O131"/>
    <mergeCell ref="P131:R131"/>
    <mergeCell ref="S131:U131"/>
    <mergeCell ref="V131:X131"/>
    <mergeCell ref="Y131:AA131"/>
    <mergeCell ref="G128:I128"/>
    <mergeCell ref="G112:I112"/>
    <mergeCell ref="G96:I96"/>
    <mergeCell ref="G80:I80"/>
    <mergeCell ref="G64:I64"/>
    <mergeCell ref="V49:X50"/>
    <mergeCell ref="Y35:AA35"/>
    <mergeCell ref="G35:I35"/>
    <mergeCell ref="J35:L35"/>
    <mergeCell ref="M35:O35"/>
    <mergeCell ref="P35:R35"/>
    <mergeCell ref="S35:U35"/>
    <mergeCell ref="V35:X35"/>
    <mergeCell ref="J33:L34"/>
    <mergeCell ref="M33:O34"/>
    <mergeCell ref="P33:R34"/>
    <mergeCell ref="S33:U34"/>
    <mergeCell ref="V33:X34"/>
    <mergeCell ref="Y33:AA34"/>
    <mergeCell ref="AF6:AG7"/>
    <mergeCell ref="AF8:AG23"/>
    <mergeCell ref="AH6:AJ7"/>
    <mergeCell ref="AH8:AJ23"/>
    <mergeCell ref="S16:U16"/>
    <mergeCell ref="S17:U18"/>
    <mergeCell ref="S19:U19"/>
    <mergeCell ref="V16:X16"/>
    <mergeCell ref="V17:X18"/>
    <mergeCell ref="V19:X19"/>
    <mergeCell ref="J17:L18"/>
    <mergeCell ref="J19:L19"/>
    <mergeCell ref="M16:O16"/>
    <mergeCell ref="M17:O18"/>
    <mergeCell ref="M19:O19"/>
    <mergeCell ref="P16:R16"/>
    <mergeCell ref="P17:R18"/>
    <mergeCell ref="P19:R19"/>
    <mergeCell ref="F73:F85"/>
    <mergeCell ref="F89:F101"/>
    <mergeCell ref="F105:F117"/>
    <mergeCell ref="F121:F133"/>
    <mergeCell ref="F137:F149"/>
    <mergeCell ref="F153:F165"/>
    <mergeCell ref="B4:BM5"/>
    <mergeCell ref="F6:F7"/>
    <mergeCell ref="F9:F21"/>
    <mergeCell ref="F25:F37"/>
    <mergeCell ref="F41:F53"/>
    <mergeCell ref="F57:F69"/>
    <mergeCell ref="G16:I16"/>
    <mergeCell ref="G17:I18"/>
    <mergeCell ref="G19:I19"/>
    <mergeCell ref="J16:L16"/>
    <mergeCell ref="BD166:BF167"/>
    <mergeCell ref="BG166:BI167"/>
    <mergeCell ref="AK168:AN169"/>
    <mergeCell ref="AO168:AQ169"/>
    <mergeCell ref="AR168:AT169"/>
    <mergeCell ref="AU168:AW169"/>
    <mergeCell ref="AX168:AZ169"/>
    <mergeCell ref="BA168:BC169"/>
    <mergeCell ref="BD168:BF169"/>
    <mergeCell ref="BG168:BI169"/>
    <mergeCell ref="AK166:AN167"/>
    <mergeCell ref="AO166:AQ167"/>
    <mergeCell ref="AR166:AT167"/>
    <mergeCell ref="AU166:AW167"/>
    <mergeCell ref="AX166:AZ167"/>
    <mergeCell ref="BA166:BC167"/>
    <mergeCell ref="BG158:BI159"/>
    <mergeCell ref="AO164:AQ165"/>
    <mergeCell ref="AR164:AT165"/>
    <mergeCell ref="AU164:AW165"/>
    <mergeCell ref="AX164:AZ165"/>
    <mergeCell ref="BA164:BC165"/>
    <mergeCell ref="BD164:BF165"/>
    <mergeCell ref="BG164:BI165"/>
    <mergeCell ref="AO161:AQ162"/>
    <mergeCell ref="AR161:AT162"/>
    <mergeCell ref="AO158:AQ159"/>
    <mergeCell ref="AR158:AT159"/>
    <mergeCell ref="AU158:AW159"/>
    <mergeCell ref="AX158:AZ159"/>
    <mergeCell ref="BA158:BC159"/>
    <mergeCell ref="BD158:BF159"/>
    <mergeCell ref="AR155:AT156"/>
    <mergeCell ref="AU155:AW156"/>
    <mergeCell ref="AX155:AZ156"/>
    <mergeCell ref="BA155:BC156"/>
    <mergeCell ref="BD155:BF156"/>
    <mergeCell ref="BG155:BI156"/>
    <mergeCell ref="BL150:BM151"/>
    <mergeCell ref="AO152:AQ153"/>
    <mergeCell ref="AR152:AT153"/>
    <mergeCell ref="AU152:AW153"/>
    <mergeCell ref="AX152:AZ153"/>
    <mergeCell ref="BA152:BC153"/>
    <mergeCell ref="BD152:BF153"/>
    <mergeCell ref="BG152:BI153"/>
    <mergeCell ref="BJ152:BK165"/>
    <mergeCell ref="BL152:BM165"/>
    <mergeCell ref="AU150:AW151"/>
    <mergeCell ref="AX150:AZ151"/>
    <mergeCell ref="BA150:BC151"/>
    <mergeCell ref="BD150:BF151"/>
    <mergeCell ref="BG150:BI151"/>
    <mergeCell ref="BJ150:BK151"/>
    <mergeCell ref="AK150:AK151"/>
    <mergeCell ref="AL150:AL165"/>
    <mergeCell ref="AM150:AM151"/>
    <mergeCell ref="AN150:AN151"/>
    <mergeCell ref="AO150:AQ151"/>
    <mergeCell ref="AR150:AT151"/>
    <mergeCell ref="AK153:AK165"/>
    <mergeCell ref="AM153:AM165"/>
    <mergeCell ref="AN153:AN165"/>
    <mergeCell ref="AO155:AQ156"/>
    <mergeCell ref="BG142:BI143"/>
    <mergeCell ref="AO148:AQ149"/>
    <mergeCell ref="AR148:AT149"/>
    <mergeCell ref="AU148:AW149"/>
    <mergeCell ref="AX148:AZ149"/>
    <mergeCell ref="BA148:BC149"/>
    <mergeCell ref="BD148:BF149"/>
    <mergeCell ref="BG148:BI149"/>
    <mergeCell ref="AO145:AQ146"/>
    <mergeCell ref="AR145:AT146"/>
    <mergeCell ref="AO142:AQ143"/>
    <mergeCell ref="AR142:AT143"/>
    <mergeCell ref="AU142:AW143"/>
    <mergeCell ref="AX142:AZ143"/>
    <mergeCell ref="BA142:BC143"/>
    <mergeCell ref="BD142:BF143"/>
    <mergeCell ref="AR139:AT140"/>
    <mergeCell ref="AU139:AW140"/>
    <mergeCell ref="AX139:AZ140"/>
    <mergeCell ref="BA139:BC140"/>
    <mergeCell ref="BD139:BF140"/>
    <mergeCell ref="BG139:BI140"/>
    <mergeCell ref="BL134:BM135"/>
    <mergeCell ref="AO136:AQ137"/>
    <mergeCell ref="AR136:AT137"/>
    <mergeCell ref="AU136:AW137"/>
    <mergeCell ref="AX136:AZ137"/>
    <mergeCell ref="BA136:BC137"/>
    <mergeCell ref="BD136:BF137"/>
    <mergeCell ref="BG136:BI137"/>
    <mergeCell ref="BJ136:BK149"/>
    <mergeCell ref="BL136:BM149"/>
    <mergeCell ref="AU134:AW135"/>
    <mergeCell ref="AX134:AZ135"/>
    <mergeCell ref="BA134:BC135"/>
    <mergeCell ref="BD134:BF135"/>
    <mergeCell ref="BG134:BI135"/>
    <mergeCell ref="BJ134:BK135"/>
    <mergeCell ref="AK134:AK135"/>
    <mergeCell ref="AL134:AL149"/>
    <mergeCell ref="AM134:AM135"/>
    <mergeCell ref="AN134:AN135"/>
    <mergeCell ref="AO134:AQ135"/>
    <mergeCell ref="AR134:AT135"/>
    <mergeCell ref="AK137:AK149"/>
    <mergeCell ref="AM137:AM149"/>
    <mergeCell ref="AN137:AN149"/>
    <mergeCell ref="AO139:AQ140"/>
    <mergeCell ref="BG126:BI127"/>
    <mergeCell ref="AO132:AQ133"/>
    <mergeCell ref="AR132:AT133"/>
    <mergeCell ref="AU132:AW133"/>
    <mergeCell ref="AX132:AZ133"/>
    <mergeCell ref="BA132:BC133"/>
    <mergeCell ref="BD132:BF133"/>
    <mergeCell ref="BG132:BI133"/>
    <mergeCell ref="AO129:AQ130"/>
    <mergeCell ref="AR129:AT130"/>
    <mergeCell ref="AO126:AQ127"/>
    <mergeCell ref="AR126:AT127"/>
    <mergeCell ref="AU126:AW127"/>
    <mergeCell ref="AX126:AZ127"/>
    <mergeCell ref="BA126:BC127"/>
    <mergeCell ref="BD126:BF127"/>
    <mergeCell ref="AR123:AT124"/>
    <mergeCell ref="AU123:AW124"/>
    <mergeCell ref="AX123:AZ124"/>
    <mergeCell ref="BA123:BC124"/>
    <mergeCell ref="BD123:BF124"/>
    <mergeCell ref="BG123:BI124"/>
    <mergeCell ref="BL118:BM119"/>
    <mergeCell ref="AO120:AQ121"/>
    <mergeCell ref="AR120:AT121"/>
    <mergeCell ref="AU120:AW121"/>
    <mergeCell ref="AX120:AZ121"/>
    <mergeCell ref="BA120:BC121"/>
    <mergeCell ref="BD120:BF121"/>
    <mergeCell ref="BG120:BI121"/>
    <mergeCell ref="BJ120:BK133"/>
    <mergeCell ref="BL120:BM133"/>
    <mergeCell ref="AU118:AW119"/>
    <mergeCell ref="AX118:AZ119"/>
    <mergeCell ref="BA118:BC119"/>
    <mergeCell ref="BD118:BF119"/>
    <mergeCell ref="BG118:BI119"/>
    <mergeCell ref="BJ118:BK119"/>
    <mergeCell ref="AK118:AK119"/>
    <mergeCell ref="AL118:AL133"/>
    <mergeCell ref="AM118:AM119"/>
    <mergeCell ref="AN118:AN119"/>
    <mergeCell ref="AO118:AQ119"/>
    <mergeCell ref="AR118:AT119"/>
    <mergeCell ref="AK121:AK133"/>
    <mergeCell ref="AM121:AM133"/>
    <mergeCell ref="AN121:AN133"/>
    <mergeCell ref="AO123:AQ124"/>
    <mergeCell ref="BG110:BI111"/>
    <mergeCell ref="AO116:AQ117"/>
    <mergeCell ref="AR116:AT117"/>
    <mergeCell ref="AU116:AW117"/>
    <mergeCell ref="AX116:AZ117"/>
    <mergeCell ref="BA116:BC117"/>
    <mergeCell ref="BD116:BF117"/>
    <mergeCell ref="BG116:BI117"/>
    <mergeCell ref="AO113:AQ114"/>
    <mergeCell ref="AR113:AT114"/>
    <mergeCell ref="AO110:AQ111"/>
    <mergeCell ref="AR110:AT111"/>
    <mergeCell ref="AU110:AW111"/>
    <mergeCell ref="AX110:AZ111"/>
    <mergeCell ref="BA110:BC111"/>
    <mergeCell ref="BD110:BF111"/>
    <mergeCell ref="AR107:AT108"/>
    <mergeCell ref="AU107:AW108"/>
    <mergeCell ref="AX107:AZ108"/>
    <mergeCell ref="BA107:BC108"/>
    <mergeCell ref="BD107:BF108"/>
    <mergeCell ref="BG107:BI108"/>
    <mergeCell ref="BL102:BM103"/>
    <mergeCell ref="AO104:AQ105"/>
    <mergeCell ref="AR104:AT105"/>
    <mergeCell ref="AU104:AW105"/>
    <mergeCell ref="AX104:AZ105"/>
    <mergeCell ref="BA104:BC105"/>
    <mergeCell ref="BD104:BF105"/>
    <mergeCell ref="BG104:BI105"/>
    <mergeCell ref="BJ104:BK117"/>
    <mergeCell ref="BL104:BM117"/>
    <mergeCell ref="AU102:AW103"/>
    <mergeCell ref="AX102:AZ103"/>
    <mergeCell ref="BA102:BC103"/>
    <mergeCell ref="BD102:BF103"/>
    <mergeCell ref="BG102:BI103"/>
    <mergeCell ref="BJ102:BK103"/>
    <mergeCell ref="AK102:AK103"/>
    <mergeCell ref="AL102:AL117"/>
    <mergeCell ref="AM102:AM103"/>
    <mergeCell ref="AN102:AN103"/>
    <mergeCell ref="AO102:AQ103"/>
    <mergeCell ref="AR102:AT103"/>
    <mergeCell ref="AK105:AK117"/>
    <mergeCell ref="AM105:AM117"/>
    <mergeCell ref="AN105:AN117"/>
    <mergeCell ref="AO107:AQ108"/>
    <mergeCell ref="BG94:BI95"/>
    <mergeCell ref="AO100:AQ101"/>
    <mergeCell ref="AR100:AT101"/>
    <mergeCell ref="AU100:AW101"/>
    <mergeCell ref="AX100:AZ101"/>
    <mergeCell ref="BA100:BC101"/>
    <mergeCell ref="BD100:BF101"/>
    <mergeCell ref="BG100:BI101"/>
    <mergeCell ref="AO97:AQ98"/>
    <mergeCell ref="AR97:AT98"/>
    <mergeCell ref="AO94:AQ95"/>
    <mergeCell ref="AR94:AT95"/>
    <mergeCell ref="AU94:AW95"/>
    <mergeCell ref="AX94:AZ95"/>
    <mergeCell ref="BA94:BC95"/>
    <mergeCell ref="BD94:BF95"/>
    <mergeCell ref="AR91:AT92"/>
    <mergeCell ref="AU91:AW92"/>
    <mergeCell ref="AX91:AZ92"/>
    <mergeCell ref="BA91:BC92"/>
    <mergeCell ref="BD91:BF92"/>
    <mergeCell ref="BG91:BI92"/>
    <mergeCell ref="BL86:BM87"/>
    <mergeCell ref="AO88:AQ89"/>
    <mergeCell ref="AR88:AT89"/>
    <mergeCell ref="AU88:AW89"/>
    <mergeCell ref="AX88:AZ89"/>
    <mergeCell ref="BA88:BC89"/>
    <mergeCell ref="BD88:BF89"/>
    <mergeCell ref="BG88:BI89"/>
    <mergeCell ref="BJ88:BK101"/>
    <mergeCell ref="BL88:BM101"/>
    <mergeCell ref="AU86:AW87"/>
    <mergeCell ref="AX86:AZ87"/>
    <mergeCell ref="BA86:BC87"/>
    <mergeCell ref="BD86:BF87"/>
    <mergeCell ref="BG86:BI87"/>
    <mergeCell ref="BJ86:BK87"/>
    <mergeCell ref="AK86:AK87"/>
    <mergeCell ref="AL86:AL101"/>
    <mergeCell ref="AM86:AM87"/>
    <mergeCell ref="AN86:AN87"/>
    <mergeCell ref="AO86:AQ87"/>
    <mergeCell ref="AR86:AT87"/>
    <mergeCell ref="AK89:AK101"/>
    <mergeCell ref="AM89:AM101"/>
    <mergeCell ref="AN89:AN101"/>
    <mergeCell ref="AO91:AQ92"/>
    <mergeCell ref="BG78:BI79"/>
    <mergeCell ref="AO84:AQ85"/>
    <mergeCell ref="AR84:AT85"/>
    <mergeCell ref="AU84:AW85"/>
    <mergeCell ref="AX84:AZ85"/>
    <mergeCell ref="BA84:BC85"/>
    <mergeCell ref="BD84:BF85"/>
    <mergeCell ref="BG84:BI85"/>
    <mergeCell ref="AO81:AQ82"/>
    <mergeCell ref="AR81:AT82"/>
    <mergeCell ref="AO78:AQ79"/>
    <mergeCell ref="AR78:AT79"/>
    <mergeCell ref="AU78:AW79"/>
    <mergeCell ref="AX78:AZ79"/>
    <mergeCell ref="BA78:BC79"/>
    <mergeCell ref="BD78:BF79"/>
    <mergeCell ref="AR75:AT76"/>
    <mergeCell ref="AU75:AW76"/>
    <mergeCell ref="AX75:AZ76"/>
    <mergeCell ref="BA75:BC76"/>
    <mergeCell ref="BD75:BF76"/>
    <mergeCell ref="BG75:BI76"/>
    <mergeCell ref="BL70:BM71"/>
    <mergeCell ref="AO72:AQ73"/>
    <mergeCell ref="AR72:AT73"/>
    <mergeCell ref="AU72:AW73"/>
    <mergeCell ref="AX72:AZ73"/>
    <mergeCell ref="BA72:BC73"/>
    <mergeCell ref="BD72:BF73"/>
    <mergeCell ref="BG72:BI73"/>
    <mergeCell ref="BJ72:BK85"/>
    <mergeCell ref="BL72:BM85"/>
    <mergeCell ref="AU70:AW71"/>
    <mergeCell ref="AX70:AZ71"/>
    <mergeCell ref="BA70:BC71"/>
    <mergeCell ref="BD70:BF71"/>
    <mergeCell ref="BG70:BI71"/>
    <mergeCell ref="BJ70:BK71"/>
    <mergeCell ref="AK70:AK71"/>
    <mergeCell ref="AL70:AL85"/>
    <mergeCell ref="AM70:AM71"/>
    <mergeCell ref="AN70:AN71"/>
    <mergeCell ref="AO70:AQ71"/>
    <mergeCell ref="AR70:AT71"/>
    <mergeCell ref="AK73:AK85"/>
    <mergeCell ref="AM73:AM85"/>
    <mergeCell ref="AN73:AN85"/>
    <mergeCell ref="AO75:AQ76"/>
    <mergeCell ref="BG62:BI63"/>
    <mergeCell ref="AO68:AQ69"/>
    <mergeCell ref="AR68:AT69"/>
    <mergeCell ref="AU68:AW69"/>
    <mergeCell ref="AX68:AZ69"/>
    <mergeCell ref="BA68:BC69"/>
    <mergeCell ref="BD68:BF69"/>
    <mergeCell ref="BG68:BI69"/>
    <mergeCell ref="AO65:AQ66"/>
    <mergeCell ref="AR65:AT66"/>
    <mergeCell ref="AO62:AQ63"/>
    <mergeCell ref="AR62:AT63"/>
    <mergeCell ref="AU62:AW63"/>
    <mergeCell ref="AX62:AZ63"/>
    <mergeCell ref="BA62:BC63"/>
    <mergeCell ref="BD62:BF63"/>
    <mergeCell ref="AR59:AT60"/>
    <mergeCell ref="AU59:AW60"/>
    <mergeCell ref="AX59:AZ60"/>
    <mergeCell ref="BA59:BC60"/>
    <mergeCell ref="BD59:BF60"/>
    <mergeCell ref="BG59:BI60"/>
    <mergeCell ref="BL54:BM55"/>
    <mergeCell ref="AO56:AQ57"/>
    <mergeCell ref="AR56:AT57"/>
    <mergeCell ref="AU56:AW57"/>
    <mergeCell ref="AX56:AZ57"/>
    <mergeCell ref="BA56:BC57"/>
    <mergeCell ref="BD56:BF57"/>
    <mergeCell ref="BG56:BI57"/>
    <mergeCell ref="BJ56:BK69"/>
    <mergeCell ref="BL56:BM69"/>
    <mergeCell ref="AU54:AW55"/>
    <mergeCell ref="AX54:AZ55"/>
    <mergeCell ref="BA54:BC55"/>
    <mergeCell ref="BD54:BF55"/>
    <mergeCell ref="BG54:BI55"/>
    <mergeCell ref="BJ54:BK55"/>
    <mergeCell ref="AK54:AK55"/>
    <mergeCell ref="AL54:AL69"/>
    <mergeCell ref="AM54:AM55"/>
    <mergeCell ref="AN54:AN55"/>
    <mergeCell ref="AO54:AQ55"/>
    <mergeCell ref="AR54:AT55"/>
    <mergeCell ref="AK57:AK69"/>
    <mergeCell ref="AM57:AM69"/>
    <mergeCell ref="AN57:AN69"/>
    <mergeCell ref="AO59:AQ60"/>
    <mergeCell ref="BG46:BI47"/>
    <mergeCell ref="AO52:AQ53"/>
    <mergeCell ref="AR52:AT53"/>
    <mergeCell ref="AU52:AW53"/>
    <mergeCell ref="AX52:AZ53"/>
    <mergeCell ref="BA52:BC53"/>
    <mergeCell ref="BD52:BF53"/>
    <mergeCell ref="BG52:BI53"/>
    <mergeCell ref="AO49:AQ50"/>
    <mergeCell ref="AR49:AT50"/>
    <mergeCell ref="AX43:AZ44"/>
    <mergeCell ref="BA43:BC44"/>
    <mergeCell ref="BD43:BF44"/>
    <mergeCell ref="BG43:BI44"/>
    <mergeCell ref="AO46:AQ47"/>
    <mergeCell ref="AR46:AT47"/>
    <mergeCell ref="AU46:AW47"/>
    <mergeCell ref="AX46:AZ47"/>
    <mergeCell ref="BA46:BC47"/>
    <mergeCell ref="BD46:BF47"/>
    <mergeCell ref="BD40:BF41"/>
    <mergeCell ref="BG40:BI41"/>
    <mergeCell ref="BJ40:BK53"/>
    <mergeCell ref="BL40:BM53"/>
    <mergeCell ref="AK41:AK53"/>
    <mergeCell ref="AM41:AM53"/>
    <mergeCell ref="AN41:AN53"/>
    <mergeCell ref="AO43:AQ44"/>
    <mergeCell ref="AR43:AT44"/>
    <mergeCell ref="AU43:AW44"/>
    <mergeCell ref="BA38:BC39"/>
    <mergeCell ref="BD38:BF39"/>
    <mergeCell ref="BG38:BI39"/>
    <mergeCell ref="BJ38:BK39"/>
    <mergeCell ref="BL38:BM39"/>
    <mergeCell ref="AO40:AQ41"/>
    <mergeCell ref="AR40:AT41"/>
    <mergeCell ref="AU40:AW41"/>
    <mergeCell ref="AX40:AZ41"/>
    <mergeCell ref="BA40:BC41"/>
    <mergeCell ref="AM38:AM39"/>
    <mergeCell ref="AN38:AN39"/>
    <mergeCell ref="AO38:AQ39"/>
    <mergeCell ref="AR38:AT39"/>
    <mergeCell ref="AU38:AW39"/>
    <mergeCell ref="AX38:AZ39"/>
    <mergeCell ref="BG30:BI31"/>
    <mergeCell ref="AO36:AQ37"/>
    <mergeCell ref="AR36:AT37"/>
    <mergeCell ref="AU36:AW37"/>
    <mergeCell ref="AX36:AZ37"/>
    <mergeCell ref="BA36:BC37"/>
    <mergeCell ref="BD36:BF37"/>
    <mergeCell ref="BG36:BI37"/>
    <mergeCell ref="BD32:BF32"/>
    <mergeCell ref="BG32:BI32"/>
    <mergeCell ref="AX27:AZ28"/>
    <mergeCell ref="BA27:BC28"/>
    <mergeCell ref="BD27:BF28"/>
    <mergeCell ref="BG27:BI28"/>
    <mergeCell ref="AO30:AQ31"/>
    <mergeCell ref="AR30:AT31"/>
    <mergeCell ref="AU30:AW31"/>
    <mergeCell ref="AX30:AZ31"/>
    <mergeCell ref="BA30:BC31"/>
    <mergeCell ref="BD30:BF31"/>
    <mergeCell ref="BD24:BF25"/>
    <mergeCell ref="BG24:BI25"/>
    <mergeCell ref="BJ24:BK37"/>
    <mergeCell ref="BL24:BM37"/>
    <mergeCell ref="AK25:AK37"/>
    <mergeCell ref="AM25:AM37"/>
    <mergeCell ref="AN25:AN37"/>
    <mergeCell ref="AO27:AQ28"/>
    <mergeCell ref="AR27:AT28"/>
    <mergeCell ref="AU27:AW28"/>
    <mergeCell ref="BA22:BC23"/>
    <mergeCell ref="BD22:BF23"/>
    <mergeCell ref="BG22:BI23"/>
    <mergeCell ref="BJ22:BK23"/>
    <mergeCell ref="BL22:BM23"/>
    <mergeCell ref="AO24:AQ25"/>
    <mergeCell ref="AR24:AT25"/>
    <mergeCell ref="AU24:AW25"/>
    <mergeCell ref="AX24:AZ25"/>
    <mergeCell ref="BA24:BC25"/>
    <mergeCell ref="AM22:AM23"/>
    <mergeCell ref="AN22:AN23"/>
    <mergeCell ref="AO22:AQ23"/>
    <mergeCell ref="AR22:AT23"/>
    <mergeCell ref="AU22:AW23"/>
    <mergeCell ref="AX22:AZ23"/>
    <mergeCell ref="BG14:BI15"/>
    <mergeCell ref="AO20:AQ21"/>
    <mergeCell ref="AR20:AT21"/>
    <mergeCell ref="AU20:AW21"/>
    <mergeCell ref="AX20:AZ21"/>
    <mergeCell ref="BA20:BC21"/>
    <mergeCell ref="BD20:BF21"/>
    <mergeCell ref="BG20:BI21"/>
    <mergeCell ref="AU16:AW16"/>
    <mergeCell ref="AX16:AZ16"/>
    <mergeCell ref="AX11:AZ12"/>
    <mergeCell ref="BA11:BC12"/>
    <mergeCell ref="BD11:BF12"/>
    <mergeCell ref="BG11:BI12"/>
    <mergeCell ref="AO14:AQ15"/>
    <mergeCell ref="AR14:AT15"/>
    <mergeCell ref="AU14:AW15"/>
    <mergeCell ref="AX14:AZ15"/>
    <mergeCell ref="BA14:BC15"/>
    <mergeCell ref="BD14:BF15"/>
    <mergeCell ref="BD8:BF9"/>
    <mergeCell ref="BG8:BI9"/>
    <mergeCell ref="BJ8:BK21"/>
    <mergeCell ref="BL8:BM21"/>
    <mergeCell ref="AK9:AK21"/>
    <mergeCell ref="AM9:AM21"/>
    <mergeCell ref="AN9:AN21"/>
    <mergeCell ref="AO11:AQ12"/>
    <mergeCell ref="AR11:AT12"/>
    <mergeCell ref="AU11:AW12"/>
    <mergeCell ref="BA6:BC7"/>
    <mergeCell ref="BD6:BF7"/>
    <mergeCell ref="BG6:BI7"/>
    <mergeCell ref="BJ6:BK7"/>
    <mergeCell ref="BL6:BM7"/>
    <mergeCell ref="AO8:AQ9"/>
    <mergeCell ref="AR8:AT9"/>
    <mergeCell ref="AU8:AW9"/>
    <mergeCell ref="AX8:AZ9"/>
    <mergeCell ref="BA8:BC9"/>
    <mergeCell ref="AM6:AM7"/>
    <mergeCell ref="AN6:AN7"/>
    <mergeCell ref="AO6:AQ7"/>
    <mergeCell ref="AR6:AT7"/>
    <mergeCell ref="AU6:AW7"/>
    <mergeCell ref="AX6:AZ7"/>
    <mergeCell ref="V166:X167"/>
    <mergeCell ref="V168:X169"/>
    <mergeCell ref="Y166:AA167"/>
    <mergeCell ref="Y168:AA169"/>
    <mergeCell ref="AK6:AK7"/>
    <mergeCell ref="AL6:AL21"/>
    <mergeCell ref="AK22:AK23"/>
    <mergeCell ref="AL22:AL37"/>
    <mergeCell ref="AK38:AK39"/>
    <mergeCell ref="AL38:AL53"/>
    <mergeCell ref="M166:O167"/>
    <mergeCell ref="M168:O169"/>
    <mergeCell ref="P166:R167"/>
    <mergeCell ref="P168:R169"/>
    <mergeCell ref="S166:U167"/>
    <mergeCell ref="S168:U169"/>
    <mergeCell ref="B166:E167"/>
    <mergeCell ref="B168:E169"/>
    <mergeCell ref="G168:I169"/>
    <mergeCell ref="G166:I167"/>
    <mergeCell ref="J166:L167"/>
    <mergeCell ref="J168:L169"/>
    <mergeCell ref="Y158:AA159"/>
    <mergeCell ref="G164:I165"/>
    <mergeCell ref="J164:L165"/>
    <mergeCell ref="M164:O165"/>
    <mergeCell ref="P164:R165"/>
    <mergeCell ref="S164:U165"/>
    <mergeCell ref="V164:X165"/>
    <mergeCell ref="Y164:AA165"/>
    <mergeCell ref="G158:I159"/>
    <mergeCell ref="J158:L159"/>
    <mergeCell ref="M158:O159"/>
    <mergeCell ref="P158:R159"/>
    <mergeCell ref="S158:U159"/>
    <mergeCell ref="V158:X159"/>
    <mergeCell ref="J155:L156"/>
    <mergeCell ref="M155:O156"/>
    <mergeCell ref="P155:R156"/>
    <mergeCell ref="S155:U156"/>
    <mergeCell ref="V155:X156"/>
    <mergeCell ref="Y155:AA156"/>
    <mergeCell ref="AD150:AE151"/>
    <mergeCell ref="G152:I153"/>
    <mergeCell ref="J152:L153"/>
    <mergeCell ref="M152:O153"/>
    <mergeCell ref="P152:R153"/>
    <mergeCell ref="S152:U153"/>
    <mergeCell ref="V152:X153"/>
    <mergeCell ref="Y152:AA153"/>
    <mergeCell ref="AB152:AC165"/>
    <mergeCell ref="AD152:AE165"/>
    <mergeCell ref="M150:O151"/>
    <mergeCell ref="P150:R151"/>
    <mergeCell ref="S150:U151"/>
    <mergeCell ref="V150:X151"/>
    <mergeCell ref="Y150:AA151"/>
    <mergeCell ref="AB150:AC151"/>
    <mergeCell ref="B150:B151"/>
    <mergeCell ref="C150:C165"/>
    <mergeCell ref="D150:D151"/>
    <mergeCell ref="E150:E151"/>
    <mergeCell ref="G150:I151"/>
    <mergeCell ref="J150:L151"/>
    <mergeCell ref="B153:B165"/>
    <mergeCell ref="D153:D165"/>
    <mergeCell ref="E153:E165"/>
    <mergeCell ref="G155:I156"/>
    <mergeCell ref="Y142:AA143"/>
    <mergeCell ref="G148:I149"/>
    <mergeCell ref="J148:L149"/>
    <mergeCell ref="M148:O149"/>
    <mergeCell ref="P148:R149"/>
    <mergeCell ref="S148:U149"/>
    <mergeCell ref="V148:X149"/>
    <mergeCell ref="Y148:AA149"/>
    <mergeCell ref="G142:I143"/>
    <mergeCell ref="J142:L143"/>
    <mergeCell ref="M142:O143"/>
    <mergeCell ref="P142:R143"/>
    <mergeCell ref="S142:U143"/>
    <mergeCell ref="V142:X143"/>
    <mergeCell ref="J139:L140"/>
    <mergeCell ref="M139:O140"/>
    <mergeCell ref="P139:R140"/>
    <mergeCell ref="S139:U140"/>
    <mergeCell ref="V139:X140"/>
    <mergeCell ref="Y139:AA140"/>
    <mergeCell ref="AD134:AE135"/>
    <mergeCell ref="G136:I137"/>
    <mergeCell ref="J136:L137"/>
    <mergeCell ref="M136:O137"/>
    <mergeCell ref="P136:R137"/>
    <mergeCell ref="S136:U137"/>
    <mergeCell ref="V136:X137"/>
    <mergeCell ref="Y136:AA137"/>
    <mergeCell ref="AB136:AC149"/>
    <mergeCell ref="AD136:AE149"/>
    <mergeCell ref="M134:O135"/>
    <mergeCell ref="P134:R135"/>
    <mergeCell ref="S134:U135"/>
    <mergeCell ref="V134:X135"/>
    <mergeCell ref="Y134:AA135"/>
    <mergeCell ref="AB134:AC135"/>
    <mergeCell ref="B134:B135"/>
    <mergeCell ref="C134:C149"/>
    <mergeCell ref="D134:D135"/>
    <mergeCell ref="E134:E135"/>
    <mergeCell ref="G134:I135"/>
    <mergeCell ref="J134:L135"/>
    <mergeCell ref="B137:B149"/>
    <mergeCell ref="D137:D149"/>
    <mergeCell ref="E137:E149"/>
    <mergeCell ref="G139:I140"/>
    <mergeCell ref="Y126:AA127"/>
    <mergeCell ref="G132:I133"/>
    <mergeCell ref="J132:L133"/>
    <mergeCell ref="G126:I127"/>
    <mergeCell ref="J126:L127"/>
    <mergeCell ref="M126:O127"/>
    <mergeCell ref="P126:R127"/>
    <mergeCell ref="S126:U127"/>
    <mergeCell ref="V126:X127"/>
    <mergeCell ref="J123:L124"/>
    <mergeCell ref="M123:O124"/>
    <mergeCell ref="P123:R124"/>
    <mergeCell ref="S123:U124"/>
    <mergeCell ref="V123:X124"/>
    <mergeCell ref="Y123:AA124"/>
    <mergeCell ref="AD118:AE119"/>
    <mergeCell ref="G120:I121"/>
    <mergeCell ref="J120:L121"/>
    <mergeCell ref="M120:O121"/>
    <mergeCell ref="P120:R121"/>
    <mergeCell ref="S120:U121"/>
    <mergeCell ref="V120:X121"/>
    <mergeCell ref="Y120:AA121"/>
    <mergeCell ref="AB120:AC133"/>
    <mergeCell ref="AD120:AE133"/>
    <mergeCell ref="M118:O119"/>
    <mergeCell ref="P118:R119"/>
    <mergeCell ref="S118:U119"/>
    <mergeCell ref="V118:X119"/>
    <mergeCell ref="Y118:AA119"/>
    <mergeCell ref="AB118:AC119"/>
    <mergeCell ref="B118:B119"/>
    <mergeCell ref="C118:C133"/>
    <mergeCell ref="D118:D119"/>
    <mergeCell ref="E118:E119"/>
    <mergeCell ref="G118:I119"/>
    <mergeCell ref="J118:L119"/>
    <mergeCell ref="B121:B133"/>
    <mergeCell ref="D121:D133"/>
    <mergeCell ref="E121:E133"/>
    <mergeCell ref="G123:I124"/>
    <mergeCell ref="Y110:AA111"/>
    <mergeCell ref="G116:I117"/>
    <mergeCell ref="J116:L117"/>
    <mergeCell ref="M116:O117"/>
    <mergeCell ref="P116:R117"/>
    <mergeCell ref="S116:U117"/>
    <mergeCell ref="V116:X117"/>
    <mergeCell ref="Y116:AA117"/>
    <mergeCell ref="G110:I111"/>
    <mergeCell ref="J110:L111"/>
    <mergeCell ref="M110:O111"/>
    <mergeCell ref="P110:R111"/>
    <mergeCell ref="S110:U111"/>
    <mergeCell ref="V110:X111"/>
    <mergeCell ref="J107:L108"/>
    <mergeCell ref="M107:O108"/>
    <mergeCell ref="P107:R108"/>
    <mergeCell ref="S107:U108"/>
    <mergeCell ref="V107:X108"/>
    <mergeCell ref="Y107:AA108"/>
    <mergeCell ref="AD102:AE103"/>
    <mergeCell ref="G104:I105"/>
    <mergeCell ref="J104:L105"/>
    <mergeCell ref="M104:O105"/>
    <mergeCell ref="P104:R105"/>
    <mergeCell ref="S104:U105"/>
    <mergeCell ref="V104:X105"/>
    <mergeCell ref="Y104:AA105"/>
    <mergeCell ref="AB104:AC117"/>
    <mergeCell ref="AD104:AE117"/>
    <mergeCell ref="M102:O103"/>
    <mergeCell ref="P102:R103"/>
    <mergeCell ref="S102:U103"/>
    <mergeCell ref="V102:X103"/>
    <mergeCell ref="Y102:AA103"/>
    <mergeCell ref="AB102:AC103"/>
    <mergeCell ref="B102:B103"/>
    <mergeCell ref="C102:C117"/>
    <mergeCell ref="D102:D103"/>
    <mergeCell ref="E102:E103"/>
    <mergeCell ref="G102:I103"/>
    <mergeCell ref="J102:L103"/>
    <mergeCell ref="B105:B117"/>
    <mergeCell ref="D105:D117"/>
    <mergeCell ref="E105:E117"/>
    <mergeCell ref="G107:I108"/>
    <mergeCell ref="Y94:AA95"/>
    <mergeCell ref="G100:I101"/>
    <mergeCell ref="J100:L101"/>
    <mergeCell ref="M100:O101"/>
    <mergeCell ref="P100:R101"/>
    <mergeCell ref="S100:U101"/>
    <mergeCell ref="V100:X101"/>
    <mergeCell ref="Y100:AA101"/>
    <mergeCell ref="G94:I95"/>
    <mergeCell ref="J94:L95"/>
    <mergeCell ref="M94:O95"/>
    <mergeCell ref="P94:R95"/>
    <mergeCell ref="S94:U95"/>
    <mergeCell ref="V94:X95"/>
    <mergeCell ref="J91:L92"/>
    <mergeCell ref="M91:O92"/>
    <mergeCell ref="P91:R92"/>
    <mergeCell ref="S91:U92"/>
    <mergeCell ref="V91:X92"/>
    <mergeCell ref="Y91:AA92"/>
    <mergeCell ref="AD86:AE87"/>
    <mergeCell ref="G88:I89"/>
    <mergeCell ref="J88:L89"/>
    <mergeCell ref="M88:O89"/>
    <mergeCell ref="P88:R89"/>
    <mergeCell ref="S88:U89"/>
    <mergeCell ref="V88:X89"/>
    <mergeCell ref="Y88:AA89"/>
    <mergeCell ref="AB88:AC101"/>
    <mergeCell ref="AD88:AE101"/>
    <mergeCell ref="M86:O87"/>
    <mergeCell ref="P86:R87"/>
    <mergeCell ref="S86:U87"/>
    <mergeCell ref="V86:X87"/>
    <mergeCell ref="Y86:AA87"/>
    <mergeCell ref="AB86:AC87"/>
    <mergeCell ref="B86:B87"/>
    <mergeCell ref="C86:C101"/>
    <mergeCell ref="D86:D87"/>
    <mergeCell ref="E86:E87"/>
    <mergeCell ref="G86:I87"/>
    <mergeCell ref="J86:L87"/>
    <mergeCell ref="B89:B101"/>
    <mergeCell ref="D89:D101"/>
    <mergeCell ref="E89:E101"/>
    <mergeCell ref="G91:I92"/>
    <mergeCell ref="Y78:AA79"/>
    <mergeCell ref="G84:I85"/>
    <mergeCell ref="J84:L85"/>
    <mergeCell ref="M84:O85"/>
    <mergeCell ref="P84:R85"/>
    <mergeCell ref="S84:U85"/>
    <mergeCell ref="V84:X85"/>
    <mergeCell ref="Y84:AA85"/>
    <mergeCell ref="G78:I79"/>
    <mergeCell ref="J78:L79"/>
    <mergeCell ref="M78:O79"/>
    <mergeCell ref="P78:R79"/>
    <mergeCell ref="S78:U79"/>
    <mergeCell ref="V78:X79"/>
    <mergeCell ref="J75:L76"/>
    <mergeCell ref="M75:O76"/>
    <mergeCell ref="P75:R76"/>
    <mergeCell ref="S75:U76"/>
    <mergeCell ref="V75:X76"/>
    <mergeCell ref="Y75:AA76"/>
    <mergeCell ref="AD70:AE71"/>
    <mergeCell ref="G72:I73"/>
    <mergeCell ref="J72:L73"/>
    <mergeCell ref="M72:O73"/>
    <mergeCell ref="P72:R73"/>
    <mergeCell ref="S72:U73"/>
    <mergeCell ref="V72:X73"/>
    <mergeCell ref="Y72:AA73"/>
    <mergeCell ref="AB72:AC85"/>
    <mergeCell ref="AD72:AE85"/>
    <mergeCell ref="M70:O71"/>
    <mergeCell ref="P70:R71"/>
    <mergeCell ref="S70:U71"/>
    <mergeCell ref="V70:X71"/>
    <mergeCell ref="Y70:AA71"/>
    <mergeCell ref="AB70:AC71"/>
    <mergeCell ref="B70:B71"/>
    <mergeCell ref="C70:C85"/>
    <mergeCell ref="D70:D71"/>
    <mergeCell ref="E70:E71"/>
    <mergeCell ref="G70:I71"/>
    <mergeCell ref="J70:L71"/>
    <mergeCell ref="B73:B85"/>
    <mergeCell ref="D73:D85"/>
    <mergeCell ref="E73:E85"/>
    <mergeCell ref="G75:I76"/>
    <mergeCell ref="Y62:AA63"/>
    <mergeCell ref="G68:I69"/>
    <mergeCell ref="J68:L69"/>
    <mergeCell ref="M68:O69"/>
    <mergeCell ref="P68:R69"/>
    <mergeCell ref="S68:U69"/>
    <mergeCell ref="V68:X69"/>
    <mergeCell ref="Y68:AA69"/>
    <mergeCell ref="G62:I63"/>
    <mergeCell ref="J62:L63"/>
    <mergeCell ref="M62:O63"/>
    <mergeCell ref="P62:R63"/>
    <mergeCell ref="S62:U63"/>
    <mergeCell ref="V62:X63"/>
    <mergeCell ref="J59:L60"/>
    <mergeCell ref="M59:O60"/>
    <mergeCell ref="P59:R60"/>
    <mergeCell ref="S59:U60"/>
    <mergeCell ref="V59:X60"/>
    <mergeCell ref="Y59:AA60"/>
    <mergeCell ref="AD54:AE55"/>
    <mergeCell ref="G56:I57"/>
    <mergeCell ref="J56:L57"/>
    <mergeCell ref="M56:O57"/>
    <mergeCell ref="P56:R57"/>
    <mergeCell ref="S56:U57"/>
    <mergeCell ref="V56:X57"/>
    <mergeCell ref="Y56:AA57"/>
    <mergeCell ref="AB56:AC69"/>
    <mergeCell ref="AD56:AE69"/>
    <mergeCell ref="M54:O55"/>
    <mergeCell ref="P54:R55"/>
    <mergeCell ref="S54:U55"/>
    <mergeCell ref="V54:X55"/>
    <mergeCell ref="Y54:AA55"/>
    <mergeCell ref="AB54:AC55"/>
    <mergeCell ref="B54:B55"/>
    <mergeCell ref="C54:C69"/>
    <mergeCell ref="D54:D55"/>
    <mergeCell ref="E54:E55"/>
    <mergeCell ref="G54:I55"/>
    <mergeCell ref="J54:L55"/>
    <mergeCell ref="B57:B69"/>
    <mergeCell ref="D57:D69"/>
    <mergeCell ref="E57:E69"/>
    <mergeCell ref="G59:I60"/>
    <mergeCell ref="Y46:AA47"/>
    <mergeCell ref="G52:I53"/>
    <mergeCell ref="J52:L53"/>
    <mergeCell ref="M52:O53"/>
    <mergeCell ref="P52:R53"/>
    <mergeCell ref="S52:U53"/>
    <mergeCell ref="V52:X53"/>
    <mergeCell ref="Y52:AA53"/>
    <mergeCell ref="G46:I47"/>
    <mergeCell ref="J46:L47"/>
    <mergeCell ref="M46:O47"/>
    <mergeCell ref="P46:R47"/>
    <mergeCell ref="S46:U47"/>
    <mergeCell ref="V46:X47"/>
    <mergeCell ref="J43:L44"/>
    <mergeCell ref="M43:O44"/>
    <mergeCell ref="P43:R44"/>
    <mergeCell ref="S43:U44"/>
    <mergeCell ref="V43:X44"/>
    <mergeCell ref="Y43:AA44"/>
    <mergeCell ref="AD38:AE39"/>
    <mergeCell ref="G40:I41"/>
    <mergeCell ref="J40:L41"/>
    <mergeCell ref="M40:O41"/>
    <mergeCell ref="P40:R41"/>
    <mergeCell ref="S40:U41"/>
    <mergeCell ref="V40:X41"/>
    <mergeCell ref="Y40:AA41"/>
    <mergeCell ref="AB40:AC53"/>
    <mergeCell ref="AD40:AE53"/>
    <mergeCell ref="M38:O39"/>
    <mergeCell ref="P38:R39"/>
    <mergeCell ref="S38:U39"/>
    <mergeCell ref="V38:X39"/>
    <mergeCell ref="Y38:AA39"/>
    <mergeCell ref="AB38:AC39"/>
    <mergeCell ref="B38:B39"/>
    <mergeCell ref="C38:C53"/>
    <mergeCell ref="D38:D39"/>
    <mergeCell ref="E38:E39"/>
    <mergeCell ref="G38:I39"/>
    <mergeCell ref="J38:L39"/>
    <mergeCell ref="B41:B53"/>
    <mergeCell ref="D41:D53"/>
    <mergeCell ref="E41:E53"/>
    <mergeCell ref="G43:I44"/>
    <mergeCell ref="Y30:AA31"/>
    <mergeCell ref="G36:I37"/>
    <mergeCell ref="J36:L37"/>
    <mergeCell ref="M36:O37"/>
    <mergeCell ref="P36:R37"/>
    <mergeCell ref="S36:U37"/>
    <mergeCell ref="V36:X37"/>
    <mergeCell ref="Y36:AA37"/>
    <mergeCell ref="Y32:AA32"/>
    <mergeCell ref="G33:I34"/>
    <mergeCell ref="P27:R28"/>
    <mergeCell ref="S27:U28"/>
    <mergeCell ref="V27:X28"/>
    <mergeCell ref="Y27:AA28"/>
    <mergeCell ref="G30:I31"/>
    <mergeCell ref="J30:L31"/>
    <mergeCell ref="M30:O31"/>
    <mergeCell ref="P30:R31"/>
    <mergeCell ref="S30:U31"/>
    <mergeCell ref="V30:X31"/>
    <mergeCell ref="V24:X25"/>
    <mergeCell ref="Y24:AA25"/>
    <mergeCell ref="AB24:AC37"/>
    <mergeCell ref="AD24:AE37"/>
    <mergeCell ref="B25:B37"/>
    <mergeCell ref="D25:D37"/>
    <mergeCell ref="E25:E37"/>
    <mergeCell ref="G27:I28"/>
    <mergeCell ref="J27:L28"/>
    <mergeCell ref="M27:O28"/>
    <mergeCell ref="S22:U23"/>
    <mergeCell ref="V22:X23"/>
    <mergeCell ref="Y22:AA23"/>
    <mergeCell ref="AB22:AC23"/>
    <mergeCell ref="AD22:AE23"/>
    <mergeCell ref="G24:I25"/>
    <mergeCell ref="J24:L25"/>
    <mergeCell ref="M24:O25"/>
    <mergeCell ref="P24:R25"/>
    <mergeCell ref="S24:U25"/>
    <mergeCell ref="AD6:AE7"/>
    <mergeCell ref="AD8:AE21"/>
    <mergeCell ref="B22:B23"/>
    <mergeCell ref="C22:C37"/>
    <mergeCell ref="D22:D23"/>
    <mergeCell ref="E22:E23"/>
    <mergeCell ref="G22:I23"/>
    <mergeCell ref="J22:L23"/>
    <mergeCell ref="M22:O23"/>
    <mergeCell ref="P22:R23"/>
    <mergeCell ref="Y6:AA7"/>
    <mergeCell ref="Y8:AA9"/>
    <mergeCell ref="Y11:AA12"/>
    <mergeCell ref="Y14:AA15"/>
    <mergeCell ref="Y20:AA21"/>
    <mergeCell ref="AB8:AC21"/>
    <mergeCell ref="AB6:AC7"/>
    <mergeCell ref="Y16:AA16"/>
    <mergeCell ref="Y17:AA18"/>
    <mergeCell ref="Y19:AA19"/>
    <mergeCell ref="S6:U7"/>
    <mergeCell ref="S8:U9"/>
    <mergeCell ref="S11:U12"/>
    <mergeCell ref="S14:U15"/>
    <mergeCell ref="S20:U21"/>
    <mergeCell ref="V6:X7"/>
    <mergeCell ref="V8:X9"/>
    <mergeCell ref="V11:X12"/>
    <mergeCell ref="V14:X15"/>
    <mergeCell ref="V20:X21"/>
    <mergeCell ref="M6:O7"/>
    <mergeCell ref="M8:O9"/>
    <mergeCell ref="M11:O12"/>
    <mergeCell ref="M14:O15"/>
    <mergeCell ref="M20:O21"/>
    <mergeCell ref="P6:R7"/>
    <mergeCell ref="P8:R9"/>
    <mergeCell ref="P11:R12"/>
    <mergeCell ref="P14:R15"/>
    <mergeCell ref="P20:R21"/>
    <mergeCell ref="G6:I7"/>
    <mergeCell ref="G11:I12"/>
    <mergeCell ref="G14:I15"/>
    <mergeCell ref="G8:I9"/>
    <mergeCell ref="G20:I21"/>
    <mergeCell ref="J6:L7"/>
    <mergeCell ref="J8:L9"/>
    <mergeCell ref="J11:L12"/>
    <mergeCell ref="J14:L15"/>
    <mergeCell ref="J20:L21"/>
    <mergeCell ref="B6:B7"/>
    <mergeCell ref="B9:B21"/>
    <mergeCell ref="C6:C21"/>
    <mergeCell ref="D6:D7"/>
    <mergeCell ref="E6:E7"/>
    <mergeCell ref="E9:E21"/>
    <mergeCell ref="D9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FFCF-2E49-4FDD-9674-09E74846D1A3}">
  <dimension ref="G2:AN58"/>
  <sheetViews>
    <sheetView topLeftCell="P26" zoomScale="74" zoomScaleNormal="74" workbookViewId="0">
      <selection activeCell="AO45" sqref="AO45"/>
    </sheetView>
  </sheetViews>
  <sheetFormatPr defaultRowHeight="14.5" x14ac:dyDescent="0.35"/>
  <cols>
    <col min="8" max="8" width="16.1796875" customWidth="1"/>
    <col min="9" max="9" width="11.54296875" customWidth="1"/>
    <col min="10" max="10" width="13.1796875" customWidth="1"/>
    <col min="11" max="11" width="18.54296875" customWidth="1"/>
  </cols>
  <sheetData>
    <row r="2" spans="7:40" x14ac:dyDescent="0.35">
      <c r="X2" s="88"/>
    </row>
    <row r="3" spans="7:40" x14ac:dyDescent="0.35">
      <c r="R3" s="88"/>
      <c r="X3" s="88"/>
    </row>
    <row r="4" spans="7:40" ht="15" thickBot="1" x14ac:dyDescent="0.4">
      <c r="Q4" s="88"/>
      <c r="R4" s="88"/>
      <c r="X4" s="88"/>
      <c r="AM4" s="88"/>
    </row>
    <row r="5" spans="7:40" x14ac:dyDescent="0.35">
      <c r="Q5" s="88"/>
      <c r="R5" s="92"/>
      <c r="S5" s="36" t="s">
        <v>42</v>
      </c>
      <c r="T5" s="5"/>
      <c r="U5" s="5"/>
      <c r="V5" s="5"/>
      <c r="W5" s="5"/>
      <c r="X5" s="5"/>
      <c r="Y5" s="5"/>
      <c r="Z5" s="5"/>
      <c r="AA5" s="5"/>
      <c r="AB5" s="37"/>
      <c r="AC5" s="36" t="s">
        <v>43</v>
      </c>
      <c r="AD5" s="5"/>
      <c r="AE5" s="5"/>
      <c r="AF5" s="5"/>
      <c r="AG5" s="5"/>
      <c r="AH5" s="5"/>
      <c r="AI5" s="5"/>
      <c r="AJ5" s="5"/>
      <c r="AK5" s="5"/>
      <c r="AL5" s="37"/>
      <c r="AM5" s="92"/>
    </row>
    <row r="6" spans="7:40" ht="15" thickBot="1" x14ac:dyDescent="0.4">
      <c r="Q6" s="88"/>
      <c r="R6" s="92"/>
      <c r="S6" s="39"/>
      <c r="T6" s="41"/>
      <c r="U6" s="41"/>
      <c r="V6" s="41"/>
      <c r="W6" s="41"/>
      <c r="X6" s="41"/>
      <c r="Y6" s="41"/>
      <c r="Z6" s="41"/>
      <c r="AA6" s="41"/>
      <c r="AB6" s="40"/>
      <c r="AC6" s="39"/>
      <c r="AD6" s="41"/>
      <c r="AE6" s="41"/>
      <c r="AF6" s="41"/>
      <c r="AG6" s="41"/>
      <c r="AH6" s="41"/>
      <c r="AI6" s="41"/>
      <c r="AJ6" s="41"/>
      <c r="AK6" s="41"/>
      <c r="AL6" s="40"/>
      <c r="AM6" s="92"/>
    </row>
    <row r="7" spans="7:40" ht="15" thickBot="1" x14ac:dyDescent="0.4">
      <c r="Q7" s="88"/>
      <c r="R7" s="4" t="s">
        <v>41</v>
      </c>
      <c r="S7" s="4">
        <f>$G$12</f>
        <v>1</v>
      </c>
      <c r="T7" s="4">
        <f>$G$13</f>
        <v>2</v>
      </c>
      <c r="U7" s="4">
        <f>$G$14</f>
        <v>3</v>
      </c>
      <c r="V7" s="4">
        <f>$G$15</f>
        <v>4</v>
      </c>
      <c r="W7" s="4">
        <f>$G$16</f>
        <v>5</v>
      </c>
      <c r="X7" s="4">
        <f>$G$17</f>
        <v>6</v>
      </c>
      <c r="Y7" s="4">
        <f>$G$18</f>
        <v>7</v>
      </c>
      <c r="Z7" s="4">
        <f>$G$19</f>
        <v>8</v>
      </c>
      <c r="AA7" s="4">
        <f>$G$20</f>
        <v>9</v>
      </c>
      <c r="AB7" s="4">
        <f>$G$21</f>
        <v>10</v>
      </c>
      <c r="AC7" s="4">
        <f>$G$12</f>
        <v>1</v>
      </c>
      <c r="AD7" s="4">
        <f>$G$13</f>
        <v>2</v>
      </c>
      <c r="AE7" s="4">
        <f>$G$14</f>
        <v>3</v>
      </c>
      <c r="AF7" s="4">
        <f>$G$15</f>
        <v>4</v>
      </c>
      <c r="AG7" s="4">
        <f>$G$16</f>
        <v>5</v>
      </c>
      <c r="AH7" s="4">
        <f>$G$17</f>
        <v>6</v>
      </c>
      <c r="AI7" s="4">
        <f>$G$18</f>
        <v>7</v>
      </c>
      <c r="AJ7" s="4">
        <f>$G$19</f>
        <v>8</v>
      </c>
      <c r="AK7" s="4">
        <f>$G$20</f>
        <v>9</v>
      </c>
      <c r="AL7" s="4">
        <f>$G$21</f>
        <v>10</v>
      </c>
      <c r="AM7" s="88"/>
    </row>
    <row r="8" spans="7:40" x14ac:dyDescent="0.35">
      <c r="Q8" s="75"/>
      <c r="R8" s="2"/>
      <c r="S8" s="2">
        <f ca="1">L12</f>
        <v>6964</v>
      </c>
      <c r="T8" s="2">
        <f ca="1">L13</f>
        <v>7935</v>
      </c>
      <c r="U8" s="2">
        <f ca="1">L14</f>
        <v>7358</v>
      </c>
      <c r="V8" s="2">
        <f ca="1">L15</f>
        <v>7726</v>
      </c>
      <c r="W8" s="2">
        <f ca="1">L16</f>
        <v>8263</v>
      </c>
      <c r="X8" s="2">
        <f ca="1">L17</f>
        <v>7145</v>
      </c>
      <c r="Y8" s="2">
        <f ca="1">L18</f>
        <v>7656</v>
      </c>
      <c r="Z8" s="2">
        <f ca="1">L19</f>
        <v>8093</v>
      </c>
      <c r="AA8" s="2">
        <f ca="1">L20</f>
        <v>8365</v>
      </c>
      <c r="AB8" s="2">
        <f ca="1">L21</f>
        <v>6917</v>
      </c>
      <c r="AC8" s="2">
        <f ca="1">K12</f>
        <v>2906.6</v>
      </c>
      <c r="AD8" s="2">
        <f ca="1">K13</f>
        <v>3346.25</v>
      </c>
      <c r="AE8" s="2">
        <f ca="1">K14</f>
        <v>3455.7</v>
      </c>
      <c r="AF8" s="2">
        <f ca="1">K15</f>
        <v>3216.9</v>
      </c>
      <c r="AG8" s="2">
        <f ca="1">K16</f>
        <v>3101.45</v>
      </c>
      <c r="AH8" s="2">
        <f ca="1">K17</f>
        <v>3521.75</v>
      </c>
      <c r="AI8" s="2">
        <f ca="1">K18</f>
        <v>2814.4</v>
      </c>
      <c r="AJ8" s="2">
        <f ca="1">K19</f>
        <v>3467.95</v>
      </c>
      <c r="AK8" s="2">
        <f ca="1">K20</f>
        <v>2724.75</v>
      </c>
      <c r="AL8" s="2">
        <f ca="1">K21</f>
        <v>2899.55</v>
      </c>
      <c r="AM8" s="75"/>
      <c r="AN8" s="88"/>
    </row>
    <row r="9" spans="7:40" ht="15" thickBot="1" x14ac:dyDescent="0.4">
      <c r="Q9" s="7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75"/>
      <c r="AN9" s="88"/>
    </row>
    <row r="10" spans="7:40" x14ac:dyDescent="0.35">
      <c r="Q10" s="88"/>
      <c r="R10" s="88"/>
      <c r="S10" s="49"/>
      <c r="T10" s="50"/>
      <c r="U10" s="50"/>
      <c r="V10" s="50"/>
      <c r="W10" s="50"/>
      <c r="X10" s="50"/>
      <c r="Y10" s="50"/>
      <c r="Z10" s="50"/>
      <c r="AA10" s="50"/>
      <c r="AB10" s="51"/>
      <c r="AC10" s="49"/>
      <c r="AD10" s="50"/>
      <c r="AE10" s="50"/>
      <c r="AF10" s="50"/>
      <c r="AG10" s="50"/>
      <c r="AH10" s="50"/>
      <c r="AI10" s="50"/>
      <c r="AJ10" s="50"/>
      <c r="AK10" s="50"/>
      <c r="AL10" s="51"/>
      <c r="AM10" s="88"/>
      <c r="AN10" s="88"/>
    </row>
    <row r="11" spans="7:40" x14ac:dyDescent="0.35">
      <c r="G11" t="s">
        <v>41</v>
      </c>
      <c r="H11" t="s">
        <v>27</v>
      </c>
      <c r="I11" t="s">
        <v>37</v>
      </c>
      <c r="J11" t="s">
        <v>46</v>
      </c>
      <c r="K11" t="s">
        <v>47</v>
      </c>
      <c r="L11" t="s">
        <v>39</v>
      </c>
      <c r="Q11" s="88"/>
      <c r="R11" s="88"/>
      <c r="S11" s="90"/>
      <c r="T11" s="88"/>
      <c r="U11" s="88"/>
      <c r="V11" s="88"/>
      <c r="W11" s="88"/>
      <c r="X11" s="88"/>
      <c r="Y11" s="88"/>
      <c r="Z11" s="88"/>
      <c r="AA11" s="88"/>
      <c r="AB11" s="91"/>
      <c r="AC11" s="90"/>
      <c r="AD11" s="88"/>
      <c r="AE11" s="88"/>
      <c r="AF11" s="88"/>
      <c r="AG11" s="88"/>
      <c r="AH11" s="88"/>
      <c r="AI11" s="88"/>
      <c r="AJ11" s="88"/>
      <c r="AK11" s="88"/>
      <c r="AL11" s="91"/>
      <c r="AM11" s="88"/>
      <c r="AN11" s="88"/>
    </row>
    <row r="12" spans="7:40" x14ac:dyDescent="0.35">
      <c r="G12">
        <f>Sheet2!BU11</f>
        <v>1</v>
      </c>
      <c r="H12">
        <f>Sheet2!BV11</f>
        <v>98</v>
      </c>
      <c r="I12">
        <f ca="1">Sheet2!BX11</f>
        <v>1862</v>
      </c>
      <c r="J12">
        <f ca="1">Sheet2!BZ11</f>
        <v>1044.5999999999999</v>
      </c>
      <c r="K12">
        <f ca="1">Sheet2!CB11</f>
        <v>2906.6</v>
      </c>
      <c r="L12">
        <f ca="1">Sheet2!CD11</f>
        <v>6964</v>
      </c>
      <c r="Q12" s="88"/>
      <c r="R12" s="88"/>
      <c r="S12" s="90"/>
      <c r="T12" s="88"/>
      <c r="U12" s="88"/>
      <c r="V12" s="88"/>
      <c r="W12" s="88"/>
      <c r="X12" s="88"/>
      <c r="Y12" s="88"/>
      <c r="Z12" s="88"/>
      <c r="AA12" s="88"/>
      <c r="AB12" s="91"/>
      <c r="AC12" s="90"/>
      <c r="AD12" s="88"/>
      <c r="AE12" s="88"/>
      <c r="AF12" s="88"/>
      <c r="AG12" s="88"/>
      <c r="AH12" s="88"/>
      <c r="AI12" s="88"/>
      <c r="AJ12" s="88"/>
      <c r="AK12" s="88"/>
      <c r="AL12" s="91"/>
      <c r="AM12" s="88"/>
      <c r="AN12" s="88"/>
    </row>
    <row r="13" spans="7:40" x14ac:dyDescent="0.35">
      <c r="G13">
        <f>Sheet2!BU27</f>
        <v>2</v>
      </c>
      <c r="H13">
        <f>Sheet2!BV27</f>
        <v>98</v>
      </c>
      <c r="I13">
        <f ca="1">Sheet2!BX27</f>
        <v>2156</v>
      </c>
      <c r="J13">
        <f ca="1">Sheet2!BZ27</f>
        <v>1190.25</v>
      </c>
      <c r="K13">
        <f ca="1">Sheet2!CB27</f>
        <v>3346.25</v>
      </c>
      <c r="L13">
        <f ca="1">Sheet2!CD27</f>
        <v>7935</v>
      </c>
      <c r="Q13" s="88"/>
      <c r="R13" s="88"/>
      <c r="S13" s="90"/>
      <c r="T13" s="88"/>
      <c r="U13" s="88"/>
      <c r="V13" s="88"/>
      <c r="W13" s="88"/>
      <c r="X13" s="88"/>
      <c r="Y13" s="88"/>
      <c r="Z13" s="88"/>
      <c r="AA13" s="88"/>
      <c r="AB13" s="91"/>
      <c r="AC13" s="90"/>
      <c r="AD13" s="88"/>
      <c r="AE13" s="88"/>
      <c r="AF13" s="88"/>
      <c r="AG13" s="88"/>
      <c r="AH13" s="88"/>
      <c r="AI13" s="88"/>
      <c r="AJ13" s="88"/>
      <c r="AK13" s="88"/>
      <c r="AL13" s="91"/>
      <c r="AM13" s="88"/>
      <c r="AN13" s="88"/>
    </row>
    <row r="14" spans="7:40" x14ac:dyDescent="0.35">
      <c r="G14">
        <f>Sheet2!BU43</f>
        <v>3</v>
      </c>
      <c r="H14">
        <f>Sheet2!BV43</f>
        <v>98</v>
      </c>
      <c r="I14">
        <f ca="1">Sheet2!BX43</f>
        <v>2352</v>
      </c>
      <c r="J14">
        <f ca="1">Sheet2!BZ43</f>
        <v>1103.7</v>
      </c>
      <c r="K14">
        <f ca="1">Sheet2!CB43</f>
        <v>3455.7</v>
      </c>
      <c r="L14">
        <f ca="1">Sheet2!CD43</f>
        <v>7358</v>
      </c>
      <c r="Q14" s="88"/>
      <c r="R14" s="88"/>
      <c r="S14" s="90"/>
      <c r="T14" s="88"/>
      <c r="U14" s="88"/>
      <c r="V14" s="88"/>
      <c r="W14" s="88"/>
      <c r="X14" s="88"/>
      <c r="Y14" s="88"/>
      <c r="Z14" s="88"/>
      <c r="AA14" s="88"/>
      <c r="AB14" s="91"/>
      <c r="AC14" s="90"/>
      <c r="AD14" s="88"/>
      <c r="AE14" s="88"/>
      <c r="AF14" s="88"/>
      <c r="AG14" s="88"/>
      <c r="AH14" s="88"/>
      <c r="AI14" s="88"/>
      <c r="AJ14" s="88"/>
      <c r="AK14" s="88"/>
      <c r="AL14" s="91"/>
      <c r="AM14" s="88"/>
      <c r="AN14" s="88"/>
    </row>
    <row r="15" spans="7:40" x14ac:dyDescent="0.35">
      <c r="G15">
        <f>Sheet2!BU59</f>
        <v>4</v>
      </c>
      <c r="H15">
        <f>Sheet2!BV59</f>
        <v>98</v>
      </c>
      <c r="I15">
        <f ca="1">Sheet2!BX59</f>
        <v>2058</v>
      </c>
      <c r="J15">
        <f ca="1">Sheet2!BZ59</f>
        <v>1158.9000000000001</v>
      </c>
      <c r="K15">
        <f ca="1">Sheet2!CB59</f>
        <v>3216.9</v>
      </c>
      <c r="L15">
        <f ca="1">Sheet2!CD59</f>
        <v>7726</v>
      </c>
      <c r="Q15" s="88"/>
      <c r="R15" s="88"/>
      <c r="S15" s="90"/>
      <c r="T15" s="88"/>
      <c r="U15" s="88"/>
      <c r="V15" s="88"/>
      <c r="W15" s="88"/>
      <c r="X15" s="88"/>
      <c r="Y15" s="88"/>
      <c r="Z15" s="88"/>
      <c r="AA15" s="88"/>
      <c r="AB15" s="91"/>
      <c r="AC15" s="90"/>
      <c r="AD15" s="88"/>
      <c r="AE15" s="88"/>
      <c r="AF15" s="88"/>
      <c r="AG15" s="88"/>
      <c r="AH15" s="88"/>
      <c r="AI15" s="88"/>
      <c r="AJ15" s="88"/>
      <c r="AK15" s="88"/>
      <c r="AL15" s="91"/>
      <c r="AM15" s="88"/>
      <c r="AN15" s="88"/>
    </row>
    <row r="16" spans="7:40" x14ac:dyDescent="0.35">
      <c r="G16">
        <f>Sheet2!BU75</f>
        <v>5</v>
      </c>
      <c r="H16">
        <f>Sheet2!BV75</f>
        <v>98</v>
      </c>
      <c r="I16">
        <f ca="1">Sheet2!BX75</f>
        <v>1862</v>
      </c>
      <c r="J16">
        <f ca="1">Sheet2!BZ75</f>
        <v>1239.4499999999998</v>
      </c>
      <c r="K16">
        <f ca="1">Sheet2!CB75</f>
        <v>3101.45</v>
      </c>
      <c r="L16">
        <f ca="1">Sheet2!CD75</f>
        <v>8263</v>
      </c>
      <c r="R16" s="88"/>
      <c r="S16" s="90"/>
      <c r="T16" s="88"/>
      <c r="U16" s="88"/>
      <c r="V16" s="88"/>
      <c r="W16" s="88"/>
      <c r="X16" s="88"/>
      <c r="Y16" s="88"/>
      <c r="Z16" s="88"/>
      <c r="AA16" s="88"/>
      <c r="AB16" s="91"/>
      <c r="AC16" s="90"/>
      <c r="AD16" s="88"/>
      <c r="AE16" s="88"/>
      <c r="AF16" s="88"/>
      <c r="AG16" s="88"/>
      <c r="AH16" s="88"/>
      <c r="AI16" s="88"/>
      <c r="AJ16" s="88"/>
      <c r="AK16" s="88"/>
      <c r="AL16" s="91"/>
      <c r="AM16" s="88"/>
      <c r="AN16" s="88"/>
    </row>
    <row r="17" spans="7:40" x14ac:dyDescent="0.35">
      <c r="G17">
        <f>Sheet2!BU91</f>
        <v>6</v>
      </c>
      <c r="H17">
        <f>Sheet2!BV91</f>
        <v>98</v>
      </c>
      <c r="I17">
        <f ca="1">Sheet2!BX91</f>
        <v>2450</v>
      </c>
      <c r="J17">
        <f ca="1">Sheet2!BZ91</f>
        <v>1071.75</v>
      </c>
      <c r="K17">
        <f ca="1">Sheet2!CB91</f>
        <v>3521.75</v>
      </c>
      <c r="L17">
        <f ca="1">Sheet2!CD91</f>
        <v>7145</v>
      </c>
      <c r="Q17" s="88"/>
      <c r="R17" s="88"/>
      <c r="S17" s="90"/>
      <c r="T17" s="88"/>
      <c r="U17" s="88"/>
      <c r="V17" s="88"/>
      <c r="W17" s="88"/>
      <c r="X17" s="88"/>
      <c r="Y17" s="88"/>
      <c r="Z17" s="88"/>
      <c r="AA17" s="88"/>
      <c r="AB17" s="91"/>
      <c r="AC17" s="90"/>
      <c r="AD17" s="88"/>
      <c r="AE17" s="88"/>
      <c r="AF17" s="88"/>
      <c r="AG17" s="88"/>
      <c r="AH17" s="88"/>
      <c r="AI17" s="88"/>
      <c r="AJ17" s="88"/>
      <c r="AK17" s="88"/>
      <c r="AL17" s="91"/>
      <c r="AM17" s="88"/>
      <c r="AN17" s="88"/>
    </row>
    <row r="18" spans="7:40" x14ac:dyDescent="0.35">
      <c r="G18">
        <f>Sheet2!BU107</f>
        <v>7</v>
      </c>
      <c r="H18">
        <f>Sheet2!BV107</f>
        <v>98</v>
      </c>
      <c r="I18">
        <f ca="1">Sheet2!BX107</f>
        <v>1666</v>
      </c>
      <c r="J18">
        <f ca="1">Sheet2!BZ107</f>
        <v>1148.4000000000001</v>
      </c>
      <c r="K18">
        <f ca="1">Sheet2!CB107</f>
        <v>2814.4</v>
      </c>
      <c r="L18">
        <f ca="1">Sheet2!CD107</f>
        <v>7656</v>
      </c>
      <c r="Q18" s="88"/>
      <c r="R18" s="88"/>
      <c r="S18" s="90"/>
      <c r="T18" s="88"/>
      <c r="U18" s="88"/>
      <c r="V18" s="88"/>
      <c r="W18" s="88"/>
      <c r="X18" s="88"/>
      <c r="Y18" s="88"/>
      <c r="Z18" s="88"/>
      <c r="AA18" s="88"/>
      <c r="AB18" s="91"/>
      <c r="AC18" s="90"/>
      <c r="AD18" s="88"/>
      <c r="AE18" s="88"/>
      <c r="AF18" s="88"/>
      <c r="AG18" s="88"/>
      <c r="AH18" s="88"/>
      <c r="AI18" s="88"/>
      <c r="AJ18" s="88"/>
      <c r="AK18" s="88"/>
      <c r="AL18" s="91"/>
      <c r="AM18" s="88"/>
      <c r="AN18" s="88"/>
    </row>
    <row r="19" spans="7:40" x14ac:dyDescent="0.35">
      <c r="G19">
        <f>Sheet2!BU123</f>
        <v>8</v>
      </c>
      <c r="H19">
        <f>Sheet2!BV123</f>
        <v>98</v>
      </c>
      <c r="I19">
        <f ca="1">Sheet2!BX123</f>
        <v>2254</v>
      </c>
      <c r="J19">
        <f ca="1">Sheet2!BZ123</f>
        <v>1213.95</v>
      </c>
      <c r="K19">
        <f ca="1">Sheet2!CB123</f>
        <v>3467.95</v>
      </c>
      <c r="L19">
        <f ca="1">Sheet2!CD123</f>
        <v>8093</v>
      </c>
      <c r="Q19" s="88"/>
      <c r="R19" s="88"/>
      <c r="S19" s="90"/>
      <c r="T19" s="88"/>
      <c r="U19" s="88"/>
      <c r="V19" s="88"/>
      <c r="W19" s="88"/>
      <c r="X19" s="88"/>
      <c r="Y19" s="88"/>
      <c r="Z19" s="88"/>
      <c r="AA19" s="88"/>
      <c r="AB19" s="91"/>
      <c r="AC19" s="90"/>
      <c r="AD19" s="88"/>
      <c r="AE19" s="88"/>
      <c r="AF19" s="88"/>
      <c r="AG19" s="88"/>
      <c r="AH19" s="88"/>
      <c r="AI19" s="88"/>
      <c r="AJ19" s="88"/>
      <c r="AK19" s="88"/>
      <c r="AL19" s="91"/>
      <c r="AM19" s="88"/>
      <c r="AN19" s="88"/>
    </row>
    <row r="20" spans="7:40" x14ac:dyDescent="0.35">
      <c r="G20">
        <f>Sheet2!BU139</f>
        <v>9</v>
      </c>
      <c r="H20">
        <f>Sheet2!BV139</f>
        <v>98</v>
      </c>
      <c r="I20">
        <f ca="1">Sheet2!BX139</f>
        <v>1470</v>
      </c>
      <c r="J20">
        <f ca="1">Sheet2!BZ139</f>
        <v>1254.75</v>
      </c>
      <c r="K20">
        <f ca="1">Sheet2!CB139</f>
        <v>2724.75</v>
      </c>
      <c r="L20">
        <f ca="1">Sheet2!CD139</f>
        <v>8365</v>
      </c>
      <c r="Q20" s="88"/>
      <c r="R20" s="88"/>
      <c r="S20" s="90"/>
      <c r="T20" s="88"/>
      <c r="U20" s="88"/>
      <c r="V20" s="88"/>
      <c r="W20" s="88"/>
      <c r="X20" s="88"/>
      <c r="Y20" s="88"/>
      <c r="Z20" s="88"/>
      <c r="AA20" s="88"/>
      <c r="AB20" s="91"/>
      <c r="AC20" s="90"/>
      <c r="AD20" s="88"/>
      <c r="AE20" s="88"/>
      <c r="AF20" s="88"/>
      <c r="AG20" s="88"/>
      <c r="AH20" s="88"/>
      <c r="AI20" s="88"/>
      <c r="AJ20" s="88"/>
      <c r="AK20" s="88"/>
      <c r="AL20" s="91"/>
      <c r="AM20" s="88"/>
      <c r="AN20" s="88"/>
    </row>
    <row r="21" spans="7:40" x14ac:dyDescent="0.35">
      <c r="G21">
        <f>Sheet2!BU155</f>
        <v>10</v>
      </c>
      <c r="H21">
        <f>Sheet2!BV155</f>
        <v>98</v>
      </c>
      <c r="I21">
        <f ca="1">Sheet2!BX155</f>
        <v>1862</v>
      </c>
      <c r="J21">
        <f ca="1">Sheet2!BZ155</f>
        <v>1037.55</v>
      </c>
      <c r="K21">
        <f ca="1">Sheet2!CB155</f>
        <v>2899.55</v>
      </c>
      <c r="L21">
        <f ca="1">Sheet2!CD155</f>
        <v>6917</v>
      </c>
      <c r="Q21" s="88"/>
      <c r="R21" s="88"/>
      <c r="S21" s="90"/>
      <c r="T21" s="88"/>
      <c r="U21" s="88"/>
      <c r="V21" s="88"/>
      <c r="W21" s="88"/>
      <c r="X21" s="88"/>
      <c r="Y21" s="88"/>
      <c r="Z21" s="88"/>
      <c r="AA21" s="88"/>
      <c r="AB21" s="91"/>
      <c r="AC21" s="90"/>
      <c r="AD21" s="88"/>
      <c r="AE21" s="88"/>
      <c r="AF21" s="88"/>
      <c r="AG21" s="88"/>
      <c r="AH21" s="88"/>
      <c r="AI21" s="88"/>
      <c r="AJ21" s="88"/>
      <c r="AK21" s="88"/>
      <c r="AL21" s="91"/>
      <c r="AM21" s="88"/>
      <c r="AN21" s="88"/>
    </row>
    <row r="22" spans="7:40" x14ac:dyDescent="0.35">
      <c r="Q22" s="88"/>
      <c r="R22" s="88"/>
      <c r="S22" s="90"/>
      <c r="T22" s="88"/>
      <c r="U22" s="88"/>
      <c r="V22" s="88"/>
      <c r="W22" s="88"/>
      <c r="X22" s="88"/>
      <c r="Y22" s="88"/>
      <c r="Z22" s="88"/>
      <c r="AA22" s="88"/>
      <c r="AB22" s="91"/>
      <c r="AC22" s="90"/>
      <c r="AD22" s="88"/>
      <c r="AE22" s="88"/>
      <c r="AF22" s="88"/>
      <c r="AG22" s="88"/>
      <c r="AH22" s="88"/>
      <c r="AI22" s="88"/>
      <c r="AJ22" s="88"/>
      <c r="AK22" s="88"/>
      <c r="AL22" s="91"/>
      <c r="AM22" s="88"/>
      <c r="AN22" s="88"/>
    </row>
    <row r="23" spans="7:40" x14ac:dyDescent="0.35">
      <c r="Q23" s="88"/>
      <c r="R23" s="88"/>
      <c r="S23" s="90"/>
      <c r="T23" s="88"/>
      <c r="U23" s="88"/>
      <c r="V23" s="88"/>
      <c r="W23" s="88"/>
      <c r="X23" s="88"/>
      <c r="Y23" s="88"/>
      <c r="Z23" s="88"/>
      <c r="AA23" s="88"/>
      <c r="AB23" s="91"/>
      <c r="AC23" s="90"/>
      <c r="AD23" s="88"/>
      <c r="AE23" s="88"/>
      <c r="AF23" s="88"/>
      <c r="AG23" s="88"/>
      <c r="AH23" s="88"/>
      <c r="AI23" s="88"/>
      <c r="AJ23" s="88"/>
      <c r="AK23" s="88"/>
      <c r="AL23" s="91"/>
      <c r="AM23" s="88"/>
      <c r="AN23" s="88"/>
    </row>
    <row r="24" spans="7:40" x14ac:dyDescent="0.35">
      <c r="Q24" s="88"/>
      <c r="R24" s="88"/>
      <c r="S24" s="90"/>
      <c r="T24" s="88"/>
      <c r="U24" s="88"/>
      <c r="V24" s="88"/>
      <c r="W24" s="88"/>
      <c r="X24" s="88"/>
      <c r="Y24" s="88"/>
      <c r="Z24" s="88"/>
      <c r="AA24" s="88"/>
      <c r="AB24" s="91"/>
      <c r="AC24" s="90"/>
      <c r="AD24" s="88"/>
      <c r="AE24" s="88"/>
      <c r="AF24" s="88"/>
      <c r="AG24" s="88"/>
      <c r="AH24" s="88"/>
      <c r="AI24" s="88"/>
      <c r="AJ24" s="88"/>
      <c r="AK24" s="88"/>
      <c r="AL24" s="91"/>
      <c r="AM24" s="88"/>
      <c r="AN24" s="88"/>
    </row>
    <row r="25" spans="7:40" x14ac:dyDescent="0.35">
      <c r="Q25" s="88"/>
      <c r="R25" s="88"/>
      <c r="S25" s="90"/>
      <c r="T25" s="88"/>
      <c r="U25" s="88"/>
      <c r="V25" s="88"/>
      <c r="W25" s="88"/>
      <c r="X25" s="88"/>
      <c r="Y25" s="88"/>
      <c r="Z25" s="88"/>
      <c r="AA25" s="88"/>
      <c r="AB25" s="91"/>
      <c r="AC25" s="90"/>
      <c r="AD25" s="88"/>
      <c r="AE25" s="88"/>
      <c r="AF25" s="88"/>
      <c r="AG25" s="88"/>
      <c r="AH25" s="88"/>
      <c r="AI25" s="88"/>
      <c r="AJ25" s="88"/>
      <c r="AK25" s="88"/>
      <c r="AL25" s="91"/>
      <c r="AM25" s="88"/>
      <c r="AN25" s="88"/>
    </row>
    <row r="26" spans="7:40" x14ac:dyDescent="0.35">
      <c r="Q26" s="88"/>
      <c r="R26" s="88"/>
      <c r="S26" s="90"/>
      <c r="T26" s="88"/>
      <c r="U26" s="88"/>
      <c r="V26" s="88"/>
      <c r="W26" s="88"/>
      <c r="X26" s="88"/>
      <c r="Y26" s="88"/>
      <c r="Z26" s="88"/>
      <c r="AA26" s="88"/>
      <c r="AB26" s="91"/>
      <c r="AC26" s="90"/>
      <c r="AD26" s="88"/>
      <c r="AE26" s="88"/>
      <c r="AF26" s="88"/>
      <c r="AG26" s="88"/>
      <c r="AH26" s="88"/>
      <c r="AI26" s="88"/>
      <c r="AJ26" s="88"/>
      <c r="AK26" s="88"/>
      <c r="AL26" s="91"/>
      <c r="AM26" s="88"/>
      <c r="AN26" s="88"/>
    </row>
    <row r="27" spans="7:40" x14ac:dyDescent="0.35">
      <c r="Q27" s="88"/>
      <c r="R27" s="88"/>
      <c r="S27" s="90"/>
      <c r="T27" s="88"/>
      <c r="U27" s="88"/>
      <c r="V27" s="88"/>
      <c r="W27" s="88"/>
      <c r="X27" s="88"/>
      <c r="Y27" s="88"/>
      <c r="Z27" s="88"/>
      <c r="AA27" s="88"/>
      <c r="AB27" s="91"/>
      <c r="AC27" s="90"/>
      <c r="AD27" s="88"/>
      <c r="AE27" s="88"/>
      <c r="AF27" s="88"/>
      <c r="AG27" s="88"/>
      <c r="AH27" s="88"/>
      <c r="AI27" s="88"/>
      <c r="AJ27" s="88"/>
      <c r="AK27" s="88"/>
      <c r="AL27" s="91"/>
      <c r="AM27" s="88"/>
      <c r="AN27" s="88"/>
    </row>
    <row r="28" spans="7:40" x14ac:dyDescent="0.35">
      <c r="Q28" s="88"/>
      <c r="R28" s="88"/>
      <c r="S28" s="90"/>
      <c r="T28" s="88"/>
      <c r="U28" s="88"/>
      <c r="V28" s="88"/>
      <c r="W28" s="88"/>
      <c r="X28" s="88"/>
      <c r="Y28" s="88"/>
      <c r="Z28" s="88"/>
      <c r="AA28" s="88"/>
      <c r="AB28" s="91"/>
      <c r="AC28" s="90"/>
      <c r="AD28" s="88"/>
      <c r="AE28" s="88"/>
      <c r="AF28" s="88"/>
      <c r="AG28" s="88"/>
      <c r="AH28" s="88"/>
      <c r="AI28" s="88"/>
      <c r="AJ28" s="88"/>
      <c r="AK28" s="88"/>
      <c r="AL28" s="91"/>
      <c r="AM28" s="88"/>
      <c r="AN28" s="88"/>
    </row>
    <row r="29" spans="7:40" x14ac:dyDescent="0.35">
      <c r="Q29" s="88"/>
      <c r="R29" s="88"/>
      <c r="S29" s="90"/>
      <c r="T29" s="88"/>
      <c r="U29" s="88"/>
      <c r="V29" s="88"/>
      <c r="W29" s="88"/>
      <c r="X29" s="88"/>
      <c r="Y29" s="88"/>
      <c r="Z29" s="88"/>
      <c r="AA29" s="88"/>
      <c r="AB29" s="91"/>
      <c r="AC29" s="90"/>
      <c r="AD29" s="88"/>
      <c r="AE29" s="88"/>
      <c r="AF29" s="88"/>
      <c r="AG29" s="88"/>
      <c r="AH29" s="88"/>
      <c r="AI29" s="88"/>
      <c r="AJ29" s="88"/>
      <c r="AK29" s="88"/>
      <c r="AL29" s="91"/>
      <c r="AM29" s="88"/>
      <c r="AN29" s="88"/>
    </row>
    <row r="30" spans="7:40" x14ac:dyDescent="0.35">
      <c r="Q30" s="88"/>
      <c r="R30" s="88"/>
      <c r="S30" s="90"/>
      <c r="T30" s="88"/>
      <c r="U30" s="88"/>
      <c r="V30" s="88"/>
      <c r="W30" s="88"/>
      <c r="X30" s="88"/>
      <c r="Y30" s="88"/>
      <c r="Z30" s="88"/>
      <c r="AA30" s="88"/>
      <c r="AB30" s="91"/>
      <c r="AC30" s="90"/>
      <c r="AD30" s="88"/>
      <c r="AE30" s="88"/>
      <c r="AF30" s="88"/>
      <c r="AG30" s="88"/>
      <c r="AH30" s="88"/>
      <c r="AI30" s="88"/>
      <c r="AJ30" s="88"/>
      <c r="AK30" s="88"/>
      <c r="AL30" s="91"/>
      <c r="AM30" s="88"/>
      <c r="AN30" s="88"/>
    </row>
    <row r="31" spans="7:40" ht="15" thickBot="1" x14ac:dyDescent="0.4">
      <c r="Q31" s="88"/>
      <c r="R31" s="88"/>
      <c r="S31" s="52"/>
      <c r="T31" s="53"/>
      <c r="U31" s="53"/>
      <c r="V31" s="53"/>
      <c r="W31" s="53"/>
      <c r="X31" s="53"/>
      <c r="Y31" s="53"/>
      <c r="Z31" s="53"/>
      <c r="AA31" s="53"/>
      <c r="AB31" s="54"/>
      <c r="AC31" s="52"/>
      <c r="AD31" s="53"/>
      <c r="AE31" s="53"/>
      <c r="AF31" s="53"/>
      <c r="AG31" s="53"/>
      <c r="AH31" s="53"/>
      <c r="AI31" s="53"/>
      <c r="AJ31" s="53"/>
      <c r="AK31" s="53"/>
      <c r="AL31" s="54"/>
      <c r="AM31" s="88"/>
      <c r="AN31" s="88"/>
    </row>
    <row r="32" spans="7:40" x14ac:dyDescent="0.35">
      <c r="R32" s="92"/>
      <c r="S32" s="36" t="s">
        <v>44</v>
      </c>
      <c r="T32" s="5"/>
      <c r="U32" s="5"/>
      <c r="V32" s="5"/>
      <c r="W32" s="5"/>
      <c r="X32" s="5"/>
      <c r="Y32" s="5"/>
      <c r="Z32" s="5"/>
      <c r="AA32" s="5"/>
      <c r="AB32" s="37"/>
      <c r="AC32" s="36" t="s">
        <v>45</v>
      </c>
      <c r="AD32" s="5"/>
      <c r="AE32" s="5"/>
      <c r="AF32" s="5"/>
      <c r="AG32" s="5"/>
      <c r="AH32" s="5"/>
      <c r="AI32" s="5"/>
      <c r="AJ32" s="5"/>
      <c r="AK32" s="5"/>
      <c r="AL32" s="37"/>
      <c r="AM32" s="88"/>
      <c r="AN32" s="88"/>
    </row>
    <row r="33" spans="18:38" ht="15" thickBot="1" x14ac:dyDescent="0.4">
      <c r="R33" s="92"/>
      <c r="S33" s="39"/>
      <c r="T33" s="41"/>
      <c r="U33" s="41"/>
      <c r="V33" s="41"/>
      <c r="W33" s="41"/>
      <c r="X33" s="41"/>
      <c r="Y33" s="41"/>
      <c r="Z33" s="41"/>
      <c r="AA33" s="41"/>
      <c r="AB33" s="40"/>
      <c r="AC33" s="39"/>
      <c r="AD33" s="41"/>
      <c r="AE33" s="41"/>
      <c r="AF33" s="41"/>
      <c r="AG33" s="41"/>
      <c r="AH33" s="41"/>
      <c r="AI33" s="41"/>
      <c r="AJ33" s="41"/>
      <c r="AK33" s="41"/>
      <c r="AL33" s="40"/>
    </row>
    <row r="34" spans="18:38" ht="15" thickBot="1" x14ac:dyDescent="0.4">
      <c r="R34" s="4" t="s">
        <v>41</v>
      </c>
      <c r="S34" s="4">
        <f>$G$12</f>
        <v>1</v>
      </c>
      <c r="T34" s="4">
        <f>$G$13</f>
        <v>2</v>
      </c>
      <c r="U34" s="4">
        <f>$G$14</f>
        <v>3</v>
      </c>
      <c r="V34" s="4">
        <f>$G$15</f>
        <v>4</v>
      </c>
      <c r="W34" s="4">
        <f>$G$16</f>
        <v>5</v>
      </c>
      <c r="X34" s="4">
        <f>$G$17</f>
        <v>6</v>
      </c>
      <c r="Y34" s="4">
        <f>$G$18</f>
        <v>7</v>
      </c>
      <c r="Z34" s="4">
        <f>$G$19</f>
        <v>8</v>
      </c>
      <c r="AA34" s="4">
        <f>$G$20</f>
        <v>9</v>
      </c>
      <c r="AB34" s="4">
        <f>$G$21</f>
        <v>10</v>
      </c>
      <c r="AC34" s="4">
        <f>$G$12</f>
        <v>1</v>
      </c>
      <c r="AD34" s="4">
        <f>$G$13</f>
        <v>2</v>
      </c>
      <c r="AE34" s="4">
        <f>$G$14</f>
        <v>3</v>
      </c>
      <c r="AF34" s="4">
        <f>$G$15</f>
        <v>4</v>
      </c>
      <c r="AG34" s="4">
        <f>$G$16</f>
        <v>5</v>
      </c>
      <c r="AH34" s="4">
        <f>$G$17</f>
        <v>6</v>
      </c>
      <c r="AI34" s="4">
        <f>$G$18</f>
        <v>7</v>
      </c>
      <c r="AJ34" s="4">
        <f>$G$19</f>
        <v>8</v>
      </c>
      <c r="AK34" s="4">
        <f>$G$20</f>
        <v>9</v>
      </c>
      <c r="AL34" s="4">
        <f>$G$21</f>
        <v>10</v>
      </c>
    </row>
    <row r="35" spans="18:38" x14ac:dyDescent="0.35">
      <c r="R35" s="2"/>
      <c r="S35" s="2">
        <f ca="1">S8/AC8</f>
        <v>2.395926512075965</v>
      </c>
      <c r="T35" s="2">
        <f t="shared" ref="T35:AB35" ca="1" si="0">T8/AD8</f>
        <v>2.3713111692192754</v>
      </c>
      <c r="U35" s="2">
        <f t="shared" ca="1" si="0"/>
        <v>2.1292357554185841</v>
      </c>
      <c r="V35" s="2">
        <f t="shared" ca="1" si="0"/>
        <v>2.401691069041624</v>
      </c>
      <c r="W35" s="2">
        <f t="shared" ca="1" si="0"/>
        <v>2.6642376952715665</v>
      </c>
      <c r="X35" s="2">
        <f t="shared" ca="1" si="0"/>
        <v>2.0288208987009297</v>
      </c>
      <c r="Y35" s="2">
        <f t="shared" ca="1" si="0"/>
        <v>2.7202956225127912</v>
      </c>
      <c r="Z35" s="2">
        <f t="shared" ca="1" si="0"/>
        <v>2.3336553295174385</v>
      </c>
      <c r="AA35" s="2">
        <f t="shared" ca="1" si="0"/>
        <v>3.0700064226075785</v>
      </c>
      <c r="AB35" s="2">
        <f t="shared" ca="1" si="0"/>
        <v>2.3855425841940989</v>
      </c>
      <c r="AC35" s="2">
        <f>H12</f>
        <v>98</v>
      </c>
      <c r="AD35" s="2">
        <f>H13</f>
        <v>98</v>
      </c>
      <c r="AE35" s="2">
        <f>H14</f>
        <v>98</v>
      </c>
      <c r="AF35" s="2">
        <f>H15</f>
        <v>98</v>
      </c>
      <c r="AG35" s="2">
        <f>H16</f>
        <v>98</v>
      </c>
      <c r="AH35" s="2">
        <f>H17</f>
        <v>98</v>
      </c>
      <c r="AI35" s="2">
        <f>H18</f>
        <v>98</v>
      </c>
      <c r="AJ35" s="2">
        <f>H19</f>
        <v>98</v>
      </c>
      <c r="AK35" s="2">
        <f>H20</f>
        <v>98</v>
      </c>
      <c r="AL35" s="2">
        <f>H21</f>
        <v>98</v>
      </c>
    </row>
    <row r="36" spans="18:38" ht="15" thickBot="1" x14ac:dyDescent="0.4"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8:38" x14ac:dyDescent="0.35">
      <c r="R37" s="88"/>
      <c r="S37" s="49"/>
      <c r="T37" s="50"/>
      <c r="U37" s="50"/>
      <c r="V37" s="50"/>
      <c r="W37" s="50"/>
      <c r="X37" s="50"/>
      <c r="Y37" s="50"/>
      <c r="Z37" s="50"/>
      <c r="AA37" s="50"/>
      <c r="AB37" s="51"/>
      <c r="AC37" s="49"/>
      <c r="AD37" s="50"/>
      <c r="AE37" s="50"/>
      <c r="AF37" s="50"/>
      <c r="AG37" s="50"/>
      <c r="AH37" s="50"/>
      <c r="AI37" s="50"/>
      <c r="AJ37" s="50"/>
      <c r="AK37" s="50"/>
      <c r="AL37" s="51"/>
    </row>
    <row r="38" spans="18:38" x14ac:dyDescent="0.35">
      <c r="R38" s="88"/>
      <c r="S38" s="90"/>
      <c r="T38" s="88"/>
      <c r="U38" s="88"/>
      <c r="V38" s="88"/>
      <c r="W38" s="88"/>
      <c r="X38" s="88"/>
      <c r="Y38" s="88"/>
      <c r="Z38" s="88"/>
      <c r="AA38" s="88"/>
      <c r="AB38" s="91"/>
      <c r="AC38" s="90"/>
      <c r="AD38" s="88"/>
      <c r="AE38" s="88"/>
      <c r="AF38" s="88"/>
      <c r="AG38" s="88"/>
      <c r="AH38" s="88"/>
      <c r="AI38" s="88"/>
      <c r="AJ38" s="88"/>
      <c r="AK38" s="88"/>
      <c r="AL38" s="91"/>
    </row>
    <row r="39" spans="18:38" x14ac:dyDescent="0.35">
      <c r="R39" s="88"/>
      <c r="S39" s="90"/>
      <c r="T39" s="88"/>
      <c r="U39" s="88"/>
      <c r="V39" s="88"/>
      <c r="W39" s="88"/>
      <c r="X39" s="88"/>
      <c r="Y39" s="88"/>
      <c r="Z39" s="88"/>
      <c r="AA39" s="88"/>
      <c r="AB39" s="91"/>
      <c r="AC39" s="90"/>
      <c r="AD39" s="88"/>
      <c r="AE39" s="88"/>
      <c r="AF39" s="88"/>
      <c r="AG39" s="88"/>
      <c r="AH39" s="88"/>
      <c r="AI39" s="88"/>
      <c r="AJ39" s="88"/>
      <c r="AK39" s="88"/>
      <c r="AL39" s="91"/>
    </row>
    <row r="40" spans="18:38" x14ac:dyDescent="0.35">
      <c r="R40" s="88"/>
      <c r="S40" s="90"/>
      <c r="T40" s="88"/>
      <c r="U40" s="88"/>
      <c r="V40" s="88"/>
      <c r="W40" s="88"/>
      <c r="X40" s="88"/>
      <c r="Y40" s="88"/>
      <c r="Z40" s="88"/>
      <c r="AA40" s="88"/>
      <c r="AB40" s="91"/>
      <c r="AC40" s="90"/>
      <c r="AD40" s="88"/>
      <c r="AE40" s="88"/>
      <c r="AF40" s="88"/>
      <c r="AG40" s="88"/>
      <c r="AH40" s="88"/>
      <c r="AI40" s="88"/>
      <c r="AJ40" s="88"/>
      <c r="AK40" s="88"/>
      <c r="AL40" s="91"/>
    </row>
    <row r="41" spans="18:38" x14ac:dyDescent="0.35">
      <c r="R41" s="88"/>
      <c r="S41" s="90"/>
      <c r="T41" s="88"/>
      <c r="U41" s="88"/>
      <c r="V41" s="88"/>
      <c r="W41" s="88"/>
      <c r="X41" s="88"/>
      <c r="Y41" s="88"/>
      <c r="Z41" s="88"/>
      <c r="AA41" s="88"/>
      <c r="AB41" s="91"/>
      <c r="AC41" s="90"/>
      <c r="AD41" s="88"/>
      <c r="AE41" s="88"/>
      <c r="AF41" s="88"/>
      <c r="AG41" s="88"/>
      <c r="AH41" s="88"/>
      <c r="AI41" s="88"/>
      <c r="AJ41" s="88"/>
      <c r="AK41" s="88"/>
      <c r="AL41" s="91"/>
    </row>
    <row r="42" spans="18:38" x14ac:dyDescent="0.35">
      <c r="R42" s="88"/>
      <c r="S42" s="90"/>
      <c r="T42" s="88"/>
      <c r="U42" s="88"/>
      <c r="V42" s="88"/>
      <c r="W42" s="88"/>
      <c r="X42" s="88"/>
      <c r="Y42" s="88"/>
      <c r="Z42" s="88"/>
      <c r="AA42" s="88"/>
      <c r="AB42" s="91"/>
      <c r="AC42" s="90"/>
      <c r="AD42" s="88"/>
      <c r="AE42" s="88"/>
      <c r="AF42" s="88"/>
      <c r="AG42" s="88"/>
      <c r="AH42" s="88"/>
      <c r="AI42" s="88"/>
      <c r="AJ42" s="88"/>
      <c r="AK42" s="88"/>
      <c r="AL42" s="91"/>
    </row>
    <row r="43" spans="18:38" x14ac:dyDescent="0.35">
      <c r="R43" s="88"/>
      <c r="S43" s="90"/>
      <c r="T43" s="88"/>
      <c r="U43" s="88"/>
      <c r="V43" s="88"/>
      <c r="W43" s="88"/>
      <c r="X43" s="88"/>
      <c r="Y43" s="88"/>
      <c r="Z43" s="88"/>
      <c r="AA43" s="88"/>
      <c r="AB43" s="91"/>
      <c r="AC43" s="90"/>
      <c r="AD43" s="88"/>
      <c r="AE43" s="88"/>
      <c r="AF43" s="88"/>
      <c r="AG43" s="88"/>
      <c r="AH43" s="88"/>
      <c r="AI43" s="88"/>
      <c r="AJ43" s="88"/>
      <c r="AK43" s="88"/>
      <c r="AL43" s="91"/>
    </row>
    <row r="44" spans="18:38" x14ac:dyDescent="0.35">
      <c r="R44" s="88"/>
      <c r="S44" s="90"/>
      <c r="T44" s="88"/>
      <c r="U44" s="88"/>
      <c r="V44" s="88"/>
      <c r="W44" s="88"/>
      <c r="X44" s="88"/>
      <c r="Y44" s="88"/>
      <c r="Z44" s="88"/>
      <c r="AA44" s="88"/>
      <c r="AB44" s="91"/>
      <c r="AC44" s="90"/>
      <c r="AD44" s="88"/>
      <c r="AE44" s="88"/>
      <c r="AF44" s="88"/>
      <c r="AG44" s="88"/>
      <c r="AH44" s="88"/>
      <c r="AI44" s="88"/>
      <c r="AJ44" s="88"/>
      <c r="AK44" s="88"/>
      <c r="AL44" s="91"/>
    </row>
    <row r="45" spans="18:38" x14ac:dyDescent="0.35">
      <c r="R45" s="88"/>
      <c r="S45" s="90"/>
      <c r="T45" s="88"/>
      <c r="U45" s="88"/>
      <c r="V45" s="88"/>
      <c r="W45" s="88"/>
      <c r="X45" s="88"/>
      <c r="Y45" s="88"/>
      <c r="Z45" s="88"/>
      <c r="AA45" s="88"/>
      <c r="AB45" s="91"/>
      <c r="AC45" s="90"/>
      <c r="AD45" s="88"/>
      <c r="AE45" s="88"/>
      <c r="AF45" s="88"/>
      <c r="AG45" s="88"/>
      <c r="AH45" s="88"/>
      <c r="AI45" s="88"/>
      <c r="AJ45" s="88"/>
      <c r="AK45" s="88"/>
      <c r="AL45" s="91"/>
    </row>
    <row r="46" spans="18:38" x14ac:dyDescent="0.35">
      <c r="R46" s="88"/>
      <c r="S46" s="90"/>
      <c r="T46" s="88"/>
      <c r="U46" s="88"/>
      <c r="V46" s="88"/>
      <c r="W46" s="88"/>
      <c r="X46" s="88"/>
      <c r="Y46" s="88"/>
      <c r="Z46" s="88"/>
      <c r="AA46" s="88"/>
      <c r="AB46" s="91"/>
      <c r="AC46" s="90"/>
      <c r="AD46" s="88"/>
      <c r="AE46" s="88"/>
      <c r="AF46" s="88"/>
      <c r="AG46" s="88"/>
      <c r="AH46" s="88"/>
      <c r="AI46" s="88"/>
      <c r="AJ46" s="88"/>
      <c r="AK46" s="88"/>
      <c r="AL46" s="91"/>
    </row>
    <row r="47" spans="18:38" x14ac:dyDescent="0.35">
      <c r="R47" s="88"/>
      <c r="S47" s="90"/>
      <c r="T47" s="88"/>
      <c r="U47" s="88"/>
      <c r="V47" s="88"/>
      <c r="W47" s="88"/>
      <c r="X47" s="88"/>
      <c r="Y47" s="88"/>
      <c r="Z47" s="88"/>
      <c r="AA47" s="88"/>
      <c r="AB47" s="91"/>
      <c r="AC47" s="90"/>
      <c r="AD47" s="88"/>
      <c r="AE47" s="88"/>
      <c r="AF47" s="88"/>
      <c r="AG47" s="88"/>
      <c r="AH47" s="88"/>
      <c r="AI47" s="88"/>
      <c r="AJ47" s="88"/>
      <c r="AK47" s="88"/>
      <c r="AL47" s="91"/>
    </row>
    <row r="48" spans="18:38" x14ac:dyDescent="0.35">
      <c r="R48" s="88"/>
      <c r="S48" s="90"/>
      <c r="T48" s="88"/>
      <c r="U48" s="88"/>
      <c r="V48" s="88"/>
      <c r="W48" s="88"/>
      <c r="X48" s="88"/>
      <c r="Y48" s="88"/>
      <c r="Z48" s="88"/>
      <c r="AA48" s="88"/>
      <c r="AB48" s="91"/>
      <c r="AC48" s="90"/>
      <c r="AD48" s="88"/>
      <c r="AE48" s="88"/>
      <c r="AF48" s="88"/>
      <c r="AG48" s="88"/>
      <c r="AH48" s="88"/>
      <c r="AI48" s="88"/>
      <c r="AJ48" s="88"/>
      <c r="AK48" s="88"/>
      <c r="AL48" s="91"/>
    </row>
    <row r="49" spans="18:38" x14ac:dyDescent="0.35">
      <c r="R49" s="88"/>
      <c r="S49" s="90"/>
      <c r="T49" s="88"/>
      <c r="U49" s="88"/>
      <c r="V49" s="88"/>
      <c r="W49" s="88"/>
      <c r="X49" s="88"/>
      <c r="Y49" s="88"/>
      <c r="Z49" s="88"/>
      <c r="AA49" s="88"/>
      <c r="AB49" s="91"/>
      <c r="AC49" s="90"/>
      <c r="AD49" s="88"/>
      <c r="AE49" s="88"/>
      <c r="AF49" s="88"/>
      <c r="AG49" s="88"/>
      <c r="AH49" s="88"/>
      <c r="AI49" s="88"/>
      <c r="AJ49" s="88"/>
      <c r="AK49" s="88"/>
      <c r="AL49" s="91"/>
    </row>
    <row r="50" spans="18:38" x14ac:dyDescent="0.35">
      <c r="R50" s="88"/>
      <c r="S50" s="90"/>
      <c r="T50" s="88"/>
      <c r="U50" s="88"/>
      <c r="V50" s="88"/>
      <c r="W50" s="88"/>
      <c r="X50" s="88"/>
      <c r="Y50" s="88"/>
      <c r="Z50" s="88"/>
      <c r="AA50" s="88"/>
      <c r="AB50" s="91"/>
      <c r="AC50" s="90"/>
      <c r="AD50" s="88"/>
      <c r="AE50" s="88"/>
      <c r="AF50" s="88"/>
      <c r="AG50" s="88"/>
      <c r="AH50" s="88"/>
      <c r="AI50" s="88"/>
      <c r="AJ50" s="88"/>
      <c r="AK50" s="88"/>
      <c r="AL50" s="91"/>
    </row>
    <row r="51" spans="18:38" x14ac:dyDescent="0.35">
      <c r="R51" s="88"/>
      <c r="S51" s="90"/>
      <c r="T51" s="88"/>
      <c r="U51" s="88"/>
      <c r="V51" s="88"/>
      <c r="W51" s="88"/>
      <c r="X51" s="88"/>
      <c r="Y51" s="88"/>
      <c r="Z51" s="88"/>
      <c r="AA51" s="88"/>
      <c r="AB51" s="91"/>
      <c r="AC51" s="90"/>
      <c r="AD51" s="88"/>
      <c r="AE51" s="88"/>
      <c r="AF51" s="88"/>
      <c r="AG51" s="88"/>
      <c r="AH51" s="88"/>
      <c r="AI51" s="88"/>
      <c r="AJ51" s="88"/>
      <c r="AK51" s="88"/>
      <c r="AL51" s="91"/>
    </row>
    <row r="52" spans="18:38" x14ac:dyDescent="0.35">
      <c r="R52" s="88"/>
      <c r="S52" s="90"/>
      <c r="T52" s="88"/>
      <c r="U52" s="88"/>
      <c r="V52" s="88"/>
      <c r="W52" s="88"/>
      <c r="X52" s="88"/>
      <c r="Y52" s="88"/>
      <c r="Z52" s="88"/>
      <c r="AA52" s="88"/>
      <c r="AB52" s="91"/>
      <c r="AC52" s="90"/>
      <c r="AD52" s="88"/>
      <c r="AE52" s="88"/>
      <c r="AF52" s="88"/>
      <c r="AG52" s="88"/>
      <c r="AH52" s="88"/>
      <c r="AI52" s="88"/>
      <c r="AJ52" s="88"/>
      <c r="AK52" s="88"/>
      <c r="AL52" s="91"/>
    </row>
    <row r="53" spans="18:38" x14ac:dyDescent="0.35">
      <c r="R53" s="88"/>
      <c r="S53" s="90"/>
      <c r="T53" s="88"/>
      <c r="U53" s="88"/>
      <c r="V53" s="88"/>
      <c r="W53" s="88"/>
      <c r="X53" s="88"/>
      <c r="Y53" s="88"/>
      <c r="Z53" s="88"/>
      <c r="AA53" s="88"/>
      <c r="AB53" s="91"/>
      <c r="AC53" s="90"/>
      <c r="AD53" s="88"/>
      <c r="AE53" s="88"/>
      <c r="AF53" s="88"/>
      <c r="AG53" s="88"/>
      <c r="AH53" s="88"/>
      <c r="AI53" s="88"/>
      <c r="AJ53" s="88"/>
      <c r="AK53" s="88"/>
      <c r="AL53" s="91"/>
    </row>
    <row r="54" spans="18:38" x14ac:dyDescent="0.35">
      <c r="R54" s="88"/>
      <c r="S54" s="90"/>
      <c r="T54" s="88"/>
      <c r="U54" s="88"/>
      <c r="V54" s="88"/>
      <c r="W54" s="88"/>
      <c r="X54" s="88"/>
      <c r="Y54" s="88"/>
      <c r="Z54" s="88"/>
      <c r="AA54" s="88"/>
      <c r="AB54" s="91"/>
      <c r="AC54" s="90"/>
      <c r="AD54" s="88"/>
      <c r="AE54" s="88"/>
      <c r="AF54" s="88"/>
      <c r="AG54" s="88"/>
      <c r="AH54" s="88"/>
      <c r="AI54" s="88"/>
      <c r="AJ54" s="88"/>
      <c r="AK54" s="88"/>
      <c r="AL54" s="91"/>
    </row>
    <row r="55" spans="18:38" x14ac:dyDescent="0.35">
      <c r="R55" s="88"/>
      <c r="S55" s="90"/>
      <c r="T55" s="88"/>
      <c r="U55" s="88"/>
      <c r="V55" s="88"/>
      <c r="W55" s="88"/>
      <c r="X55" s="88"/>
      <c r="Y55" s="88"/>
      <c r="Z55" s="88"/>
      <c r="AA55" s="88"/>
      <c r="AB55" s="91"/>
      <c r="AC55" s="90"/>
      <c r="AD55" s="88"/>
      <c r="AE55" s="88"/>
      <c r="AF55" s="88"/>
      <c r="AG55" s="88"/>
      <c r="AH55" s="88"/>
      <c r="AI55" s="88"/>
      <c r="AJ55" s="88"/>
      <c r="AK55" s="88"/>
      <c r="AL55" s="91"/>
    </row>
    <row r="56" spans="18:38" x14ac:dyDescent="0.35">
      <c r="R56" s="88"/>
      <c r="S56" s="90"/>
      <c r="T56" s="88"/>
      <c r="U56" s="88"/>
      <c r="V56" s="88"/>
      <c r="W56" s="88"/>
      <c r="X56" s="88"/>
      <c r="Y56" s="88"/>
      <c r="Z56" s="88"/>
      <c r="AA56" s="88"/>
      <c r="AB56" s="91"/>
      <c r="AC56" s="90"/>
      <c r="AD56" s="88"/>
      <c r="AE56" s="88"/>
      <c r="AF56" s="88"/>
      <c r="AG56" s="88"/>
      <c r="AH56" s="88"/>
      <c r="AI56" s="88"/>
      <c r="AJ56" s="88"/>
      <c r="AK56" s="88"/>
      <c r="AL56" s="91"/>
    </row>
    <row r="57" spans="18:38" x14ac:dyDescent="0.35">
      <c r="R57" s="88"/>
      <c r="S57" s="90"/>
      <c r="T57" s="88"/>
      <c r="U57" s="88"/>
      <c r="V57" s="88"/>
      <c r="W57" s="88"/>
      <c r="X57" s="88"/>
      <c r="Y57" s="88"/>
      <c r="Z57" s="88"/>
      <c r="AA57" s="88"/>
      <c r="AB57" s="91"/>
      <c r="AC57" s="90"/>
      <c r="AD57" s="88"/>
      <c r="AE57" s="88"/>
      <c r="AF57" s="88"/>
      <c r="AG57" s="88"/>
      <c r="AH57" s="88"/>
      <c r="AI57" s="88"/>
      <c r="AJ57" s="88"/>
      <c r="AK57" s="88"/>
      <c r="AL57" s="91"/>
    </row>
    <row r="58" spans="18:38" ht="15" thickBot="1" x14ac:dyDescent="0.4">
      <c r="R58" s="88"/>
      <c r="S58" s="52"/>
      <c r="T58" s="53"/>
      <c r="U58" s="53"/>
      <c r="V58" s="53"/>
      <c r="W58" s="53"/>
      <c r="X58" s="53"/>
      <c r="Y58" s="53"/>
      <c r="Z58" s="53"/>
      <c r="AA58" s="53"/>
      <c r="AB58" s="54"/>
      <c r="AC58" s="52"/>
      <c r="AD58" s="53"/>
      <c r="AE58" s="53"/>
      <c r="AF58" s="53"/>
      <c r="AG58" s="53"/>
      <c r="AH58" s="53"/>
      <c r="AI58" s="53"/>
      <c r="AJ58" s="53"/>
      <c r="AK58" s="53"/>
      <c r="AL58" s="54"/>
    </row>
  </sheetData>
  <mergeCells count="48">
    <mergeCell ref="AJ35:AJ36"/>
    <mergeCell ref="AK35:AK36"/>
    <mergeCell ref="AL35:AL36"/>
    <mergeCell ref="AD35:AD36"/>
    <mergeCell ref="AE35:AE36"/>
    <mergeCell ref="AF35:AF36"/>
    <mergeCell ref="AG35:AG36"/>
    <mergeCell ref="AH35:AH36"/>
    <mergeCell ref="AI35:AI36"/>
    <mergeCell ref="X35:X36"/>
    <mergeCell ref="Y35:Y36"/>
    <mergeCell ref="Z35:Z36"/>
    <mergeCell ref="AA35:AA36"/>
    <mergeCell ref="AB35:AB36"/>
    <mergeCell ref="AC35:AC36"/>
    <mergeCell ref="R35:R36"/>
    <mergeCell ref="S35:S36"/>
    <mergeCell ref="T35:T36"/>
    <mergeCell ref="U35:U36"/>
    <mergeCell ref="V35:V36"/>
    <mergeCell ref="W35:W36"/>
    <mergeCell ref="AK8:AK9"/>
    <mergeCell ref="AL8:AL9"/>
    <mergeCell ref="AM8:AM9"/>
    <mergeCell ref="S5:AB6"/>
    <mergeCell ref="S32:AB33"/>
    <mergeCell ref="AC32:AL33"/>
    <mergeCell ref="AE8:AE9"/>
    <mergeCell ref="AF8:AF9"/>
    <mergeCell ref="AG8:AG9"/>
    <mergeCell ref="AH8:AH9"/>
    <mergeCell ref="AI8:AI9"/>
    <mergeCell ref="AJ8:AJ9"/>
    <mergeCell ref="Y8:Y9"/>
    <mergeCell ref="Z8:Z9"/>
    <mergeCell ref="AA8:AA9"/>
    <mergeCell ref="AB8:AB9"/>
    <mergeCell ref="AC8:AC9"/>
    <mergeCell ref="AD8:AD9"/>
    <mergeCell ref="AC5:AL6"/>
    <mergeCell ref="R8:R9"/>
    <mergeCell ref="Q8:Q9"/>
    <mergeCell ref="S8:S9"/>
    <mergeCell ref="T8:T9"/>
    <mergeCell ref="U8:U9"/>
    <mergeCell ref="V8:V9"/>
    <mergeCell ref="W8:W9"/>
    <mergeCell ref="X8:X9"/>
  </mergeCells>
  <conditionalFormatting sqref="S35:AB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5818-F731-4DA4-9A51-CC29B8A3F363}">
  <dimension ref="H4:AE33"/>
  <sheetViews>
    <sheetView tabSelected="1" zoomScale="42" zoomScaleNormal="80" workbookViewId="0">
      <selection activeCell="T42" sqref="T42"/>
    </sheetView>
  </sheetViews>
  <sheetFormatPr defaultRowHeight="14.5" x14ac:dyDescent="0.35"/>
  <cols>
    <col min="9" max="9" width="11.7265625" customWidth="1"/>
    <col min="10" max="10" width="10.81640625" customWidth="1"/>
    <col min="11" max="11" width="6.54296875" customWidth="1"/>
    <col min="12" max="12" width="10.90625" customWidth="1"/>
    <col min="13" max="13" width="27.90625" customWidth="1"/>
    <col min="14" max="14" width="16.90625" customWidth="1"/>
    <col min="17" max="17" width="11.90625" customWidth="1"/>
    <col min="18" max="18" width="6.54296875" customWidth="1"/>
    <col min="19" max="19" width="11.36328125" customWidth="1"/>
    <col min="20" max="20" width="26.81640625" customWidth="1"/>
    <col min="21" max="21" width="28.1796875" customWidth="1"/>
    <col min="23" max="23" width="20.54296875" customWidth="1"/>
  </cols>
  <sheetData>
    <row r="4" spans="8:31" x14ac:dyDescent="0.35">
      <c r="W4" s="7"/>
      <c r="X4" s="7"/>
      <c r="Y4" s="7"/>
      <c r="Z4" s="7"/>
      <c r="AA4" s="7"/>
      <c r="AB4" s="7"/>
      <c r="AC4" s="7"/>
      <c r="AD4" s="7"/>
    </row>
    <row r="5" spans="8:31" x14ac:dyDescent="0.35">
      <c r="W5" s="7"/>
      <c r="X5" s="7"/>
      <c r="Y5" s="7"/>
      <c r="Z5" s="7"/>
      <c r="AA5" s="7"/>
      <c r="AB5" s="7"/>
      <c r="AC5" s="7"/>
      <c r="AD5" s="7"/>
    </row>
    <row r="6" spans="8:31" ht="15" thickBot="1" x14ac:dyDescent="0.4">
      <c r="W6" s="7"/>
      <c r="X6" s="7"/>
      <c r="Y6" s="7"/>
      <c r="Z6" s="7"/>
      <c r="AA6" s="7"/>
      <c r="AB6" s="7"/>
      <c r="AC6" s="7"/>
      <c r="AD6" s="7"/>
    </row>
    <row r="7" spans="8:31" x14ac:dyDescent="0.35">
      <c r="H7" s="21"/>
      <c r="I7" s="22"/>
      <c r="J7" s="22"/>
      <c r="K7" s="22"/>
      <c r="L7" s="22"/>
      <c r="M7" s="22"/>
      <c r="N7" s="16"/>
      <c r="O7" s="21"/>
      <c r="P7" s="22"/>
      <c r="Q7" s="22"/>
      <c r="R7" s="22"/>
      <c r="S7" s="22"/>
      <c r="T7" s="22"/>
      <c r="U7" s="16"/>
      <c r="W7" s="21"/>
      <c r="X7" s="22"/>
      <c r="Y7" s="22"/>
      <c r="Z7" s="22"/>
      <c r="AA7" s="22"/>
      <c r="AB7" s="22"/>
      <c r="AC7" s="22"/>
      <c r="AD7" s="16"/>
    </row>
    <row r="8" spans="8:31" x14ac:dyDescent="0.35">
      <c r="H8" s="9"/>
      <c r="I8" s="63"/>
      <c r="J8" s="63"/>
      <c r="K8" s="63"/>
      <c r="L8" s="63"/>
      <c r="M8" s="63"/>
      <c r="N8" s="19"/>
      <c r="O8" s="9"/>
      <c r="P8" s="63"/>
      <c r="Q8" s="63"/>
      <c r="R8" s="63"/>
      <c r="S8" s="63"/>
      <c r="T8" s="63"/>
      <c r="U8" s="19"/>
      <c r="W8" s="9"/>
      <c r="X8" s="63"/>
      <c r="Y8" s="63"/>
      <c r="Z8" s="63"/>
      <c r="AA8" s="63"/>
      <c r="AB8" s="63"/>
      <c r="AC8" s="63"/>
      <c r="AD8" s="19"/>
    </row>
    <row r="9" spans="8:31" x14ac:dyDescent="0.35">
      <c r="H9" s="9"/>
      <c r="I9" s="63"/>
      <c r="J9" s="63"/>
      <c r="K9" s="63"/>
      <c r="L9" s="63"/>
      <c r="M9" s="63"/>
      <c r="N9" s="19"/>
      <c r="O9" s="9"/>
      <c r="P9" s="63"/>
      <c r="Q9" s="63"/>
      <c r="R9" s="63"/>
      <c r="S9" s="63"/>
      <c r="T9" s="63"/>
      <c r="U9" s="19"/>
      <c r="W9" s="9"/>
      <c r="X9" s="63"/>
      <c r="Y9" s="63"/>
      <c r="Z9" s="63"/>
      <c r="AA9" s="63"/>
      <c r="AB9" s="63"/>
      <c r="AC9" s="63"/>
      <c r="AD9" s="19"/>
    </row>
    <row r="10" spans="8:31" ht="15" thickBot="1" x14ac:dyDescent="0.4">
      <c r="H10" s="23"/>
      <c r="I10" s="24"/>
      <c r="J10" s="24"/>
      <c r="K10" s="24"/>
      <c r="L10" s="24"/>
      <c r="M10" s="24"/>
      <c r="N10" s="17"/>
      <c r="O10" s="23"/>
      <c r="P10" s="24"/>
      <c r="Q10" s="24"/>
      <c r="R10" s="24"/>
      <c r="S10" s="24"/>
      <c r="T10" s="24"/>
      <c r="U10" s="17"/>
      <c r="W10" s="23"/>
      <c r="X10" s="24"/>
      <c r="Y10" s="24"/>
      <c r="Z10" s="24"/>
      <c r="AA10" s="24"/>
      <c r="AB10" s="24"/>
      <c r="AC10" s="24"/>
      <c r="AD10" s="17"/>
    </row>
    <row r="11" spans="8:31" x14ac:dyDescent="0.35">
      <c r="H11" s="96" t="s">
        <v>48</v>
      </c>
      <c r="I11" s="97"/>
      <c r="J11" s="97"/>
      <c r="K11" s="97"/>
      <c r="L11" s="97"/>
      <c r="M11" s="97"/>
      <c r="N11" s="98"/>
      <c r="O11" s="96" t="s">
        <v>48</v>
      </c>
      <c r="P11" s="97"/>
      <c r="Q11" s="97"/>
      <c r="R11" s="97"/>
      <c r="S11" s="97"/>
      <c r="T11" s="97"/>
      <c r="U11" s="98"/>
      <c r="W11" s="96" t="s">
        <v>48</v>
      </c>
      <c r="X11" s="97"/>
      <c r="Y11" s="97"/>
      <c r="Z11" s="97"/>
      <c r="AA11" s="97"/>
      <c r="AB11" s="97"/>
      <c r="AC11" s="97"/>
      <c r="AD11" s="98"/>
      <c r="AE11" s="88"/>
    </row>
    <row r="12" spans="8:31" ht="15" thickBot="1" x14ac:dyDescent="0.4">
      <c r="H12" s="99"/>
      <c r="I12" s="100"/>
      <c r="J12" s="100"/>
      <c r="K12" s="100"/>
      <c r="L12" s="100"/>
      <c r="M12" s="100"/>
      <c r="N12" s="101"/>
      <c r="O12" s="99"/>
      <c r="P12" s="100"/>
      <c r="Q12" s="100"/>
      <c r="R12" s="100"/>
      <c r="S12" s="100"/>
      <c r="T12" s="100"/>
      <c r="U12" s="101"/>
      <c r="W12" s="99"/>
      <c r="X12" s="100"/>
      <c r="Y12" s="100"/>
      <c r="Z12" s="100"/>
      <c r="AA12" s="100"/>
      <c r="AB12" s="100"/>
      <c r="AC12" s="100"/>
      <c r="AD12" s="101"/>
    </row>
    <row r="13" spans="8:31" ht="15" thickBot="1" x14ac:dyDescent="0.4">
      <c r="H13" s="93"/>
      <c r="I13" s="94"/>
      <c r="J13" s="94"/>
      <c r="K13" s="94"/>
      <c r="L13" s="94"/>
      <c r="M13" s="94"/>
      <c r="N13" s="95"/>
      <c r="O13" s="93"/>
      <c r="P13" s="94"/>
      <c r="Q13" s="94"/>
      <c r="R13" s="94"/>
      <c r="S13" s="94"/>
      <c r="T13" s="94"/>
      <c r="U13" s="95"/>
      <c r="W13" s="93">
        <v>0</v>
      </c>
      <c r="X13" s="94"/>
      <c r="Y13" s="94"/>
      <c r="Z13" s="94"/>
      <c r="AA13" s="94"/>
      <c r="AB13" s="94"/>
      <c r="AC13" s="94"/>
      <c r="AD13" s="95"/>
    </row>
    <row r="14" spans="8:31" ht="15" thickBot="1" x14ac:dyDescent="0.4">
      <c r="H14" s="11" t="s">
        <v>49</v>
      </c>
      <c r="I14" s="93">
        <f>Sheet2!B9</f>
        <v>1</v>
      </c>
      <c r="J14" s="95"/>
      <c r="K14" s="93" t="s">
        <v>50</v>
      </c>
      <c r="L14" s="95"/>
      <c r="M14" s="11">
        <f ca="1">Sheet2!E9</f>
        <v>19</v>
      </c>
      <c r="N14" s="11"/>
      <c r="O14" s="11" t="s">
        <v>49</v>
      </c>
      <c r="P14" s="93">
        <f>I14</f>
        <v>1</v>
      </c>
      <c r="Q14" s="95"/>
      <c r="R14" s="93" t="s">
        <v>50</v>
      </c>
      <c r="S14" s="95"/>
      <c r="T14" s="11">
        <f ca="1">M14</f>
        <v>19</v>
      </c>
      <c r="U14" s="11"/>
      <c r="W14" s="11" t="s">
        <v>49</v>
      </c>
      <c r="X14" s="102">
        <f>I14</f>
        <v>1</v>
      </c>
      <c r="Y14" s="103"/>
      <c r="Z14" s="93" t="s">
        <v>50</v>
      </c>
      <c r="AA14" s="95"/>
      <c r="AB14" s="93">
        <f ca="1">M14</f>
        <v>19</v>
      </c>
      <c r="AC14" s="95"/>
      <c r="AD14" s="11"/>
    </row>
    <row r="15" spans="8:31" ht="15" thickBot="1" x14ac:dyDescent="0.4">
      <c r="H15" s="11" t="s">
        <v>1</v>
      </c>
      <c r="I15" s="93" t="str">
        <f>Sheet2!D9</f>
        <v>n1</v>
      </c>
      <c r="J15" s="95"/>
      <c r="K15" s="93" t="s">
        <v>5</v>
      </c>
      <c r="L15" s="95"/>
      <c r="M15" s="104">
        <f ca="1">Sheet2!F9</f>
        <v>0.15</v>
      </c>
      <c r="N15" s="11"/>
      <c r="O15" s="11" t="s">
        <v>1</v>
      </c>
      <c r="P15" s="93" t="str">
        <f>I15</f>
        <v>n1</v>
      </c>
      <c r="Q15" s="95"/>
      <c r="R15" s="93" t="s">
        <v>5</v>
      </c>
      <c r="S15" s="95"/>
      <c r="T15" s="104">
        <f ca="1">M15</f>
        <v>0.15</v>
      </c>
      <c r="U15" s="11"/>
      <c r="W15" s="11" t="s">
        <v>1</v>
      </c>
      <c r="X15" s="93" t="str">
        <f>I15</f>
        <v>n1</v>
      </c>
      <c r="Y15" s="95"/>
      <c r="Z15" s="93" t="s">
        <v>5</v>
      </c>
      <c r="AA15" s="95"/>
      <c r="AB15" s="105">
        <f ca="1">M15</f>
        <v>0.15</v>
      </c>
      <c r="AC15" s="95"/>
      <c r="AD15" s="20"/>
    </row>
    <row r="16" spans="8:31" ht="15" thickBot="1" x14ac:dyDescent="0.4">
      <c r="H16" s="93" t="s">
        <v>51</v>
      </c>
      <c r="I16" s="95"/>
      <c r="J16" s="93" t="s">
        <v>52</v>
      </c>
      <c r="K16" s="94"/>
      <c r="L16" s="95"/>
      <c r="M16" s="11" t="s">
        <v>53</v>
      </c>
      <c r="N16" s="11" t="s">
        <v>54</v>
      </c>
      <c r="O16" s="93" t="s">
        <v>51</v>
      </c>
      <c r="P16" s="95"/>
      <c r="Q16" s="93" t="s">
        <v>52</v>
      </c>
      <c r="R16" s="94"/>
      <c r="S16" s="95"/>
      <c r="T16" s="11" t="s">
        <v>53</v>
      </c>
      <c r="U16" s="11" t="s">
        <v>54</v>
      </c>
      <c r="W16" s="7"/>
      <c r="X16" s="86"/>
      <c r="Y16" s="86"/>
      <c r="Z16" s="7"/>
      <c r="AA16" s="7"/>
      <c r="AB16" s="7"/>
      <c r="AC16" s="7"/>
      <c r="AD16" s="7"/>
    </row>
    <row r="17" spans="8:30" ht="15" thickBot="1" x14ac:dyDescent="0.4">
      <c r="H17" s="21" t="s">
        <v>19</v>
      </c>
      <c r="I17" s="16"/>
      <c r="J17" s="106">
        <f>Sheet2!G10</f>
        <v>0.33333333333333331</v>
      </c>
      <c r="K17" s="11" t="str">
        <f>Sheet2!H10</f>
        <v>to</v>
      </c>
      <c r="L17" s="106">
        <f>Sheet2!I10</f>
        <v>0.5</v>
      </c>
      <c r="M17" s="107">
        <f ca="1">Sheet2!G20</f>
        <v>48.15</v>
      </c>
      <c r="N17" s="109">
        <f>((L17-J17)+(L18-J18))*24</f>
        <v>7</v>
      </c>
      <c r="O17" s="21" t="s">
        <v>19</v>
      </c>
      <c r="P17" s="16"/>
      <c r="Q17" s="106">
        <f>Sheet2!AO10</f>
        <v>0.33333333333333331</v>
      </c>
      <c r="R17" s="11" t="str">
        <f>Sheet2!AP10</f>
        <v>to</v>
      </c>
      <c r="S17" s="106">
        <f>Sheet2!AQ10</f>
        <v>0.5</v>
      </c>
      <c r="T17" s="8">
        <f ca="1">Sheet2!AO20</f>
        <v>51.6</v>
      </c>
      <c r="U17" s="109">
        <f>((S17-Q17)+(S18-Q18))*24</f>
        <v>7</v>
      </c>
      <c r="W17" s="11" t="s">
        <v>27</v>
      </c>
      <c r="X17" s="93">
        <f>Sheet2!BV11</f>
        <v>98</v>
      </c>
      <c r="Y17" s="94"/>
      <c r="Z17" s="94"/>
      <c r="AA17" s="94"/>
      <c r="AB17" s="94"/>
      <c r="AC17" s="94"/>
      <c r="AD17" s="95"/>
    </row>
    <row r="18" spans="8:30" ht="15" thickBot="1" x14ac:dyDescent="0.4">
      <c r="H18" s="23"/>
      <c r="I18" s="17"/>
      <c r="J18" s="106">
        <f>Sheet2!G13</f>
        <v>0.54166666666666663</v>
      </c>
      <c r="K18" s="11" t="str">
        <f>Sheet2!H13</f>
        <v>to</v>
      </c>
      <c r="L18" s="106">
        <f>Sheet2!I13</f>
        <v>0.66666666666666663</v>
      </c>
      <c r="M18" s="108"/>
      <c r="N18" s="110"/>
      <c r="O18" s="23"/>
      <c r="P18" s="17"/>
      <c r="Q18" s="106">
        <f>Sheet2!AO13</f>
        <v>0.54166666666666663</v>
      </c>
      <c r="R18" s="11" t="str">
        <f>Sheet2!AP13</f>
        <v>to</v>
      </c>
      <c r="S18" s="106">
        <f>Sheet2!AQ13</f>
        <v>0.66666666666666663</v>
      </c>
      <c r="T18" s="10"/>
      <c r="U18" s="110"/>
      <c r="W18" s="11" t="s">
        <v>55</v>
      </c>
      <c r="X18" s="93">
        <f ca="1">Sheet2!BX11</f>
        <v>1862</v>
      </c>
      <c r="Y18" s="94"/>
      <c r="Z18" s="94"/>
      <c r="AA18" s="94"/>
      <c r="AB18" s="94"/>
      <c r="AC18" s="94"/>
      <c r="AD18" s="95"/>
    </row>
    <row r="19" spans="8:30" ht="15" thickBot="1" x14ac:dyDescent="0.4">
      <c r="H19" s="21" t="s">
        <v>21</v>
      </c>
      <c r="I19" s="16"/>
      <c r="J19" s="106">
        <f>Sheet2!J10</f>
        <v>0.33333333333333331</v>
      </c>
      <c r="K19" s="11" t="str">
        <f>Sheet2!K10</f>
        <v>to</v>
      </c>
      <c r="L19" s="106">
        <f>Sheet2!L10</f>
        <v>0.5</v>
      </c>
      <c r="M19" s="8">
        <f ca="1">Sheet2!J20</f>
        <v>49.65</v>
      </c>
      <c r="N19" s="109">
        <f t="shared" ref="N19:N30" si="0">((L19-J19)+(L20-J20))*24</f>
        <v>7</v>
      </c>
      <c r="O19" s="21" t="s">
        <v>21</v>
      </c>
      <c r="P19" s="16"/>
      <c r="Q19" s="106">
        <f>Sheet2!AR10</f>
        <v>0.33333333333333331</v>
      </c>
      <c r="R19" s="11" t="str">
        <f>Sheet2!AS10</f>
        <v>to</v>
      </c>
      <c r="S19" s="106">
        <f>Sheet2!AT10</f>
        <v>0.5</v>
      </c>
      <c r="T19" s="8">
        <f ca="1">Sheet2!AR20</f>
        <v>138</v>
      </c>
      <c r="U19" s="109">
        <f t="shared" ref="U19:U30" si="1">((S19-Q19)+(S20-Q20))*24</f>
        <v>7</v>
      </c>
      <c r="W19" s="11" t="s">
        <v>34</v>
      </c>
      <c r="X19" s="93">
        <f ca="1">Sheet2!BZ11</f>
        <v>1044.5999999999999</v>
      </c>
      <c r="Y19" s="94"/>
      <c r="Z19" s="94"/>
      <c r="AA19" s="94"/>
      <c r="AB19" s="94"/>
      <c r="AC19" s="94"/>
      <c r="AD19" s="95"/>
    </row>
    <row r="20" spans="8:30" ht="15" thickBot="1" x14ac:dyDescent="0.4">
      <c r="H20" s="23"/>
      <c r="I20" s="17"/>
      <c r="J20" s="106">
        <f>Sheet2!J13</f>
        <v>0.54166666666666663</v>
      </c>
      <c r="K20" s="11" t="str">
        <f>Sheet2!K13</f>
        <v>to</v>
      </c>
      <c r="L20" s="106">
        <f>Sheet2!L13</f>
        <v>0.66666666666666663</v>
      </c>
      <c r="M20" s="10"/>
      <c r="N20" s="110"/>
      <c r="O20" s="23"/>
      <c r="P20" s="17"/>
      <c r="Q20" s="106">
        <f>Sheet2!AR13</f>
        <v>0.54166666666666663</v>
      </c>
      <c r="R20" s="11" t="str">
        <f>Sheet2!AS13</f>
        <v>to</v>
      </c>
      <c r="S20" s="106">
        <f>Sheet2!AT13</f>
        <v>0.66666666666666663</v>
      </c>
      <c r="T20" s="10"/>
      <c r="U20" s="110"/>
      <c r="W20" s="7"/>
      <c r="X20" s="18"/>
      <c r="Y20" s="86"/>
      <c r="Z20" s="7"/>
      <c r="AA20" s="7"/>
      <c r="AB20" s="7"/>
      <c r="AC20" s="7"/>
      <c r="AD20" s="7"/>
    </row>
    <row r="21" spans="8:30" ht="15" thickBot="1" x14ac:dyDescent="0.4">
      <c r="H21" s="21" t="s">
        <v>22</v>
      </c>
      <c r="I21" s="16"/>
      <c r="J21" s="106">
        <f>Sheet2!M10</f>
        <v>0.33333333333333331</v>
      </c>
      <c r="K21" s="11" t="str">
        <f>Sheet2!N10</f>
        <v>to</v>
      </c>
      <c r="L21" s="106">
        <f>Sheet2!O10</f>
        <v>0.5</v>
      </c>
      <c r="M21" s="8">
        <f ca="1">Sheet2!M20</f>
        <v>81.899999999999991</v>
      </c>
      <c r="N21" s="109">
        <f t="shared" ref="N21:N30" si="2">((L21-J21)+(L22-J22))*24</f>
        <v>7</v>
      </c>
      <c r="O21" s="21" t="s">
        <v>22</v>
      </c>
      <c r="P21" s="16"/>
      <c r="Q21" s="106">
        <f>Sheet2!AU10</f>
        <v>0.33333333333333331</v>
      </c>
      <c r="R21" s="11" t="str">
        <f>Sheet2!AV10</f>
        <v>to</v>
      </c>
      <c r="S21" s="106">
        <f>Sheet2!AW10</f>
        <v>0.5</v>
      </c>
      <c r="T21" s="8">
        <f ca="1">Sheet2!AU20</f>
        <v>70.5</v>
      </c>
      <c r="U21" s="109">
        <f t="shared" ref="U21:U30" si="3">((S21-Q21)+(S22-Q22))*24</f>
        <v>7</v>
      </c>
      <c r="W21" s="11" t="s">
        <v>56</v>
      </c>
      <c r="X21" s="93">
        <f ca="1">X18+X19</f>
        <v>2906.6</v>
      </c>
      <c r="Y21" s="94"/>
      <c r="Z21" s="94"/>
      <c r="AA21" s="94"/>
      <c r="AB21" s="94"/>
      <c r="AC21" s="94"/>
      <c r="AD21" s="95"/>
    </row>
    <row r="22" spans="8:30" ht="15" thickBot="1" x14ac:dyDescent="0.4">
      <c r="H22" s="23"/>
      <c r="I22" s="17"/>
      <c r="J22" s="106">
        <f>Sheet2!M13</f>
        <v>0.54166666666666663</v>
      </c>
      <c r="K22" s="11" t="str">
        <f>Sheet2!N13</f>
        <v>to</v>
      </c>
      <c r="L22" s="106">
        <f>Sheet2!O13</f>
        <v>0.66666666666666663</v>
      </c>
      <c r="M22" s="10"/>
      <c r="N22" s="110"/>
      <c r="O22" s="23"/>
      <c r="P22" s="17"/>
      <c r="Q22" s="106">
        <f>Sheet2!AU13</f>
        <v>0.54166666666666663</v>
      </c>
      <c r="R22" s="11" t="str">
        <f>Sheet2!AV13</f>
        <v>to</v>
      </c>
      <c r="S22" s="106">
        <f>Sheet2!AW13</f>
        <v>0.66666666666666663</v>
      </c>
      <c r="T22" s="10"/>
      <c r="U22" s="110"/>
      <c r="W22" s="7"/>
      <c r="X22" s="7"/>
      <c r="Y22" s="7"/>
      <c r="Z22" s="7"/>
      <c r="AA22" s="7"/>
      <c r="AB22" s="7"/>
      <c r="AC22" s="7"/>
      <c r="AD22" s="7"/>
    </row>
    <row r="23" spans="8:30" ht="15" thickBot="1" x14ac:dyDescent="0.4">
      <c r="H23" s="21" t="s">
        <v>23</v>
      </c>
      <c r="I23" s="16"/>
      <c r="J23" s="106">
        <f>Sheet2!P10</f>
        <v>0.33333333333333331</v>
      </c>
      <c r="K23" s="11" t="str">
        <f>Sheet2!Q10</f>
        <v>to</v>
      </c>
      <c r="L23" s="106">
        <f>Sheet2!R10</f>
        <v>0.5</v>
      </c>
      <c r="M23" s="8">
        <f ca="1">Sheet2!P20</f>
        <v>109.95</v>
      </c>
      <c r="N23" s="109">
        <f t="shared" ref="N23:N30" si="4">((L23-J23)+(L24-J24))*24</f>
        <v>7</v>
      </c>
      <c r="O23" s="21" t="s">
        <v>23</v>
      </c>
      <c r="P23" s="16"/>
      <c r="Q23" s="106">
        <f>Sheet2!AX10</f>
        <v>0.33333333333333331</v>
      </c>
      <c r="R23" s="11" t="str">
        <f>Sheet2!AY10</f>
        <v>to</v>
      </c>
      <c r="S23" s="106">
        <f>Sheet2!AZ10</f>
        <v>0.5</v>
      </c>
      <c r="T23" s="8">
        <f ca="1">Sheet2!AX20</f>
        <v>39</v>
      </c>
      <c r="U23" s="109">
        <f t="shared" ref="U23:U30" si="5">((S23-Q23)+(S24-Q24))*24</f>
        <v>7</v>
      </c>
    </row>
    <row r="24" spans="8:30" ht="15" thickBot="1" x14ac:dyDescent="0.4">
      <c r="H24" s="23"/>
      <c r="I24" s="17"/>
      <c r="J24" s="106">
        <f>Sheet2!P13</f>
        <v>0.54166666666666663</v>
      </c>
      <c r="K24" s="11" t="str">
        <f>Sheet2!Q13</f>
        <v>to</v>
      </c>
      <c r="L24" s="106">
        <f>Sheet2!R13</f>
        <v>0.66666666666666663</v>
      </c>
      <c r="M24" s="10"/>
      <c r="N24" s="110"/>
      <c r="O24" s="23"/>
      <c r="P24" s="17"/>
      <c r="Q24" s="106">
        <f>Sheet2!AX13</f>
        <v>0.54166666666666663</v>
      </c>
      <c r="R24" s="11" t="str">
        <f>Sheet2!AY13</f>
        <v>to</v>
      </c>
      <c r="S24" s="106">
        <f>Sheet2!AZ13</f>
        <v>0.66666666666666663</v>
      </c>
      <c r="T24" s="10"/>
      <c r="U24" s="110"/>
    </row>
    <row r="25" spans="8:30" ht="15" thickBot="1" x14ac:dyDescent="0.4">
      <c r="H25" s="21" t="s">
        <v>24</v>
      </c>
      <c r="I25" s="16"/>
      <c r="J25" s="106">
        <f>Sheet2!S10</f>
        <v>0.33333333333333331</v>
      </c>
      <c r="K25" s="11" t="str">
        <f>Sheet2!T10</f>
        <v>to</v>
      </c>
      <c r="L25" s="106">
        <f>Sheet2!U10</f>
        <v>0.5</v>
      </c>
      <c r="M25" s="8">
        <f ca="1">Sheet2!S20</f>
        <v>20.25</v>
      </c>
      <c r="N25" s="109">
        <f t="shared" ref="N25:N30" si="6">((L25-J25)+(L26-J26))*24</f>
        <v>7</v>
      </c>
      <c r="O25" s="21" t="s">
        <v>24</v>
      </c>
      <c r="P25" s="16"/>
      <c r="Q25" s="106">
        <f>Sheet2!BA10</f>
        <v>0.33333333333333331</v>
      </c>
      <c r="R25" s="11" t="str">
        <f>Sheet2!BB10</f>
        <v>to</v>
      </c>
      <c r="S25" s="106">
        <f>Sheet2!BC10</f>
        <v>0.5</v>
      </c>
      <c r="T25" s="8">
        <f ca="1">Sheet2!BA20</f>
        <v>89.7</v>
      </c>
      <c r="U25" s="109">
        <f t="shared" ref="U25:U30" si="7">((S25-Q25)+(S26-Q26))*24</f>
        <v>7</v>
      </c>
    </row>
    <row r="26" spans="8:30" ht="15" thickBot="1" x14ac:dyDescent="0.4">
      <c r="H26" s="23"/>
      <c r="I26" s="17"/>
      <c r="J26" s="106">
        <f>Sheet2!S13</f>
        <v>0.54166666666666663</v>
      </c>
      <c r="K26" s="11" t="str">
        <f>Sheet2!T13</f>
        <v>to</v>
      </c>
      <c r="L26" s="106">
        <f>Sheet2!U13</f>
        <v>0.66666666666666663</v>
      </c>
      <c r="M26" s="10"/>
      <c r="N26" s="110"/>
      <c r="O26" s="23"/>
      <c r="P26" s="17"/>
      <c r="Q26" s="106">
        <f>Sheet2!BA13</f>
        <v>0.54166666666666663</v>
      </c>
      <c r="R26" s="11" t="str">
        <f>Sheet2!BB13</f>
        <v>to</v>
      </c>
      <c r="S26" s="106">
        <f>Sheet2!BC13</f>
        <v>0.66666666666666663</v>
      </c>
      <c r="T26" s="10"/>
      <c r="U26" s="110"/>
    </row>
    <row r="27" spans="8:30" ht="15" thickBot="1" x14ac:dyDescent="0.4">
      <c r="H27" s="21" t="s">
        <v>25</v>
      </c>
      <c r="I27" s="16"/>
      <c r="J27" s="106">
        <f>Sheet2!V10</f>
        <v>0.33333333333333331</v>
      </c>
      <c r="K27" s="11" t="str">
        <f>Sheet2!W10</f>
        <v>to</v>
      </c>
      <c r="L27" s="106">
        <f>Sheet2!X10</f>
        <v>0.5</v>
      </c>
      <c r="M27" s="8">
        <f ca="1">Sheet2!V20</f>
        <v>27.45</v>
      </c>
      <c r="N27" s="109">
        <f t="shared" ref="N27:N30" si="8">((L27-J27)+(L28-J28))*24</f>
        <v>7</v>
      </c>
      <c r="O27" s="21" t="s">
        <v>25</v>
      </c>
      <c r="P27" s="16"/>
      <c r="Q27" s="106">
        <f>Sheet2!BD10</f>
        <v>0.33333333333333331</v>
      </c>
      <c r="R27" s="11" t="str">
        <f>Sheet2!BE10</f>
        <v>to</v>
      </c>
      <c r="S27" s="106">
        <f>Sheet2!BF10</f>
        <v>0.5</v>
      </c>
      <c r="T27" s="8">
        <f ca="1">Sheet2!BD20</f>
        <v>65.849999999999994</v>
      </c>
      <c r="U27" s="109">
        <f t="shared" ref="U27:U30" si="9">((S27-Q27)+(S28-Q28))*24</f>
        <v>7</v>
      </c>
    </row>
    <row r="28" spans="8:30" ht="15" thickBot="1" x14ac:dyDescent="0.4">
      <c r="H28" s="23"/>
      <c r="I28" s="17"/>
      <c r="J28" s="106">
        <f>Sheet2!V13</f>
        <v>0.54166666666666663</v>
      </c>
      <c r="K28" s="11" t="str">
        <f>Sheet2!W13</f>
        <v>to</v>
      </c>
      <c r="L28" s="106">
        <f>Sheet2!X13</f>
        <v>0.66666666666666663</v>
      </c>
      <c r="M28" s="10"/>
      <c r="N28" s="110"/>
      <c r="O28" s="23"/>
      <c r="P28" s="17"/>
      <c r="Q28" s="106">
        <f>Sheet2!BD13</f>
        <v>0.54166666666666663</v>
      </c>
      <c r="R28" s="11" t="str">
        <f>Sheet2!BE13</f>
        <v>to</v>
      </c>
      <c r="S28" s="106">
        <f>Sheet2!BF13</f>
        <v>0.66666666666666663</v>
      </c>
      <c r="T28" s="10"/>
      <c r="U28" s="110"/>
    </row>
    <row r="29" spans="8:30" ht="15" thickBot="1" x14ac:dyDescent="0.4">
      <c r="H29" s="21" t="s">
        <v>26</v>
      </c>
      <c r="I29" s="16"/>
      <c r="J29" s="106">
        <f>Sheet2!Y10</f>
        <v>0.33333333333333331</v>
      </c>
      <c r="K29" s="11" t="str">
        <f>Sheet2!Z10</f>
        <v>to</v>
      </c>
      <c r="L29" s="106">
        <f>Sheet2!AA10</f>
        <v>0.5</v>
      </c>
      <c r="M29" s="8">
        <f ca="1">Sheet2!Y20</f>
        <v>144.9</v>
      </c>
      <c r="N29" s="109">
        <f t="shared" ref="N29:N30" si="10">((L29-J29)+(L30-J30))*24</f>
        <v>7</v>
      </c>
      <c r="O29" s="21" t="s">
        <v>26</v>
      </c>
      <c r="P29" s="16"/>
      <c r="Q29" s="106">
        <f>Sheet2!BG10</f>
        <v>0.33333333333333331</v>
      </c>
      <c r="R29" s="11" t="str">
        <f>Sheet2!BH10</f>
        <v>to</v>
      </c>
      <c r="S29" s="106">
        <f>Sheet2!BI10</f>
        <v>0.5</v>
      </c>
      <c r="T29" s="8">
        <f ca="1">Sheet2!BG20</f>
        <v>107.7</v>
      </c>
      <c r="U29" s="109">
        <f t="shared" ref="U29:U30" si="11">((S29-Q29)+(S30-Q30))*24</f>
        <v>7</v>
      </c>
    </row>
    <row r="30" spans="8:30" ht="15" thickBot="1" x14ac:dyDescent="0.4">
      <c r="H30" s="23"/>
      <c r="I30" s="17"/>
      <c r="J30" s="111">
        <f>Sheet2!Y13</f>
        <v>0.54166666666666663</v>
      </c>
      <c r="K30" s="11" t="str">
        <f>Sheet2!Z13</f>
        <v>to</v>
      </c>
      <c r="L30" s="106">
        <f>Sheet2!AA13</f>
        <v>0.66666666666666663</v>
      </c>
      <c r="M30" s="10"/>
      <c r="N30" s="110"/>
      <c r="O30" s="23"/>
      <c r="P30" s="17"/>
      <c r="Q30" s="111">
        <f>Sheet2!BG13</f>
        <v>0.54166666666666663</v>
      </c>
      <c r="R30" s="11" t="str">
        <f>Sheet2!BH13</f>
        <v>to</v>
      </c>
      <c r="S30" s="106">
        <f>Sheet2!BI13</f>
        <v>0.66666666666666663</v>
      </c>
      <c r="T30" s="10"/>
      <c r="U30" s="110"/>
    </row>
    <row r="31" spans="8:30" x14ac:dyDescent="0.35">
      <c r="H31" s="21"/>
      <c r="I31" s="22"/>
      <c r="J31" s="22"/>
      <c r="K31" s="22"/>
      <c r="L31" s="22"/>
      <c r="M31" s="22"/>
      <c r="N31" s="16"/>
      <c r="O31" s="21"/>
      <c r="P31" s="22"/>
      <c r="Q31" s="22"/>
      <c r="R31" s="22"/>
      <c r="S31" s="22"/>
      <c r="T31" s="22"/>
      <c r="U31" s="16"/>
    </row>
    <row r="32" spans="8:30" x14ac:dyDescent="0.35">
      <c r="H32" s="9"/>
      <c r="I32" s="63"/>
      <c r="J32" s="63"/>
      <c r="K32" s="63"/>
      <c r="L32" s="63"/>
      <c r="M32" s="63"/>
      <c r="N32" s="19"/>
      <c r="O32" s="9"/>
      <c r="P32" s="63"/>
      <c r="Q32" s="63"/>
      <c r="R32" s="63"/>
      <c r="S32" s="63"/>
      <c r="T32" s="63"/>
      <c r="U32" s="19"/>
    </row>
    <row r="33" spans="8:21" ht="15" thickBot="1" x14ac:dyDescent="0.4">
      <c r="H33" s="23"/>
      <c r="I33" s="24"/>
      <c r="J33" s="24"/>
      <c r="K33" s="24"/>
      <c r="L33" s="24"/>
      <c r="M33" s="24"/>
      <c r="N33" s="17"/>
      <c r="O33" s="23"/>
      <c r="P33" s="24"/>
      <c r="Q33" s="24"/>
      <c r="R33" s="24"/>
      <c r="S33" s="24"/>
      <c r="T33" s="24"/>
      <c r="U33" s="17"/>
    </row>
  </sheetData>
  <mergeCells count="75">
    <mergeCell ref="T29:T30"/>
    <mergeCell ref="M23:M24"/>
    <mergeCell ref="M25:M26"/>
    <mergeCell ref="M27:M28"/>
    <mergeCell ref="M29:M30"/>
    <mergeCell ref="X17:AD17"/>
    <mergeCell ref="X18:AD18"/>
    <mergeCell ref="X19:AD19"/>
    <mergeCell ref="X21:AD21"/>
    <mergeCell ref="T17:T18"/>
    <mergeCell ref="T19:T20"/>
    <mergeCell ref="Z15:AA15"/>
    <mergeCell ref="AB15:AC15"/>
    <mergeCell ref="AB14:AC14"/>
    <mergeCell ref="M17:M18"/>
    <mergeCell ref="M19:M20"/>
    <mergeCell ref="M21:M22"/>
    <mergeCell ref="T21:T22"/>
    <mergeCell ref="O29:P30"/>
    <mergeCell ref="U29:U30"/>
    <mergeCell ref="O31:U33"/>
    <mergeCell ref="W7:AD10"/>
    <mergeCell ref="W11:AD12"/>
    <mergeCell ref="W13:AD13"/>
    <mergeCell ref="X14:Y14"/>
    <mergeCell ref="X15:Y15"/>
    <mergeCell ref="Z14:AA14"/>
    <mergeCell ref="O23:P24"/>
    <mergeCell ref="U23:U24"/>
    <mergeCell ref="O25:P26"/>
    <mergeCell ref="U25:U26"/>
    <mergeCell ref="O27:P28"/>
    <mergeCell ref="U27:U28"/>
    <mergeCell ref="T23:T24"/>
    <mergeCell ref="T25:T26"/>
    <mergeCell ref="T27:T28"/>
    <mergeCell ref="O17:P18"/>
    <mergeCell ref="U17:U18"/>
    <mergeCell ref="O19:P20"/>
    <mergeCell ref="U19:U20"/>
    <mergeCell ref="O21:P22"/>
    <mergeCell ref="U21:U22"/>
    <mergeCell ref="N29:N30"/>
    <mergeCell ref="O7:U10"/>
    <mergeCell ref="O11:U12"/>
    <mergeCell ref="O13:U13"/>
    <mergeCell ref="P14:Q14"/>
    <mergeCell ref="R14:S14"/>
    <mergeCell ref="P15:Q15"/>
    <mergeCell ref="R15:S15"/>
    <mergeCell ref="O16:P16"/>
    <mergeCell ref="Q16:S16"/>
    <mergeCell ref="H25:I26"/>
    <mergeCell ref="H27:I28"/>
    <mergeCell ref="H29:I30"/>
    <mergeCell ref="H31:N33"/>
    <mergeCell ref="N17:N18"/>
    <mergeCell ref="N19:N20"/>
    <mergeCell ref="N21:N22"/>
    <mergeCell ref="N23:N24"/>
    <mergeCell ref="N25:N26"/>
    <mergeCell ref="N27:N28"/>
    <mergeCell ref="H16:I16"/>
    <mergeCell ref="J16:L16"/>
    <mergeCell ref="H17:I18"/>
    <mergeCell ref="H19:I20"/>
    <mergeCell ref="H21:I22"/>
    <mergeCell ref="H23:I24"/>
    <mergeCell ref="H7:N10"/>
    <mergeCell ref="H11:N12"/>
    <mergeCell ref="H13:N13"/>
    <mergeCell ref="I14:J14"/>
    <mergeCell ref="I15:J15"/>
    <mergeCell ref="K14:L14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cp:lastPrinted>2020-12-10T02:59:38Z</cp:lastPrinted>
  <dcterms:created xsi:type="dcterms:W3CDTF">2020-12-10T00:22:13Z</dcterms:created>
  <dcterms:modified xsi:type="dcterms:W3CDTF">2020-12-10T06:06:02Z</dcterms:modified>
</cp:coreProperties>
</file>