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BFFAC645-FF63-4793-8BF6-032A92F82797}" xr6:coauthVersionLast="47" xr6:coauthVersionMax="47" xr10:uidLastSave="{00000000-0000-0000-0000-000000000000}"/>
  <bookViews>
    <workbookView xWindow="27675" yWindow="1080" windowWidth="27105" windowHeight="14070" firstSheet="2" activeTab="4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Packing" sheetId="3" r:id="rId6"/>
    <sheet name="Filling" sheetId="4" r:id="rId7"/>
    <sheet name="Production" sheetId="5" r:id="rId8"/>
    <sheet name="Usage" sheetId="9" r:id="rId9"/>
    <sheet name="Raw_Material_28_04" sheetId="24" r:id="rId10"/>
    <sheet name="Machine" sheetId="23" r:id="rId11"/>
    <sheet name="Lengede" sheetId="8" r:id="rId12"/>
    <sheet name="FG" sheetId="10" r:id="rId13"/>
    <sheet name="active_FG" sheetId="11" r:id="rId14"/>
    <sheet name="Filling_code_app" sheetId="12" r:id="rId15"/>
  </sheets>
  <externalReferences>
    <externalReference r:id="rId16"/>
  </externalReferences>
  <definedNames>
    <definedName name="_xlnm._FilterDatabase" localSheetId="13" hidden="1">active_FG!$A$1:$AV$375</definedName>
    <definedName name="_xlnm._FilterDatabase" localSheetId="12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5" l="1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B13" i="23" l="1"/>
  <c r="B12" i="23"/>
  <c r="E13" i="23"/>
  <c r="E12" i="23"/>
  <c r="E5" i="23"/>
  <c r="E10" i="23"/>
  <c r="E6" i="23"/>
  <c r="E8" i="23"/>
  <c r="E9" i="23"/>
  <c r="E4" i="23"/>
  <c r="E3" i="23"/>
  <c r="E7" i="23"/>
  <c r="N13" i="23"/>
  <c r="N12" i="23"/>
  <c r="K9" i="23"/>
  <c r="K4" i="23"/>
  <c r="K5" i="23"/>
  <c r="K8" i="23"/>
  <c r="K7" i="23"/>
  <c r="K6" i="23"/>
  <c r="K10" i="23"/>
  <c r="S8" i="23"/>
  <c r="S7" i="23"/>
  <c r="S9" i="23"/>
  <c r="S4" i="23"/>
  <c r="S12" i="23"/>
  <c r="S5" i="23"/>
  <c r="S10" i="23"/>
  <c r="S3" i="23"/>
  <c r="S6" i="23"/>
  <c r="K3" i="23"/>
  <c r="K12" i="23"/>
  <c r="K13" i="23"/>
  <c r="C10" i="23"/>
  <c r="C9" i="23"/>
  <c r="C8" i="23"/>
  <c r="C12" i="23"/>
  <c r="C5" i="23"/>
  <c r="C6" i="23"/>
  <c r="C7" i="23"/>
  <c r="C3" i="23"/>
  <c r="C4" i="23"/>
  <c r="Q8" i="23"/>
  <c r="Q9" i="23"/>
  <c r="Q5" i="23"/>
  <c r="Q6" i="23"/>
  <c r="Q7" i="23"/>
  <c r="Q4" i="23"/>
  <c r="Q10" i="23"/>
  <c r="Q3" i="23"/>
  <c r="Q12" i="23"/>
  <c r="Q13" i="23"/>
  <c r="F8" i="23"/>
  <c r="F12" i="23"/>
  <c r="F9" i="23"/>
  <c r="F5" i="23"/>
  <c r="F7" i="23"/>
  <c r="F6" i="23"/>
  <c r="F4" i="23"/>
  <c r="F3" i="23"/>
  <c r="F10" i="23"/>
  <c r="R8" i="23"/>
  <c r="R7" i="23"/>
  <c r="R12" i="23"/>
  <c r="R4" i="23"/>
  <c r="R5" i="23"/>
  <c r="R10" i="23"/>
  <c r="R9" i="23"/>
  <c r="R3" i="23"/>
  <c r="R6" i="23"/>
  <c r="D12" i="23"/>
  <c r="D7" i="23"/>
  <c r="D9" i="23"/>
  <c r="D6" i="23"/>
  <c r="D10" i="23"/>
  <c r="D5" i="23"/>
  <c r="D8" i="23"/>
  <c r="D3" i="23"/>
  <c r="D4" i="23"/>
  <c r="B9" i="23"/>
  <c r="B10" i="23"/>
  <c r="B5" i="23"/>
  <c r="B6" i="23"/>
  <c r="B7" i="23"/>
  <c r="B8" i="23"/>
  <c r="B3" i="23"/>
  <c r="B4" i="23"/>
  <c r="H7" i="23"/>
  <c r="H4" i="23"/>
  <c r="H8" i="23"/>
  <c r="H10" i="23"/>
  <c r="H6" i="23"/>
  <c r="H9" i="23"/>
  <c r="H5" i="23"/>
  <c r="H3" i="23"/>
  <c r="H12" i="23"/>
  <c r="H13" i="23"/>
  <c r="I9" i="23"/>
  <c r="I12" i="23"/>
  <c r="I10" i="23"/>
  <c r="I5" i="23"/>
  <c r="I6" i="23"/>
  <c r="I8" i="23"/>
  <c r="I4" i="23"/>
  <c r="I3" i="23"/>
  <c r="I7" i="23"/>
  <c r="P8" i="23"/>
  <c r="P4" i="23"/>
  <c r="P9" i="23"/>
  <c r="P6" i="23"/>
  <c r="P10" i="23"/>
  <c r="P7" i="23"/>
  <c r="P12" i="23"/>
  <c r="P3" i="23"/>
  <c r="P5" i="23"/>
  <c r="M12" i="23"/>
  <c r="M4" i="23"/>
  <c r="M8" i="23"/>
  <c r="M7" i="23"/>
  <c r="M9" i="23"/>
  <c r="M6" i="23"/>
  <c r="M10" i="23"/>
  <c r="M3" i="23"/>
  <c r="M5" i="23"/>
  <c r="J5" i="23"/>
  <c r="J8" i="23"/>
  <c r="J12" i="23"/>
  <c r="J4" i="23"/>
  <c r="J9" i="23"/>
  <c r="J7" i="23"/>
  <c r="J6" i="23"/>
  <c r="J3" i="23"/>
  <c r="J10" i="23"/>
  <c r="L5" i="23"/>
  <c r="L9" i="23"/>
  <c r="L4" i="23"/>
  <c r="L12" i="23"/>
  <c r="L6" i="23"/>
  <c r="L7" i="23"/>
  <c r="L10" i="23"/>
  <c r="L3" i="23"/>
  <c r="L8" i="23"/>
  <c r="O9" i="23"/>
  <c r="O4" i="23"/>
  <c r="O5" i="23"/>
  <c r="O12" i="23"/>
  <c r="O6" i="23"/>
  <c r="O10" i="23"/>
  <c r="O7" i="23"/>
  <c r="O3" i="23"/>
  <c r="O8" i="23"/>
  <c r="G5" i="23"/>
  <c r="G4" i="23"/>
  <c r="G12" i="23"/>
  <c r="G10" i="23"/>
  <c r="G7" i="23"/>
  <c r="G9" i="23"/>
  <c r="G6" i="23"/>
  <c r="G3" i="23"/>
  <c r="G8" i="23"/>
  <c r="N4" i="23"/>
  <c r="N6" i="23"/>
  <c r="N7" i="23"/>
  <c r="N8" i="23"/>
  <c r="N9" i="23"/>
  <c r="N10" i="23"/>
  <c r="N3" i="23"/>
  <c r="N5" i="23"/>
</calcChain>
</file>

<file path=xl/sharedStrings.xml><?xml version="1.0" encoding="utf-8"?>
<sst xmlns="http://schemas.openxmlformats.org/spreadsheetml/2006/main" count="7328" uniqueCount="2572">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</sst>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</cellXfs>
  <cellStyles count="2">
    <cellStyle name="Normal" xfId="0" builtinId="0"/>
    <cellStyle name="Percent" xfId="1" builtinId="5"/>
  </cellStyles>
  <dxfs count="4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45" headerRowBorderDxfId="44" tableBorderDxfId="43" totalsRowBorderDxfId="42">
  <autoFilter ref="A1:E381" xr:uid="{9059FA53-C3A1-4DCB-8F77-E6990FECF8F6}"/>
  <tableColumns count="5">
    <tableColumn id="6" xr3:uid="{856AEDC9-068E-4EFC-B2A9-4E9BA328DF27}" name="Recipe Code" dataDxfId="41"/>
    <tableColumn id="1" xr3:uid="{4FB693C4-46D6-4530-BD97-CFDA8C99AB7E}" name="Description" dataDxfId="40"/>
    <tableColumn id="2" xr3:uid="{7138C797-12B5-4FC3-9592-C87BD150EBF1}" name="Raw Material" dataDxfId="39"/>
    <tableColumn id="3" xr3:uid="{80952C80-6C36-45AD-AEDC-7AC447C7E8C9}" name="KG per Batch" dataDxfId="38"/>
    <tableColumn id="4" xr3:uid="{EB48A1C5-4136-434A-A87B-E2019EF4ACE1}" name="Percentage" dataDxfId="3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36" headerRowBorderDxfId="35" tableBorderDxfId="34" totalsRowBorderDxfId="33">
  <autoFilter ref="A1:L68" xr:uid="{30017525-A111-442A-B0E7-B0C65682935B}"/>
  <tableColumns count="12">
    <tableColumn id="1" xr3:uid="{0C1882C8-B3DA-4F74-A571-3F229BE65609}" name="FG Code" dataDxfId="32"/>
    <tableColumn id="10" xr3:uid="{E2D49D8C-473E-42F0-AB34-160394BBA753}" name="Description" dataDxfId="31"/>
    <tableColumn id="2" xr3:uid="{8B5B1671-27AB-47E4-ACB3-6BEBFA687EB0}" name="FW" dataDxfId="30"/>
    <tableColumn id="9" xr3:uid="{490762CE-DD05-4196-8BD9-0F2DC1C9D1BE}" name="MakeToOrder" dataDxfId="29"/>
    <tableColumn id="8" xr3:uid="{F3DB646C-D569-4B66-A4A1-5F00B8511D60}" name="Min Level" dataDxfId="28"/>
    <tableColumn id="7" xr3:uid="{33D51C4A-A6C4-4BDD-B8B2-0238A28856DD}" name="Max Level" dataDxfId="27"/>
    <tableColumn id="3" xr3:uid="{B3A93DBD-E64F-4E19-A6FE-2B8642B8CC20}" name="kg/unit" dataDxfId="26"/>
    <tableColumn id="4" xr3:uid="{1591717F-E86C-44E4-BEFA-F9E8901A8FF1}" name="Loss" dataDxfId="25" dataCellStyle="Percent"/>
    <tableColumn id="5" xr3:uid="{D306588E-D0B2-4C38-B142-6B659A313527}" name="Filling Code" dataDxfId="24"/>
    <tableColumn id="11" xr3:uid="{18B27A72-E78B-4639-B674-DEDAF2193015}" name="Filling Description" dataDxfId="23"/>
    <tableColumn id="6" xr3:uid="{0AC923EB-E828-4599-A65B-CC21F5AA4A93}" name="Production" dataDxfId="22"/>
    <tableColumn id="12" xr3:uid="{AC377DE5-9B60-423B-BA16-9FC805AC219E}" name="Product Description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20">
  <autoFilter ref="A1:H60" xr:uid="{5AA0F85B-C13F-404B-8C4D-C676B5A3D453}"/>
  <tableColumns count="8">
    <tableColumn id="1" xr3:uid="{8B25952B-6FEE-4403-9D89-82EBD54BABE4}" name="FG Code" dataDxfId="19"/>
    <tableColumn id="2" xr3:uid="{F422ABC8-6341-4B40-8BF4-E75845088617}" name="Description" dataDxfId="18"/>
    <tableColumn id="3" xr3:uid="{928DE869-EAD9-476E-882E-DB857C266F6E}" name="Soh_dispatch_Box" dataDxfId="17"/>
    <tableColumn id="4" xr3:uid="{C6D074C9-80CF-4611-AD2E-133C93BFD6D3}" name="Soh_dispatch_Unit" dataDxfId="16"/>
    <tableColumn id="5" xr3:uid="{8926B258-4C4B-4FCA-BB03-B9B4E0FEC5DB}" name="Soh_packing_Box" dataDxfId="15"/>
    <tableColumn id="6" xr3:uid="{FDC92190-0602-411E-B25D-04D1C52EE81A}" name="Soh_packing_Unit" dataDxfId="14"/>
    <tableColumn id="7" xr3:uid="{EDB9B1B7-1333-486D-AC61-ACE1852FF020}" name="Soh_total_Box" dataDxfId="13">
      <calculatedColumnFormula>SUM(C2,E2)</calculatedColumnFormula>
    </tableColumn>
    <tableColumn id="8" xr3:uid="{D5DCD55C-F275-40FC-8EDD-EDE8448120D3}" name="Soh_total_Unit" dataDxfId="1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E381"/>
  <sheetViews>
    <sheetView workbookViewId="0">
      <selection activeCell="B28" sqref="B28"/>
    </sheetView>
  </sheetViews>
  <sheetFormatPr defaultRowHeight="15" x14ac:dyDescent="0.25"/>
  <cols>
    <col min="1" max="1" width="21.85546875" customWidth="1"/>
    <col min="2" max="2" width="47" bestFit="1" customWidth="1"/>
    <col min="3" max="3" width="18.5703125" customWidth="1"/>
    <col min="4" max="4" width="13.140625" customWidth="1"/>
    <col min="5" max="5" width="25.140625" style="32" customWidth="1"/>
  </cols>
  <sheetData>
    <row r="1" spans="1:5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5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</row>
    <row r="3" spans="1:5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</row>
    <row r="4" spans="1:5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</row>
    <row r="5" spans="1:5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</row>
    <row r="6" spans="1:5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</row>
    <row r="7" spans="1:5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</row>
    <row r="8" spans="1:5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</row>
    <row r="9" spans="1:5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</row>
    <row r="10" spans="1:5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</row>
    <row r="11" spans="1:5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</row>
    <row r="12" spans="1:5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</row>
    <row r="13" spans="1:5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</row>
    <row r="14" spans="1:5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</row>
    <row r="15" spans="1:5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</row>
    <row r="16" spans="1:5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</row>
    <row r="17" spans="1:5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</row>
    <row r="18" spans="1:5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</row>
    <row r="19" spans="1:5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</row>
    <row r="20" spans="1:5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</row>
    <row r="21" spans="1:5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</row>
    <row r="22" spans="1:5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</row>
    <row r="23" spans="1:5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</row>
    <row r="24" spans="1:5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</row>
    <row r="25" spans="1:5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</row>
    <row r="26" spans="1:5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</row>
    <row r="27" spans="1:5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</row>
    <row r="28" spans="1:5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</row>
    <row r="29" spans="1:5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</row>
    <row r="30" spans="1:5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</row>
    <row r="31" spans="1:5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</row>
    <row r="32" spans="1:5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</row>
    <row r="33" spans="1:5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</row>
    <row r="34" spans="1:5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</row>
    <row r="35" spans="1:5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</row>
    <row r="36" spans="1:5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</row>
    <row r="37" spans="1:5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</row>
    <row r="38" spans="1:5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</row>
    <row r="39" spans="1:5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</row>
    <row r="40" spans="1:5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</row>
    <row r="41" spans="1:5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</row>
    <row r="42" spans="1:5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</row>
    <row r="43" spans="1:5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</row>
    <row r="44" spans="1:5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</row>
    <row r="45" spans="1:5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</row>
    <row r="46" spans="1:5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</row>
    <row r="47" spans="1:5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</row>
    <row r="48" spans="1:5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</row>
    <row r="49" spans="1:5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</row>
    <row r="50" spans="1:5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</row>
    <row r="51" spans="1:5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</row>
    <row r="52" spans="1:5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</row>
    <row r="53" spans="1:5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</row>
    <row r="54" spans="1:5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</row>
    <row r="55" spans="1:5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</row>
    <row r="56" spans="1:5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</row>
    <row r="57" spans="1:5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</row>
    <row r="58" spans="1:5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</row>
    <row r="59" spans="1:5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</row>
    <row r="60" spans="1:5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</row>
    <row r="61" spans="1:5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</row>
    <row r="62" spans="1:5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</row>
    <row r="63" spans="1:5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</row>
    <row r="64" spans="1:5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</row>
    <row r="65" spans="1:5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</row>
    <row r="66" spans="1:5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</row>
    <row r="67" spans="1:5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</row>
    <row r="68" spans="1:5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</row>
    <row r="69" spans="1:5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</row>
    <row r="70" spans="1:5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</row>
    <row r="71" spans="1:5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</row>
    <row r="72" spans="1:5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</row>
    <row r="73" spans="1:5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</row>
    <row r="74" spans="1:5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</row>
    <row r="75" spans="1:5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</row>
    <row r="76" spans="1:5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</row>
    <row r="77" spans="1:5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</row>
    <row r="78" spans="1:5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</row>
    <row r="79" spans="1:5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</row>
    <row r="80" spans="1:5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</row>
    <row r="81" spans="1:5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</row>
    <row r="82" spans="1:5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</row>
    <row r="83" spans="1:5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</row>
    <row r="84" spans="1:5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</row>
    <row r="85" spans="1:5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</row>
    <row r="86" spans="1:5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</row>
    <row r="87" spans="1:5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</row>
    <row r="88" spans="1:5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</row>
    <row r="89" spans="1:5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</row>
    <row r="90" spans="1:5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5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5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5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5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5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5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5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5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5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5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5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</row>
    <row r="358" spans="1:5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</row>
    <row r="359" spans="1:5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</row>
    <row r="360" spans="1:5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</row>
    <row r="361" spans="1:5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</row>
    <row r="362" spans="1:5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</row>
    <row r="363" spans="1:5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</row>
    <row r="364" spans="1:5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</row>
    <row r="365" spans="1:5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</row>
    <row r="366" spans="1:5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</row>
    <row r="367" spans="1:5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</row>
    <row r="368" spans="1:5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</row>
    <row r="369" spans="1:5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</row>
    <row r="370" spans="1:5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</row>
    <row r="371" spans="1:5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</row>
    <row r="372" spans="1:5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</row>
    <row r="373" spans="1:5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</row>
    <row r="374" spans="1:5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</row>
    <row r="375" spans="1:5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</row>
    <row r="376" spans="1:5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</row>
    <row r="377" spans="1:5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</row>
    <row r="378" spans="1:5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</row>
    <row r="379" spans="1:5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</row>
    <row r="380" spans="1:5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</row>
    <row r="381" spans="1:5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</row>
  </sheetData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J10" sqref="J1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tabSelected="1" zoomScale="208" zoomScaleNormal="208" workbookViewId="0">
      <selection activeCell="C6" sqref="C6"/>
    </sheetView>
  </sheetViews>
  <sheetFormatPr defaultRowHeight="15" x14ac:dyDescent="0.25"/>
  <cols>
    <col min="1" max="1" width="17.140625" customWidth="1"/>
    <col min="2" max="2" width="16.140625" customWidth="1"/>
    <col min="3" max="3" width="20" customWidth="1"/>
    <col min="4" max="4" width="14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45803</v>
      </c>
      <c r="B2" s="11" t="s">
        <v>211</v>
      </c>
      <c r="C2" s="11" t="s">
        <v>121</v>
      </c>
      <c r="D2" s="13"/>
      <c r="E2" s="13">
        <v>7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12</v>
      </c>
    </row>
    <row r="3" spans="1:9" x14ac:dyDescent="0.25">
      <c r="A3" s="35">
        <v>45803</v>
      </c>
      <c r="B3" s="11">
        <v>2006.4</v>
      </c>
      <c r="C3" s="11" t="s">
        <v>123</v>
      </c>
      <c r="D3" s="13"/>
      <c r="E3" s="13"/>
      <c r="F3" s="13"/>
      <c r="G3" s="13"/>
      <c r="H3" s="13">
        <f t="shared" ref="H3:H10" si="1">SUM(D3,F3)</f>
        <v>0</v>
      </c>
      <c r="I3" s="13">
        <f t="shared" si="0"/>
        <v>0</v>
      </c>
    </row>
    <row r="4" spans="1:9" x14ac:dyDescent="0.25">
      <c r="A4" s="35">
        <v>45803</v>
      </c>
      <c r="B4" s="11" t="s">
        <v>124</v>
      </c>
      <c r="C4" s="11" t="s">
        <v>125</v>
      </c>
      <c r="D4" s="13"/>
      <c r="E4" s="13"/>
      <c r="F4" s="13"/>
      <c r="G4" s="13"/>
      <c r="H4" s="13">
        <f t="shared" si="1"/>
        <v>0</v>
      </c>
      <c r="I4" s="13">
        <f t="shared" si="0"/>
        <v>0</v>
      </c>
    </row>
    <row r="5" spans="1:9" x14ac:dyDescent="0.25">
      <c r="A5" s="35">
        <v>45803</v>
      </c>
      <c r="B5" s="11">
        <v>2006.11</v>
      </c>
      <c r="C5" s="11" t="s">
        <v>128</v>
      </c>
      <c r="D5" s="13"/>
      <c r="E5" s="13"/>
      <c r="F5" s="13"/>
      <c r="G5" s="13"/>
      <c r="H5" s="13">
        <f t="shared" si="1"/>
        <v>0</v>
      </c>
      <c r="I5" s="13">
        <f>SUM((F5*10)+(D5*10)+SUM(G5,E5))</f>
        <v>0</v>
      </c>
    </row>
    <row r="6" spans="1:9" x14ac:dyDescent="0.25">
      <c r="A6" s="35">
        <v>45803</v>
      </c>
      <c r="B6" s="11" t="s">
        <v>131</v>
      </c>
      <c r="C6" s="11" t="s">
        <v>132</v>
      </c>
      <c r="D6" s="13"/>
      <c r="E6" s="13"/>
      <c r="F6" s="13"/>
      <c r="G6" s="13"/>
      <c r="H6" s="13">
        <f t="shared" si="1"/>
        <v>0</v>
      </c>
      <c r="I6" s="13">
        <f>SUM((F6*50)+(D6*50)+SUM(G6,E6))</f>
        <v>0</v>
      </c>
    </row>
    <row r="7" spans="1:9" x14ac:dyDescent="0.25">
      <c r="A7" s="35">
        <v>45803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45803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45803</v>
      </c>
      <c r="B9" s="11" t="s">
        <v>151</v>
      </c>
      <c r="C9" s="11" t="s">
        <v>152</v>
      </c>
      <c r="D9" s="13"/>
      <c r="E9" s="13"/>
      <c r="F9" s="13"/>
      <c r="G9" s="13"/>
      <c r="H9" s="13">
        <f t="shared" si="1"/>
        <v>0</v>
      </c>
      <c r="I9" s="13">
        <f>SUM((F9*24)+(D9*24)+SUM(G9,E9))</f>
        <v>0</v>
      </c>
    </row>
    <row r="10" spans="1:9" x14ac:dyDescent="0.25">
      <c r="A10" s="35">
        <v>45803</v>
      </c>
      <c r="B10" s="11" t="s">
        <v>226</v>
      </c>
      <c r="C10" s="11" t="s">
        <v>227</v>
      </c>
      <c r="D10" s="13"/>
      <c r="E10" s="13"/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10</v>
      </c>
    </row>
    <row r="11" spans="1:9" x14ac:dyDescent="0.25">
      <c r="A11" s="35">
        <v>45803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ignoredErrors>
    <ignoredError sqref="B2:B7 B10:B11" numberStoredAsText="1"/>
    <ignoredError sqref="I6 I8:I9" calculatedColumn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Packing Size</vt:lpstr>
      <vt:lpstr>Recipe</vt:lpstr>
      <vt:lpstr>Joining</vt:lpstr>
      <vt:lpstr>SOH</vt:lpstr>
      <vt:lpstr>soh_table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2025-05-27T02:24:42Z</dcterms:modified>
  <cp:category/>
  <cp:contentStatus/>
</cp:coreProperties>
</file>