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BB641CD2-E9E9-4649-AB85-CEB3A3554885}" xr6:coauthVersionLast="47" xr6:coauthVersionMax="47" xr10:uidLastSave="{00000000-0000-0000-0000-000000000000}"/>
  <bookViews>
    <workbookView xWindow="2415" yWindow="885" windowWidth="26055" windowHeight="15045" activeTab="9" xr2:uid="{00000000-000D-0000-FFFF-FFFF00000000}"/>
  </bookViews>
  <sheets>
    <sheet name="soh_table1" sheetId="26" r:id="rId1"/>
    <sheet name="join" sheetId="32" r:id="rId2"/>
    <sheet name="Packing Size" sheetId="7" r:id="rId3"/>
    <sheet name="Recipe" sheetId="2" r:id="rId4"/>
    <sheet name="RecipeMaster" sheetId="29" r:id="rId5"/>
    <sheet name="Sheet2" sheetId="30" r:id="rId6"/>
    <sheet name="Joining" sheetId="1" r:id="rId7"/>
    <sheet name="SOH" sheetId="6" r:id="rId8"/>
    <sheet name="soh_table" sheetId="25" r:id="rId9"/>
    <sheet name="Ingredients" sheetId="27" r:id="rId10"/>
    <sheet name="Item Master" sheetId="28" r:id="rId11"/>
    <sheet name="Packing" sheetId="3" r:id="rId12"/>
    <sheet name="Filling" sheetId="4" r:id="rId13"/>
    <sheet name="Production" sheetId="5" r:id="rId14"/>
    <sheet name="Usage" sheetId="9" r:id="rId15"/>
    <sheet name="Raw_Material_28_04" sheetId="24" r:id="rId16"/>
    <sheet name="Machine" sheetId="23" r:id="rId17"/>
    <sheet name="Lengede" sheetId="8" r:id="rId18"/>
    <sheet name="FG" sheetId="10" r:id="rId19"/>
    <sheet name="active_FG" sheetId="11" r:id="rId20"/>
    <sheet name="Filling_code_app" sheetId="12" r:id="rId21"/>
    <sheet name="Recipe Master" sheetId="31" r:id="rId22"/>
  </sheets>
  <externalReferences>
    <externalReference r:id="rId23"/>
  </externalReferences>
  <definedNames>
    <definedName name="_xlnm._FilterDatabase" localSheetId="19" hidden="1">active_FG!$A$1:$AV$375</definedName>
    <definedName name="_xlnm._FilterDatabase" localSheetId="18" hidden="1">FG!$A$1:$BB$963</definedName>
    <definedName name="_xlnm._FilterDatabase" localSheetId="2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31" l="1" a="1"/>
  <c r="J5" i="31" s="1"/>
  <c r="H2" i="2" a="1"/>
  <c r="H2" i="2" s="1"/>
  <c r="H357" i="2" a="1"/>
  <c r="H357" i="2" s="1"/>
  <c r="I11" i="26"/>
  <c r="I9" i="26"/>
  <c r="I8" i="26"/>
  <c r="I7" i="26"/>
  <c r="I6" i="26"/>
  <c r="H6" i="26"/>
  <c r="H7" i="26"/>
  <c r="H8" i="26"/>
  <c r="H9" i="26"/>
  <c r="H10" i="26"/>
  <c r="H11" i="26"/>
  <c r="I10" i="26"/>
  <c r="J2" i="2" a="1"/>
  <c r="J2" i="2" s="1"/>
  <c r="I5" i="26" l="1"/>
  <c r="H5" i="26"/>
  <c r="I4" i="26"/>
  <c r="H4" i="26"/>
  <c r="I3" i="26"/>
  <c r="H3" i="26"/>
  <c r="I2" i="26"/>
  <c r="H2" i="26"/>
  <c r="I2" i="2" l="1" a="1"/>
  <c r="I2" i="2" s="1"/>
  <c r="H11" i="25"/>
  <c r="I9" i="25"/>
  <c r="I8" i="25"/>
  <c r="I7" i="25"/>
  <c r="H7" i="25"/>
  <c r="H2" i="25"/>
  <c r="I11" i="25"/>
  <c r="I10" i="25"/>
  <c r="H10" i="25"/>
  <c r="I6" i="25"/>
  <c r="H9" i="25"/>
  <c r="H8" i="25"/>
  <c r="H6" i="25"/>
  <c r="I5" i="25"/>
  <c r="H5" i="25"/>
  <c r="I4" i="25"/>
  <c r="H4" i="25"/>
  <c r="I3" i="25"/>
  <c r="H3" i="25"/>
  <c r="I2" i="25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G6" i="23" l="1"/>
  <c r="G9" i="23"/>
  <c r="G12" i="23"/>
  <c r="G10" i="23"/>
  <c r="G7" i="23"/>
  <c r="G8" i="23"/>
  <c r="G4" i="23"/>
  <c r="G3" i="23"/>
  <c r="G5" i="23"/>
  <c r="E13" i="23"/>
  <c r="E12" i="23"/>
  <c r="B5" i="23"/>
  <c r="B8" i="23"/>
  <c r="B6" i="23"/>
  <c r="B7" i="23"/>
  <c r="B10" i="23"/>
  <c r="B4" i="23"/>
  <c r="B9" i="23"/>
  <c r="B3" i="23"/>
  <c r="B12" i="23"/>
  <c r="B13" i="23"/>
  <c r="H13" i="23"/>
  <c r="H12" i="23"/>
  <c r="K13" i="23"/>
  <c r="K12" i="23"/>
  <c r="N13" i="23"/>
  <c r="N12" i="23"/>
  <c r="Q13" i="23"/>
  <c r="Q12" i="23"/>
  <c r="O8" i="23"/>
  <c r="O5" i="23"/>
  <c r="O12" i="23"/>
  <c r="O4" i="23"/>
  <c r="O7" i="23"/>
  <c r="O6" i="23"/>
  <c r="O10" i="23"/>
  <c r="O3" i="23"/>
  <c r="O9" i="23"/>
  <c r="H8" i="23"/>
  <c r="H7" i="23"/>
  <c r="H6" i="23"/>
  <c r="H5" i="23"/>
  <c r="H4" i="23"/>
  <c r="H10" i="23"/>
  <c r="H3" i="23"/>
  <c r="H9" i="23"/>
  <c r="P6" i="23"/>
  <c r="P5" i="23"/>
  <c r="P9" i="23"/>
  <c r="P8" i="23"/>
  <c r="P4" i="23"/>
  <c r="P7" i="23"/>
  <c r="P10" i="23"/>
  <c r="P3" i="23"/>
  <c r="P12" i="23"/>
  <c r="C10" i="23"/>
  <c r="C8" i="23"/>
  <c r="C5" i="23"/>
  <c r="C7" i="23"/>
  <c r="C12" i="23"/>
  <c r="C6" i="23"/>
  <c r="C4" i="23"/>
  <c r="C3" i="23"/>
  <c r="C9" i="23"/>
  <c r="Q7" i="23"/>
  <c r="Q8" i="23"/>
  <c r="Q5" i="23"/>
  <c r="Q6" i="23"/>
  <c r="Q10" i="23"/>
  <c r="Q9" i="23"/>
  <c r="Q3" i="23"/>
  <c r="Q4" i="23"/>
  <c r="I9" i="23"/>
  <c r="I7" i="23"/>
  <c r="I5" i="23"/>
  <c r="I4" i="23"/>
  <c r="I12" i="23"/>
  <c r="I8" i="23"/>
  <c r="I6" i="23"/>
  <c r="I3" i="23"/>
  <c r="I10" i="23"/>
  <c r="E8" i="23"/>
  <c r="E4" i="23"/>
  <c r="E10" i="23"/>
  <c r="E5" i="23"/>
  <c r="E6" i="23"/>
  <c r="E7" i="23"/>
  <c r="E3" i="23"/>
  <c r="E9" i="23"/>
  <c r="J9" i="23"/>
  <c r="J8" i="23"/>
  <c r="J6" i="23"/>
  <c r="J7" i="23"/>
  <c r="J5" i="23"/>
  <c r="J10" i="23"/>
  <c r="J4" i="23"/>
  <c r="J3" i="23"/>
  <c r="J12" i="23"/>
  <c r="L9" i="23"/>
  <c r="L8" i="23"/>
  <c r="L7" i="23"/>
  <c r="L6" i="23"/>
  <c r="L12" i="23"/>
  <c r="L4" i="23"/>
  <c r="L10" i="23"/>
  <c r="L3" i="23"/>
  <c r="L5" i="23"/>
  <c r="N6" i="23"/>
  <c r="N10" i="23"/>
  <c r="N4" i="23"/>
  <c r="N8" i="23"/>
  <c r="N9" i="23"/>
  <c r="N7" i="23"/>
  <c r="N3" i="23"/>
  <c r="N5" i="23"/>
  <c r="M8" i="23"/>
  <c r="M12" i="23"/>
  <c r="M6" i="23"/>
  <c r="M10" i="23"/>
  <c r="M9" i="23"/>
  <c r="M4" i="23"/>
  <c r="M7" i="23"/>
  <c r="M3" i="23"/>
  <c r="M5" i="23"/>
  <c r="F5" i="23"/>
  <c r="F10" i="23"/>
  <c r="F8" i="23"/>
  <c r="F7" i="23"/>
  <c r="F12" i="23"/>
  <c r="F9" i="23"/>
  <c r="F6" i="23"/>
  <c r="F3" i="23"/>
  <c r="F4" i="23"/>
  <c r="D7" i="23"/>
  <c r="D8" i="23"/>
  <c r="D4" i="23"/>
  <c r="D12" i="23"/>
  <c r="D5" i="23"/>
  <c r="D6" i="23"/>
  <c r="D10" i="23"/>
  <c r="D3" i="23"/>
  <c r="D9" i="23"/>
  <c r="R7" i="23"/>
  <c r="R10" i="23"/>
  <c r="R5" i="23"/>
  <c r="R9" i="23"/>
  <c r="R6" i="23"/>
  <c r="R8" i="23"/>
  <c r="R4" i="23"/>
  <c r="R3" i="23"/>
  <c r="R12" i="23"/>
  <c r="S10" i="23"/>
  <c r="S5" i="23"/>
  <c r="S8" i="23"/>
  <c r="S7" i="23"/>
  <c r="S12" i="23"/>
  <c r="S4" i="23"/>
  <c r="S9" i="23"/>
  <c r="S3" i="23"/>
  <c r="S6" i="23"/>
  <c r="K7" i="23"/>
  <c r="K4" i="23"/>
  <c r="K5" i="23"/>
  <c r="K6" i="23"/>
  <c r="K9" i="23"/>
  <c r="K8" i="23"/>
  <c r="K3" i="23"/>
  <c r="K10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<sst xmlns="http://schemas.openxmlformats.org/spreadsheetml/2006/main" count="13277" uniqueCount="2918">
  <si>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</si>
  <si>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</si>
  <si>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</si>
  <si>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</si>
  <si>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</si>
  <si>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</si>
  <si>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</si>
  <si>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</si>
  <si>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</si>
  <si>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</si>
  <si>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</si>
  <si>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</si>
  <si>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</si>
  <si>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</si>
  <si>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</si>
  <si>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</si>
  <si>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</si>
  <si>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</si>
  <si>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</si>
  <si>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</si>
  <si>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</si>
  <si>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</si>
  <si>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</si>
  <si>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</si>
  <si>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</si>
  <si>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</si>
  <si>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</si>
  <si>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</si>
  <si>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</si>
  <si>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</si>
  <si>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</si>
  <si>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</si>
  <si>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</si>
  <si>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</si>
  <si>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</si>
  <si>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</si>
  <si>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</si>
  <si>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</si>
  <si>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</si>
  <si>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</si>
  <si>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</si>
  <si>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</si>
  <si>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</si>
  <si>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</si>
  <si>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</si>
  <si>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</si>
  <si>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</si>
  <si>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</si>
  <si>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</si>
  <si>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</si>
  <si>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</si>
  <si>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</si>
  <si>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</si>
  <si>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</si>
  <si>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</si>
  <si>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</si>
  <si>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</si>
  <si>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</si>
  <si>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</si>
  <si>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</si>
  <si>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</si>
  <si>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</si>
  <si>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</si>
  <si>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</si>
  <si>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</si>
  <si>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</si>
  <si>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</si>
  <si>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</si>
  <si>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</si>
  <si>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</si>
  <si>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</si>
  <si>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</si>
  <si>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</si>
  <si>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</si>
  <si>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</si>
  <si>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</si>
  <si>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</si>
  <si>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</si>
  <si>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</si>
  <si>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</si>
  <si>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</si>
  <si>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</si>
  <si>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</si>
  <si>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</si>
  <si>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</si>
  <si>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</si>
  <si>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</si>
  <si>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</si>
  <si>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</si>
  <si>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</si>
  <si>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</si>
  <si>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</si>
  <si>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</si>
  <si>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</si>
  <si>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</si>
  <si>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</si>
  <si>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</si>
  <si>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</si>
  <si>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</si>
  <si>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</si>
  <si>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</si>
  <si>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</si>
  <si>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</si>
  <si>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</si>
  <si>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</si>
  <si>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</si>
  <si>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</si>
  <si>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</si>
  <si>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</si>
  <si>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</si>
  <si>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</si>
  <si>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</si>
  <si>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</si>
  <si>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</si>
  <si>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</si>
  <si>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</si>
  <si>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</si>
  <si>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</si>
  <si>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</si>
  <si>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</si>
  <si>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</si>
  <si>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</si>
  <si>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</si>
  <si>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</si>
  <si>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</si>
  <si>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</si>
  <si>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</si>
  <si>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</si>
  <si>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</si>
  <si>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</si>
  <si>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</si>
  <si>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</si>
  <si>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</si>
  <si>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</si>
  <si>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</si>
  <si>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</si>
  <si>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</si>
  <si>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</si>
  <si>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</si>
  <si>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</si>
  <si>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</si>
  <si>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</si>
  <si>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</si>
  <si>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</si>
  <si>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</si>
  <si>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</si>
  <si>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</si>
  <si>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</si>
  <si>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</si>
  <si>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</si>
  <si>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</si>
  <si>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</si>
  <si>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</si>
  <si>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</si>
  <si>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</si>
  <si>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</si>
  <si>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</si>
  <si>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</si>
  <si>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</si>
  <si>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</si>
  <si>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</si>
  <si>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</si>
  <si>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</si>
  <si>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</si>
  <si>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</si>
  <si>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</si>
  <si>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</si>
  <si>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</si>
  <si>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</si>
  <si>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</si>
  <si>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</si>
  <si>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</si>
  <si>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</si>
  <si>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</si>
  <si>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</si>
  <si>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</si>
  <si>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</si>
  <si>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</si>
  <si>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</si>
  <si>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</si>
  <si>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</si>
  <si>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</si>
  <si>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</si>
  <si>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</si>
  <si>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</si>
  <si>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</si>
  <si>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</si>
  <si>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</si>
  <si>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</si>
  <si>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</si>
  <si>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</si>
  <si>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</si>
  <si>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</si>
  <si>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</si>
  <si>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</si>
  <si>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</si>
  <si>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</si>
  <si>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</si>
  <si>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</si>
  <si>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</si>
  <si>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</si>
  <si>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</si>
  <si>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</si>
  <si>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</si>
  <si>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</si>
  <si>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</si>
  <si>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</si>
  <si>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</si>
  <si>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</si>
  <si>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</si>
  <si>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</si>
  <si>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</si>
  <si>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</si>
  <si>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</si>
  <si>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</si>
  <si>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</si>
  <si>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</si>
  <si>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</si>
  <si>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</si>
  <si>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</si>
  <si>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</si>
  <si>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</si>
  <si>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</si>
  <si>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</si>
  <si>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</si>
  <si>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</si>
  <si>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</si>
  <si>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</si>
  <si>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</si>
  <si>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</si>
  <si>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</si>
  <si>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</si>
  <si>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</si>
  <si>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</si>
  <si>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</si>
  <si>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</si>
  <si>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</si>
  <si>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</si>
  <si>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</si>
  <si>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</si>
  <si>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</si>
  <si>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</si>
  <si>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</si>
  <si>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</si>
  <si>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</si>
  <si>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</si>
  <si>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</si>
  <si>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</si>
  <si>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</si>
  <si>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</si>
  <si>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</si>
  <si>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</si>
  <si>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</si>
  <si>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</si>
  <si>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</si>
  <si>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</si>
  <si>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</si>
  <si>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</si>
  <si>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</si>
  <si>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</si>
  <si>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</si>
  <si>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</si>
  <si>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</si>
  <si>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</si>
  <si>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</si>
  <si>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</si>
  <si>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</si>
  <si>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</si>
  <si>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</si>
  <si>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</si>
  <si>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</si>
  <si>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</si>
  <si>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</si>
  <si>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</si>
  <si>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</si>
  <si>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</si>
  <si>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</si>
  <si>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</si>
  <si>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</si>
  <si>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</si>
  <si>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</si>
  <si>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</si>
  <si>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</si>
  <si>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</si>
  <si>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</si>
  <si>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</si>
  <si>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</si>
  <si>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</si>
  <si>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</si>
  <si>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</si>
  <si>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</si>
  <si>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</si>
  <si>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</si>
  <si>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</si>
  <si>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</si>
  <si>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</si>
  <si>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</si>
  <si>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</si>
  <si>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</si>
  <si>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</si>
  <si>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</si>
  <si>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</si>
  <si>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</si>
  <si>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</si>
  <si>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</si>
  <si>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</si>
  <si>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</si>
  <si>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</si>
  <si>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</si>
  <si>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</si>
  <si>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</si>
  <si>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</si>
  <si>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</si>
  <si>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</si>
  <si>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</si>
  <si>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</si>
  <si>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</si>
  <si>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</si>
  <si>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</si>
  <si>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</si>
  <si>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</si>
  <si>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</si>
  <si>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</si>
  <si>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</si>
  <si>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</si>
  <si>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</si>
  <si>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</si>
  <si>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</si>
  <si>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</si>
  <si>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</si>
  <si>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</si>
  <si>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</si>
  <si>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</si>
  <si>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</si>
  <si>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</si>
  <si>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</si>
  <si>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</si>
  <si>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</si>
  <si>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</si>
  <si>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</si>
  <si>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</si>
  <si>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</si>
  <si>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</si>
  <si>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</si>
  <si>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</si>
  <si>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</si>
  <si>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</si>
  <si>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</si>
  <si>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</si>
  <si>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</si>
  <si>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</si>
  <si>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</si>
  <si>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</si>
  <si>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</si>
  <si>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</si>
  <si>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</si>
  <si>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</si>
  <si>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</si>
  <si>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</si>
  <si>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</si>
  <si>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</si>
  <si>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</si>
  <si>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</si>
  <si>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</si>
  <si>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</si>
  <si>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</si>
  <si>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</si>
  <si>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</si>
  <si>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</si>
  <si>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</si>
  <si>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</si>
  <si>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</si>
  <si>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</si>
  <si>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</si>
  <si>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</si>
  <si>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</si>
  <si>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</si>
  <si>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</si>
  <si>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</si>
  <si>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</si>
  <si>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</si>
  <si>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</si>
  <si>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</si>
  <si>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</si>
  <si>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</si>
  <si>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</si>
  <si>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</si>
  <si>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</si>
  <si>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</si>
  <si>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</si>
  <si>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</si>
  <si>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</si>
  <si>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</si>
  <si>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</si>
  <si>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</si>
  <si>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</si>
  <si>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</si>
  <si>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</si>
  <si>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</si>
  <si>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</si>
  <si>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</si>
  <si>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</si>
  <si>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</si>
  <si>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</si>
  <si>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</si>
  <si>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</si>
  <si>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</si>
  <si>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</si>
  <si>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</si>
  <si>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</si>
  <si>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</si>
  <si>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</si>
  <si>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</si>
  <si>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</si>
  <si>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</si>
  <si>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</si>
  <si>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</si>
  <si>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</si>
  <si>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</si>
  <si>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</si>
  <si>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</si>
  <si>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</si>
  <si>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</si>
  <si>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</si>
  <si>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</si>
  <si>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</si>
  <si>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</si>
  <si>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</si>
  <si>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</si>
  <si>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</si>
  <si>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</si>
  <si>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</si>
  <si>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</si>
  <si>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</si>
  <si>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</si>
  <si>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</si>
  <si>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</si>
  <si>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</si>
  <si>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</si>
  <si>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</si>
  <si>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</si>
  <si>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</si>
  <si>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</si>
  <si>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</si>
  <si>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</si>
  <si>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</si>
  <si>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</si>
  <si>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</si>
  <si>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</si>
  <si>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</si>
  <si>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</si>
  <si>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</si>
  <si>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</si>
  <si>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</si>
  <si>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</si>
  <si>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</si>
  <si>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</si>
  <si>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</si>
  <si>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</si>
  <si>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</si>
  <si>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</si>
  <si>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</si>
  <si>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</si>
  <si>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</si>
  <si>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</si>
  <si>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</si>
  <si>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</si>
  <si>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</si>
  <si>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</si>
  <si>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</si>
  <si>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</si>
  <si>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</si>
  <si>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</si>
  <si>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</si>
  <si>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</si>
  <si>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</si>
  <si>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</si>
  <si>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</si>
  <si>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</si>
  <si>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</si>
  <si>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</si>
  <si>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</si>
  <si>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</si>
  <si>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</si>
  <si>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</si>
  <si>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</si>
  <si>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</si>
  <si>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</si>
  <si>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</si>
  <si>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</si>
  <si>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</si>
  <si>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</si>
  <si>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</si>
  <si>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</si>
  <si>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</si>
  <si>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</si>
  <si>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</si>
  <si>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</si>
  <si>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</si>
  <si>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</si>
  <si>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</si>
  <si>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</si>
  <si>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</si>
  <si>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</si>
  <si>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</si>
  <si>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</si>
  <si>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</si>
  <si>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</si>
  <si>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</si>
  <si>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</si>
  <si>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</si>
  <si>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</si>
  <si>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</si>
  <si>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</si>
  <si>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</si>
  <si>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</si>
  <si>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</si>
  <si>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</si>
  <si>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</si>
  <si>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</si>
  <si>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</si>
  <si>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</si>
  <si>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</si>
  <si>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</si>
  <si>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</si>
  <si>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</si>
  <si>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</si>
  <si>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</si>
  <si>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</si>
  <si>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</si>
  <si>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</si>
  <si>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</si>
  <si>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</si>
  <si>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</si>
  <si>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</si>
  <si>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</si>
  <si>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</si>
  <si>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</si>
  <si>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</si>
  <si>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</si>
  <si>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</si>
  <si>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</si>
  <si>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</si>
  <si>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</si>
  <si>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</si>
  <si>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</si>
  <si>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</si>
  <si>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</si>
  <si>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</si>
  <si>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</si>
  <si>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</si>
  <si>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</si>
  <si>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</si>
  <si>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</si>
  <si>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</si>
  <si>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</si>
  <si>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</si>
  <si>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</si>
  <si>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</si>
  <si>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</si>
  <si>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</si>
  <si>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</si>
  <si>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</si>
  <si>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</si>
  <si>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</si>
  <si>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</si>
  <si>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</si>
  <si>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</si>
  <si>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</si>
  <si>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</si>
  <si>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</si>
  <si>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</si>
  <si>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</si>
  <si>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</si>
  <si>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</si>
  <si>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</si>
  <si>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</si>
  <si>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</si>
  <si>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</si>
  <si>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</si>
  <si>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</si>
  <si>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</si>
  <si>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</si>
  <si>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</si>
  <si>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</si>
  <si>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</si>
  <si>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</si>
  <si>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</si>
  <si>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</si>
  <si>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</si>
  <si>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</si>
  <si>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</si>
  <si>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</si>
  <si>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</si>
  <si>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</si>
  <si>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</si>
  <si>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</si>
  <si>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</si>
  <si>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</si>
  <si>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</si>
  <si>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</si>
  <si>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</si>
  <si>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</si>
  <si>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</si>
  <si>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</si>
  <si>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</si>
  <si>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</si>
  <si>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</si>
  <si>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</si>
  <si>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</si>
  <si>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</si>
  <si>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</si>
  <si>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</si>
  <si>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</si>
  <si>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</si>
  <si>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</si>
  <si>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</si>
  <si>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</si>
  <si>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</si>
  <si>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</si>
  <si>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</si>
  <si>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</si>
  <si>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</si>
  <si>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</si>
  <si>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</si>
  <si>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</si>
  <si>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</si>
  <si>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</si>
  <si>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</si>
  <si>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</si>
  <si>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</si>
  <si>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</si>
  <si>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</si>
  <si>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</si>
  <si>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</si>
  <si>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</si>
  <si>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</si>
  <si>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</si>
  <si>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</si>
  <si>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</si>
  <si>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</si>
  <si>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</si>
  <si>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</si>
  <si>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</si>
  <si>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</si>
  <si>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</si>
  <si>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</si>
  <si>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</si>
  <si>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</si>
  <si>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</si>
  <si>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</si>
  <si>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</si>
  <si>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</si>
  <si>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</si>
  <si>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</si>
  <si>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</si>
  <si>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</si>
  <si>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</si>
  <si>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</si>
  <si>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</si>
  <si>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</si>
  <si>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</si>
  <si>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</si>
  <si>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</si>
  <si>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</si>
  <si>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</si>
  <si>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</si>
  <si>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</si>
  <si>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</si>
  <si>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</si>
  <si>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</si>
  <si>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</si>
  <si>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</si>
  <si>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</si>
  <si>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</si>
  <si>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</si>
  <si>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</si>
  <si>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</si>
  <si>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</si>
  <si>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</si>
  <si>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</si>
  <si>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</si>
  <si>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</si>
  <si>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</si>
  <si>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</si>
  <si>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</si>
  <si>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</si>
  <si>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</si>
  <si>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</si>
  <si>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</si>
  <si>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</si>
  <si>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</si>
  <si>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</si>
  <si>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</si>
  <si>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</si>
  <si>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</si>
  <si>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</si>
  <si>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</si>
  <si>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</si>
  <si>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</si>
  <si>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</si>
  <si>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</si>
  <si>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</si>
  <si>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</si>
  <si>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</si>
  <si>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</si>
  <si>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</si>
  <si>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</si>
  <si>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</si>
  <si>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</si>
  <si>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</si>
  <si>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</si>
  <si>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</si>
  <si>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</si>
  <si>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</si>
  <si>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</si>
  <si>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</si>
  <si>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</si>
  <si>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</si>
  <si>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</si>
  <si>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</si>
  <si>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</si>
  <si>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</si>
  <si>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</si>
  <si>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</si>
  <si>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</si>
  <si>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</si>
  <si>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</si>
  <si>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</si>
  <si>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</si>
  <si>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</si>
  <si>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</si>
  <si>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</si>
  <si>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</si>
  <si>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</si>
  <si>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</si>
  <si>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</si>
  <si>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</si>
  <si>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</si>
  <si>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</si>
  <si>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</si>
  <si>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</si>
  <si>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</si>
  <si>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</si>
  <si>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</si>
  <si>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</si>
  <si>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</si>
  <si>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</si>
  <si>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</si>
  <si>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</si>
  <si>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</si>
  <si>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</si>
  <si>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</si>
  <si>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</si>
  <si>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</si>
  <si>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</si>
  <si>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</si>
  <si>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</si>
  <si>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</si>
  <si>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</si>
  <si>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</si>
  <si>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</si>
  <si>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</si>
  <si>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</si>
  <si>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</si>
  <si>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</si>
  <si>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</si>
  <si>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</si>
  <si>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</si>
  <si>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</si>
  <si>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</si>
  <si>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</si>
  <si>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</si>
  <si>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</si>
  <si>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</si>
  <si>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</si>
  <si>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</si>
  <si>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</si>
  <si>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</si>
  <si>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</si>
  <si>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</si>
  <si>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</si>
  <si>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</si>
  <si>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</si>
  <si>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</si>
  <si>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</si>
  <si>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</si>
  <si>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</si>
  <si>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</si>
  <si>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</si>
  <si>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</si>
  <si>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</si>
  <si>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</si>
  <si>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</si>
  <si>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</si>
  <si>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</si>
  <si>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</si>
  <si>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</si>
  <si>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</si>
  <si>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</si>
  <si>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</si>
  <si>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</si>
  <si>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</si>
  <si>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</si>
  <si>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</si>
  <si>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</si>
  <si>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</si>
  <si>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</si>
  <si>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</si>
  <si>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</si>
  <si>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</si>
  <si>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</si>
  <si>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</si>
  <si>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</si>
  <si>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</si>
  <si>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</si>
  <si>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</si>
  <si>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</si>
  <si>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</si>
  <si>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</si>
  <si>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</si>
  <si>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</si>
  <si>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</si>
  <si>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</si>
  <si>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</si>
  <si>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</si>
  <si>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</si>
  <si>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</si>
  <si>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</si>
  <si>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</si>
  <si>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</si>
  <si>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</si>
  <si>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</si>
  <si>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</si>
  <si>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</si>
  <si>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</si>
  <si>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</si>
  <si>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</si>
  <si>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</si>
  <si>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</si>
  <si>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</si>
  <si>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</si>
  <si>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</si>
  <si>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</si>
  <si>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</si>
  <si>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</si>
  <si>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</si>
  <si>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</si>
  <si>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</si>
  <si>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</si>
  <si>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</si>
  <si>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</si>
  <si>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</si>
  <si>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</si>
  <si>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</si>
  <si>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</si>
  <si>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</si>
  <si>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</si>
  <si>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</si>
  <si>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</si>
  <si>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</si>
  <si>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</si>
  <si>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</si>
  <si>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</si>
  <si>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</si>
  <si>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</si>
  <si>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</si>
  <si>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</si>
  <si>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</si>
  <si>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</si>
  <si>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</si>
  <si>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</si>
  <si>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</si>
  <si>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</si>
  <si>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</si>
  <si>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</si>
  <si>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</si>
  <si>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</si>
  <si>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</si>
  <si>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</si>
  <si>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</si>
  <si>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</si>
  <si>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</si>
  <si>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</si>
  <si>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</si>
  <si>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</si>
  <si>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</si>
  <si>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</si>
  <si>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</si>
  <si>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</si>
  <si>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</si>
  <si>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</si>
  <si>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</si>
  <si>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</si>
  <si>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</si>
  <si>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</si>
  <si>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</si>
  <si>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</si>
  <si>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</si>
  <si>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</si>
  <si>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</si>
  <si>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</si>
  <si>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</si>
  <si>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</si>
  <si>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</si>
  <si>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</si>
  <si>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</si>
  <si>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</si>
  <si>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</si>
  <si>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</si>
  <si>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</si>
  <si>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</si>
  <si>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</si>
  <si>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</si>
  <si>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</si>
  <si>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</si>
  <si>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</si>
  <si>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</si>
  <si>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</si>
  <si>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</si>
  <si>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</si>
  <si>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</si>
  <si>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</si>
  <si>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</si>
  <si>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</si>
  <si>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</si>
  <si>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</si>
  <si>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</si>
  <si>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</si>
  <si>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</si>
  <si>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</si>
  <si>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</si>
  <si>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</si>
  <si>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</si>
  <si>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</si>
  <si>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</si>
  <si>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</si>
  <si>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</si>
  <si>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</si>
  <si>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</si>
  <si>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</si>
  <si>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</si>
  <si>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</si>
  <si>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</si>
  <si>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</si>
  <si>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</si>
  <si>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</si>
  <si>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</si>
  <si>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</si>
  <si>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</si>
  <si>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</si>
  <si>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</si>
  <si>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</si>
  <si>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</si>
  <si>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</si>
  <si>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</si>
  <si>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</si>
  <si>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</si>
  <si>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</si>
  <si>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</si>
  <si>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</si>
  <si>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</si>
  <si>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</si>
  <si>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</si>
  <si>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</si>
  <si>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</si>
  <si>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</si>
  <si>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</si>
  <si>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</si>
  <si>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</si>
  <si>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</si>
  <si>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</si>
  <si>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</si>
  <si>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</si>
  <si>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</si>
  <si>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</si>
  <si>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</si>
  <si>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</si>
  <si>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</si>
  <si>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</si>
  <si>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</si>
  <si>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</si>
  <si>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</si>
  <si>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</si>
  <si>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</si>
  <si>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</si>
  <si>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</si>
  <si>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</si>
  <si>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</si>
  <si>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</si>
  <si>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</si>
  <si>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</si>
  <si>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</si>
  <si>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</si>
  <si>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</si>
  <si>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</si>
  <si>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</si>
  <si>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</si>
  <si>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</si>
  <si>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</si>
  <si>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</si>
  <si>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</si>
  <si>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</si>
  <si>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</si>
  <si>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</si>
  <si>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</si>
  <si>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</si>
  <si>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</si>
  <si>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</si>
  <si>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</si>
  <si>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</si>
  <si>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</si>
  <si>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</si>
  <si>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</si>
  <si>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</si>
  <si>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</si>
  <si>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</si>
  <si>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</si>
  <si>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</si>
  <si>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</si>
  <si>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</si>
  <si>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</si>
  <si>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</si>
  <si>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</si>
  <si>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</si>
  <si>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</si>
  <si>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</si>
  <si>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</si>
  <si>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</si>
  <si>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</si>
  <si>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</si>
  <si>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</si>
  <si>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</si>
  <si>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</si>
  <si>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</si>
  <si>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</si>
  <si>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</si>
  <si>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</si>
  <si>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</si>
  <si>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</si>
  <si>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</si>
  <si>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</si>
  <si>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</si>
  <si>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</si>
  <si>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</si>
  <si>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</si>
  <si>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</si>
  <si>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</si>
  <si>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</si>
  <si>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</si>
  <si>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</si>
  <si>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</si>
  <si>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</si>
  <si>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</si>
  <si>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</si>
  <si>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</si>
  <si>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</si>
  <si>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</si>
  <si>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</si>
  <si>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</si>
  <si>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</si>
  <si>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</si>
  <si>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</si>
  <si>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</si>
  <si>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</si>
  <si>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</si>
  <si>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</si>
  <si>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</si>
  <si>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</si>
  <si>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</si>
  <si>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</si>
  <si>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</si>
  <si>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</si>
  <si>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</si>
  <si>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</si>
  <si>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</si>
  <si>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</si>
  <si>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</si>
  <si>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</si>
  <si>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</si>
  <si>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</si>
  <si>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</si>
  <si>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</si>
  <si>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</si>
  <si>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</si>
  <si>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</si>
  <si>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</si>
  <si>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</si>
  <si>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</si>
  <si>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</si>
  <si>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</si>
  <si>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</si>
  <si>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</si>
  <si>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</si>
  <si>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</si>
  <si>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</si>
  <si>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</si>
  <si>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</si>
  <si>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</si>
  <si>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</si>
  <si>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</si>
  <si>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</si>
  <si>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</si>
  <si>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</si>
  <si>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</si>
  <si>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</si>
  <si>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</si>
  <si>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</si>
  <si>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</si>
  <si>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</si>
  <si>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</si>
  <si>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</si>
  <si>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</si>
  <si>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</si>
  <si>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</si>
  <si>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</si>
  <si>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</si>
  <si>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</si>
  <si>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</si>
  <si>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</si>
  <si>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</si>
  <si>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</si>
  <si>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</si>
  <si>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</si>
  <si>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</si>
  <si>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</si>
  <si>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</si>
  <si>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</si>
  <si>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</si>
  <si>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</si>
  <si>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</si>
  <si>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</si>
  <si>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</si>
  <si>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</si>
  <si>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</si>
  <si>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</si>
  <si>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</si>
  <si>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</si>
  <si>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</si>
  <si>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</si>
  <si>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</si>
  <si>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</si>
  <si>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</si>
  <si>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</si>
  <si>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</si>
  <si>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</si>
  <si>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</si>
  <si>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</si>
  <si>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</si>
  <si>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</si>
  <si>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</si>
  <si>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</si>
  <si>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</si>
  <si>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</si>
  <si>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</si>
  <si>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</si>
  <si>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</si>
  <si>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</si>
  <si>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</si>
  <si>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</si>
  <si>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</si>
  <si>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</si>
  <si>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</si>
  <si>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</si>
  <si>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</si>
  <si>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</si>
  <si>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</si>
  <si>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</si>
  <si>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</si>
  <si>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</si>
  <si>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</si>
  <si>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</si>
  <si>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</si>
  <si>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</si>
  <si>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</si>
  <si>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</si>
  <si>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</si>
  <si>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</si>
  <si>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</si>
  <si>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</si>
  <si>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</si>
  <si>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</si>
  <si>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</si>
  <si>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</si>
  <si>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</si>
  <si>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</si>
  <si>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</si>
  <si>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</si>
  <si>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</si>
  <si>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</si>
  <si>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</si>
  <si>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</si>
  <si>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</si>
  <si>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</si>
  <si>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</si>
  <si>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</si>
  <si>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</si>
  <si>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</si>
  <si>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</si>
  <si>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</si>
  <si>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</si>
  <si>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</si>
  <si>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</si>
  <si>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</si>
  <si>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</si>
  <si>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</si>
  <si>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</si>
  <si>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</si>
  <si>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</si>
  <si>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</si>
  <si>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</si>
  <si>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</si>
  <si>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</si>
  <si>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</si>
  <si>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</si>
  <si>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</si>
  <si>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</si>
  <si>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</si>
  <si>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</si>
  <si>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</si>
  <si>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</si>
  <si>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</si>
  <si>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</si>
  <si>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</si>
  <si>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</si>
  <si>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</si>
  <si>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</si>
  <si>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</si>
  <si>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</si>
  <si>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</si>
  <si>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</si>
  <si>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</si>
  <si>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</si>
  <si>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</si>
  <si>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</si>
  <si>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</si>
  <si>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</si>
  <si>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</si>
  <si>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</si>
  <si>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</si>
  <si>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</si>
  <si>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</si>
  <si>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</si>
  <si>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</si>
  <si>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</si>
  <si>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</si>
  <si>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</si>
  <si>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</si>
  <si>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</si>
  <si>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</si>
  <si>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</si>
  <si>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</si>
  <si>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</si>
  <si>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</si>
  <si>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</si>
  <si>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</si>
  <si>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</si>
  <si>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</si>
  <si>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</si>
  <si>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</si>
  <si>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</si>
  <si>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</si>
  <si>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</si>
  <si>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</si>
  <si>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</si>
  <si>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</si>
  <si>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</si>
  <si>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</si>
  <si>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</si>
  <si>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</si>
  <si>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</si>
  <si>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</si>
  <si>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</si>
  <si>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</si>
  <si>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</si>
  <si>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</si>
  <si>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</si>
  <si>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</si>
  <si>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</si>
  <si>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</si>
  <si>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</si>
  <si>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</si>
  <si>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</si>
  <si>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</si>
  <si>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</si>
  <si>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</si>
  <si>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</si>
  <si>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</si>
  <si>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</si>
  <si>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</si>
  <si>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</si>
  <si>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</si>
  <si>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</si>
  <si>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</si>
  <si>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</si>
  <si>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</si>
  <si>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</si>
  <si>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</si>
  <si>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</si>
  <si>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</si>
  <si>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</si>
  <si>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</si>
  <si>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</si>
  <si>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</si>
  <si>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</si>
  <si>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</si>
  <si>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</si>
  <si>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</si>
  <si>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</si>
  <si>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</si>
  <si>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</si>
  <si>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</si>
  <si>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</si>
  <si>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</si>
  <si>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</si>
  <si>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</si>
  <si>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</si>
  <si>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</si>
  <si>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</si>
  <si>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</si>
  <si>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</si>
  <si>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</si>
  <si>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</si>
  <si>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</si>
  <si>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</si>
  <si>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</si>
  <si>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</si>
  <si>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</si>
  <si>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</si>
  <si>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</si>
  <si>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</si>
  <si>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</si>
  <si>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</si>
  <si>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</si>
  <si>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</si>
  <si>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</si>
  <si>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</si>
  <si>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</si>
  <si>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</si>
  <si>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</si>
  <si>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</si>
  <si>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</si>
  <si>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</si>
  <si>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</si>
  <si>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</si>
  <si>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</si>
  <si>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</si>
  <si>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</si>
  <si>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</si>
  <si>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</si>
  <si>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</si>
  <si>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</si>
  <si>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</si>
  <si>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</si>
  <si>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</si>
  <si>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</si>
  <si>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</si>
  <si>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</si>
  <si>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</si>
  <si>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</si>
  <si>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</si>
  <si>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</si>
  <si>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</si>
  <si>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</si>
  <si>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</si>
  <si>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</si>
  <si>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</si>
  <si>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</si>
  <si>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</si>
  <si>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</si>
  <si>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</si>
  <si>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</si>
  <si>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</si>
  <si>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</si>
  <si>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</si>
  <si>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</si>
  <si>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</si>
  <si>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</si>
  <si>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</si>
  <si>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</si>
  <si>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</si>
  <si>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</si>
  <si>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</si>
  <si>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</si>
  <si>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</si>
  <si>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</si>
  <si>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</si>
  <si>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</si>
  <si>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</si>
  <si>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</si>
  <si>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</si>
  <si>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</si>
  <si>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</si>
  <si>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</si>
  <si>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</si>
  <si>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</si>
  <si>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</si>
  <si>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</si>
  <si>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</si>
  <si>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</si>
  <si>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</si>
  <si>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</si>
  <si>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</si>
  <si>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</si>
  <si>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</si>
  <si>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</si>
  <si>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</si>
  <si>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</si>
  <si>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</si>
  <si>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</si>
  <si>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</si>
  <si>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</si>
  <si>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</si>
  <si>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</si>
  <si>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</si>
  <si>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</si>
  <si>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</si>
  <si>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</si>
  <si>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</si>
  <si>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</si>
  <si>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</si>
  <si>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</si>
  <si>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</si>
  <si>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</si>
  <si>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</si>
  <si>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</si>
  <si>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</si>
  <si>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</si>
  <si>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</si>
  <si>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</si>
  <si>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</si>
  <si>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</si>
  <si>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</si>
  <si>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</si>
  <si>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</si>
  <si>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</si>
  <si>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</si>
  <si>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</si>
  <si>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</si>
  <si>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</si>
  <si>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</si>
  <si>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</si>
  <si>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</si>
  <si>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</si>
  <si>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</si>
  <si>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</si>
  <si>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</si>
  <si>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</si>
  <si>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</si>
  <si>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</si>
  <si>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</si>
  <si>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</si>
  <si>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</si>
  <si>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</si>
  <si>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</si>
  <si>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</si>
  <si>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</si>
  <si>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</si>
  <si>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</si>
  <si>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</si>
  <si>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</si>
  <si>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</si>
  <si>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</si>
  <si>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</si>
  <si>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</si>
  <si>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</si>
  <si>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</si>
  <si>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</si>
  <si>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</si>
  <si>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</si>
  <si>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</si>
  <si>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</si>
  <si>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</si>
  <si>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</si>
  <si>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</si>
  <si>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</si>
  <si>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</si>
  <si>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</si>
  <si>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</si>
  <si>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</si>
  <si>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</si>
  <si>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</si>
  <si>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</si>
  <si>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</si>
  <si>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</si>
  <si>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</si>
  <si>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</si>
  <si>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</si>
  <si>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</si>
  <si>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</si>
  <si>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</si>
  <si>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</si>
  <si>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</si>
  <si>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</si>
  <si>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</si>
  <si>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</si>
  <si>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</si>
  <si>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</si>
  <si>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</si>
  <si>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</si>
  <si>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</si>
  <si>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</si>
  <si>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</si>
  <si>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</si>
  <si>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</si>
  <si>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</si>
  <si>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</si>
  <si>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</si>
  <si>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</si>
  <si>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</si>
  <si>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</si>
  <si>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</si>
  <si>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</si>
  <si>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</si>
  <si>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</si>
  <si>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</si>
  <si>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</si>
  <si>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</si>
  <si>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</si>
  <si>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</si>
  <si>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</si>
  <si>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</si>
  <si>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</si>
  <si>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</si>
  <si>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</si>
  <si>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</si>
  <si>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</si>
  <si>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</si>
  <si>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</si>
  <si>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</si>
  <si>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</si>
  <si>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</si>
  <si>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</si>
  <si>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</si>
  <si>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</si>
  <si>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</si>
  <si>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</si>
  <si>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</si>
  <si>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</si>
  <si>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</si>
  <si>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</si>
  <si>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</si>
  <si>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</si>
  <si>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</si>
  <si>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</si>
  <si>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</si>
  <si>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</si>
  <si>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</si>
  <si>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</si>
  <si>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</si>
  <si>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</si>
  <si>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</si>
  <si>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</si>
  <si>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</si>
  <si>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</si>
  <si>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</si>
  <si>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</si>
  <si>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</si>
  <si>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</si>
  <si>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</si>
  <si>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</si>
  <si>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</si>
  <si>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</si>
  <si>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</si>
  <si>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</si>
  <si>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</si>
  <si>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</si>
  <si>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</si>
  <si>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</si>
  <si>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</si>
  <si>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</si>
  <si>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</si>
  <si>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</si>
  <si>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</si>
  <si>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</si>
  <si>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</si>
  <si>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</si>
  <si>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</si>
  <si>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</si>
  <si>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</si>
  <si>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</si>
  <si>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</si>
  <si>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</si>
  <si>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</si>
  <si>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</si>
  <si>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</si>
  <si>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</si>
  <si>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</si>
  <si>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</si>
  <si>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</si>
  <si>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</si>
  <si>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</si>
  <si>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</si>
  <si>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</si>
  <si>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</si>
  <si>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</si>
  <si>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</si>
  <si>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</si>
  <si>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</si>
  <si>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</si>
  <si>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</si>
  <si>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</si>
  <si>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</si>
  <si>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</si>
  <si>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</si>
  <si>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</si>
  <si>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</si>
  <si>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</si>
  <si>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</si>
  <si>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</si>
  <si>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</si>
  <si>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</si>
  <si>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</si>
  <si>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</si>
  <si>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</si>
  <si>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</si>
  <si>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</si>
  <si>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</si>
  <si>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</si>
  <si>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</si>
  <si>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</si>
  <si>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</si>
  <si>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</si>
  <si>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</si>
  <si>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</si>
  <si>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</si>
  <si>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</si>
  <si>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</si>
  <si>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</si>
  <si>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</si>
  <si>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</si>
  <si>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</si>
  <si>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</si>
  <si>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</si>
  <si>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</si>
  <si>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</si>
  <si>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</si>
  <si>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</si>
  <si>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</si>
  <si>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</si>
  <si>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</si>
  <si>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</si>
  <si>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</si>
  <si>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</si>
  <si>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</si>
  <si>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</si>
  <si>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</si>
  <si>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</si>
  <si>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</si>
  <si>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</si>
  <si>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</si>
  <si>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</si>
  <si>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</si>
  <si>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</si>
  <si>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</si>
  <si>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</si>
  <si>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</si>
  <si>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</si>
  <si>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</si>
  <si>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</si>
  <si>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</si>
  <si>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</si>
  <si>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</si>
  <si>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</si>
  <si>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</si>
  <si>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</si>
  <si>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</si>
  <si>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</si>
  <si>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</si>
  <si>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</si>
  <si>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</si>
  <si>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</si>
  <si>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</si>
  <si>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</si>
  <si>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</si>
  <si>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</si>
  <si>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</si>
  <si>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</si>
  <si>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</si>
  <si>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</si>
  <si>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</si>
  <si>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</si>
  <si>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</si>
  <si>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</si>
  <si>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</si>
  <si>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</si>
  <si>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</si>
  <si>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</si>
  <si>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</si>
  <si>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</si>
  <si>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</si>
  <si>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</si>
  <si>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</si>
  <si>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</si>
  <si>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</si>
  <si>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</si>
  <si>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</si>
  <si>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</si>
  <si>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</si>
  <si>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</si>
  <si>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</si>
  <si>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</si>
  <si>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</si>
  <si>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</si>
  <si>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</si>
  <si>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</si>
  <si>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</si>
  <si>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</si>
  <si>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</si>
  <si>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</si>
  <si>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</si>
  <si>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</si>
  <si>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</si>
  <si>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</si>
  <si>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</si>
  <si>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</si>
  <si>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</si>
  <si>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</si>
  <si>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</si>
  <si>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</si>
  <si>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</si>
  <si>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</si>
  <si>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</si>
  <si>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</si>
  <si>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</si>
  <si>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</si>
  <si>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</si>
  <si>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</si>
  <si>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</si>
  <si>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</si>
  <si>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</si>
  <si>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</si>
  <si>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</si>
  <si>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</si>
  <si>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</si>
  <si>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</si>
  <si>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</si>
  <si>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</si>
  <si>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</si>
  <si>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</si>
  <si>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</si>
  <si>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</si>
  <si>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</si>
  <si>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</si>
  <si>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</si>
  <si>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</si>
  <si>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</si>
  <si>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</si>
  <si>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</si>
  <si>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</si>
  <si>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</si>
  <si>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</si>
  <si>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</si>
  <si>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</si>
  <si>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</si>
  <si>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</si>
  <si>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</si>
  <si>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</si>
  <si>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</si>
  <si>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</si>
  <si>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</si>
  <si>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</si>
  <si>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</si>
  <si>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</si>
  <si>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</si>
  <si>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</si>
  <si>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</si>
  <si>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</si>
  <si>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</si>
  <si>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</si>
  <si>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</si>
  <si>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</si>
  <si>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</si>
  <si>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</si>
  <si>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</si>
  <si>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</si>
  <si>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</si>
  <si>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</si>
  <si>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</si>
  <si>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</si>
  <si>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</si>
  <si>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</si>
  <si>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</si>
  <si>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</si>
  <si>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</si>
  <si>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</si>
  <si>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</si>
  <si>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</si>
  <si>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</si>
  <si>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</si>
  <si>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</si>
  <si>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</si>
  <si>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</si>
  <si>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</si>
  <si>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</si>
  <si>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</si>
  <si>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</si>
  <si>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</si>
  <si>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</si>
  <si>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</si>
  <si>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</si>
  <si>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</si>
  <si>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</si>
  <si>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</si>
  <si>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</si>
  <si>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</si>
  <si>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</si>
  <si>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</si>
  <si>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</si>
  <si>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</si>
  <si>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</si>
  <si>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</si>
  <si>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</si>
  <si>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</si>
  <si>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</si>
  <si>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</si>
  <si>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</si>
  <si>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</si>
  <si>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</si>
  <si>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</si>
  <si>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</si>
  <si>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</si>
  <si>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</si>
  <si>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</si>
  <si>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</si>
  <si>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</si>
  <si>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</si>
  <si>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</si>
  <si>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</si>
  <si>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</si>
  <si>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</si>
  <si>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</si>
  <si>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</si>
  <si>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</si>
  <si>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</si>
  <si>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</si>
  <si>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</si>
  <si>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</si>
  <si>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</si>
  <si>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</si>
  <si>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</si>
  <si>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</si>
  <si>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</si>
  <si>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</si>
  <si>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</si>
  <si>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</si>
  <si>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</si>
  <si>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</si>
  <si>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</si>
  <si>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</si>
  <si>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</si>
  <si>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</si>
  <si>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</si>
  <si>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</si>
  <si>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</si>
  <si>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</si>
  <si>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</si>
  <si>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</si>
  <si>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</si>
  <si>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</si>
  <si>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</si>
  <si>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</si>
  <si>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</si>
  <si>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</si>
  <si>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</si>
  <si>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</si>
  <si>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</si>
  <si>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</si>
  <si>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</si>
  <si>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</si>
  <si>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</si>
  <si>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</si>
  <si>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</si>
  <si>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</si>
  <si>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</si>
  <si>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</si>
  <si>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</si>
  <si>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</si>
  <si>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</si>
  <si>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</si>
  <si>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</si>
  <si>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</si>
  <si>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</si>
  <si>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</si>
  <si>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</si>
  <si>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</si>
  <si>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</si>
  <si>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</si>
  <si>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</si>
  <si>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</si>
  <si>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</si>
  <si>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</si>
  <si>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</si>
  <si>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</si>
  <si>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</si>
  <si>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</si>
  <si>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</si>
  <si>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</si>
  <si>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</si>
  <si>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</si>
  <si>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</si>
  <si>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</si>
  <si>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</si>
  <si>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</si>
  <si>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</si>
  <si>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</si>
  <si>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</si>
  <si>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</si>
  <si>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</si>
  <si>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</si>
  <si>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</si>
  <si>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</si>
  <si>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</si>
  <si>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</si>
  <si>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</si>
  <si>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</si>
  <si>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</si>
  <si>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</si>
  <si>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</si>
  <si>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</si>
  <si>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</si>
  <si>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</si>
  <si>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</si>
  <si>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</si>
  <si>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</si>
  <si>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</si>
  <si>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</si>
  <si>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</si>
  <si>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</si>
  <si>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</si>
  <si>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</si>
  <si>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</si>
  <si>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</si>
  <si>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</si>
  <si>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</si>
  <si>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</si>
  <si>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</si>
  <si>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</si>
  <si>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</si>
  <si>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</si>
  <si>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</si>
  <si>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</si>
  <si>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</si>
  <si>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</si>
  <si>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</si>
  <si>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</si>
  <si>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</si>
  <si>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</si>
  <si>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</si>
  <si>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</si>
  <si>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</si>
  <si>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</si>
  <si>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</si>
  <si>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</si>
  <si>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</si>
  <si>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</si>
  <si>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</si>
  <si>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</si>
  <si>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</si>
  <si>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</si>
  <si>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</si>
  <si>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</si>
  <si>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</si>
  <si>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</si>
  <si>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</si>
  <si>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</si>
  <si>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</si>
  <si>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</si>
  <si>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</si>
  <si>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</si>
  <si>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</si>
  <si>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</si>
  <si>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</si>
  <si>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</si>
  <si>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</si>
  <si>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</si>
  <si>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</si>
  <si>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</si>
  <si>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</si>
  <si>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</si>
  <si>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</si>
  <si>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</si>
  <si>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</si>
  <si>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</si>
  <si>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</si>
  <si>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</si>
  <si>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</si>
  <si>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</si>
  <si>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</si>
  <si>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</si>
  <si>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</si>
  <si>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</si>
  <si>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</si>
  <si>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</si>
  <si>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</si>
  <si>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</si>
  <si>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</si>
  <si>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</si>
  <si>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</si>
  <si>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</si>
  <si>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</si>
  <si>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</si>
  <si>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</si>
  <si>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</si>
  <si>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</si>
  <si>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</si>
  <si>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</si>
  <si>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</si>
  <si>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</si>
  <si>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</si>
  <si>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</si>
  <si>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</si>
  <si>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</si>
  <si>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</si>
  <si>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</si>
  <si>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</si>
  <si>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</si>
  <si>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</si>
  <si>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</si>
  <si>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</si>
  <si>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</si>
  <si>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</si>
  <si>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</si>
  <si>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</si>
  <si>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</si>
  <si>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</si>
  <si>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</si>
  <si>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</si>
  <si>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</si>
  <si>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</si>
  <si>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</si>
  <si>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</si>
  <si>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</si>
  <si>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</si>
  <si>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</si>
  <si>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</si>
  <si>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</si>
  <si>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</si>
  <si>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</si>
  <si>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</si>
  <si>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</si>
  <si>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</si>
  <si>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</si>
  <si>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</si>
  <si>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</si>
  <si>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</si>
  <si>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</si>
  <si>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</si>
  <si>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</si>
  <si>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</si>
  <si>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</si>
  <si>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</si>
  <si>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</si>
  <si>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</si>
  <si>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</si>
  <si>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</si>
  <si>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</si>
  <si>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</si>
  <si>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</si>
  <si>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</si>
  <si>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</si>
  <si>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</si>
  <si>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</si>
  <si>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</si>
  <si>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</si>
  <si>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</si>
  <si>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</si>
  <si>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</si>
  <si>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</si>
  <si>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</si>
  <si>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</si>
  <si>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</si>
  <si>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</si>
  <si>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</si>
  <si>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</si>
  <si>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</si>
  <si>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</si>
  <si>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</si>
  <si>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</si>
  <si>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</si>
  <si>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</si>
  <si>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</si>
  <si>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</si>
  <si>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</si>
  <si>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</si>
  <si>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</si>
  <si>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</si>
  <si>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</si>
  <si>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</si>
  <si>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</si>
  <si>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</si>
  <si>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</si>
  <si>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</si>
  <si>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</si>
  <si>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</si>
  <si>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</si>
  <si>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</si>
  <si>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</si>
  <si>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</si>
  <si>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</si>
  <si>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</si>
  <si>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</si>
  <si>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</si>
  <si>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</si>
  <si>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</si>
  <si>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</si>
  <si>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</si>
  <si>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</si>
  <si>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</si>
  <si>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</si>
  <si>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</si>
  <si>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</si>
  <si>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</si>
  <si>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</si>
  <si>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</si>
  <si>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</si>
  <si>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</si>
  <si>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</si>
  <si>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</si>
  <si>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</si>
  <si>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</si>
  <si>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</si>
  <si>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</si>
  <si>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</si>
  <si>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</si>
  <si>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</si>
  <si>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</si>
  <si>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</si>
  <si>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</si>
  <si>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</si>
  <si>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</si>
  <si>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</si>
  <si>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</si>
  <si>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</si>
  <si>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</si>
  <si>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</si>
  <si>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</si>
  <si>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</si>
  <si>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</si>
  <si>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</si>
  <si>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</si>
  <si>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</si>
  <si>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</si>
  <si>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</si>
  <si>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</si>
  <si>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</si>
  <si>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</si>
  <si>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</si>
  <si>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</si>
  <si>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</si>
  <si>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</si>
  <si>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</si>
  <si>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</si>
  <si>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</si>
  <si>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</si>
  <si>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</si>
  <si>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</si>
  <si>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</si>
  <si>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</si>
  <si>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</si>
  <si>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</si>
  <si>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</si>
  <si>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</si>
  <si>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</si>
  <si>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</si>
  <si>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</si>
  <si>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</si>
  <si>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</si>
  <si>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</si>
  <si>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</si>
  <si>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</si>
  <si>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</si>
  <si>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</si>
  <si>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</si>
  <si>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</si>
  <si>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</si>
  <si>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</si>
  <si>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</si>
  <si>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</si>
  <si>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</si>
  <si>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</si>
  <si>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</si>
  <si>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</si>
  <si>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</si>
  <si>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</si>
  <si>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</si>
  <si>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</si>
  <si>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</si>
  <si>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</si>
  <si>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</si>
  <si>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</si>
  <si>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</si>
  <si>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</si>
  <si>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</si>
  <si>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</si>
  <si>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</si>
  <si>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</si>
  <si>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</si>
  <si>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</si>
  <si>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</si>
  <si>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</si>
  <si>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</si>
  <si>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</si>
  <si>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</si>
  <si>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</si>
  <si>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</si>
  <si>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</si>
  <si>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</si>
  <si>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</si>
  <si>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</si>
  <si>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</si>
  <si>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</si>
  <si>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</si>
  <si>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</si>
  <si>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</si>
  <si>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</si>
  <si>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</si>
  <si>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</si>
  <si>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</si>
  <si>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</si>
  <si>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</si>
  <si>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</si>
  <si>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</si>
  <si>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</si>
  <si>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</si>
  <si>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</si>
  <si>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</si>
  <si>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</si>
  <si>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</si>
  <si>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</si>
  <si>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</si>
  <si>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</si>
  <si>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</si>
  <si>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</si>
  <si>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</si>
  <si>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</si>
  <si>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</si>
  <si>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</si>
  <si>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</si>
  <si>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</si>
  <si>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</si>
  <si>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</si>
  <si>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</si>
  <si>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</si>
  <si>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</si>
  <si>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</si>
  <si>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</si>
  <si>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</si>
  <si>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</si>
  <si>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</si>
  <si>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</si>
  <si>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</si>
  <si>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</si>
  <si>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</si>
  <si>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</si>
  <si>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</si>
  <si>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</si>
  <si>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</si>
  <si>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</si>
  <si>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</si>
  <si>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</si>
  <si>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</si>
  <si>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</si>
  <si>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</si>
  <si>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</si>
  <si>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</si>
  <si>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</si>
  <si>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</si>
  <si>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</si>
  <si>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</si>
  <si>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</si>
  <si>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</si>
  <si>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</si>
  <si>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</si>
  <si>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</si>
  <si>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</si>
  <si>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</si>
  <si>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</si>
  <si>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</si>
  <si>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</si>
  <si>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</si>
  <si>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</si>
  <si>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</si>
  <si>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</si>
  <si>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</si>
  <si>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</si>
  <si>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</si>
  <si>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</si>
  <si>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</si>
  <si>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</si>
  <si>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</si>
  <si>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</si>
  <si>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</si>
  <si>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</si>
  <si>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</si>
  <si>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</si>
  <si>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</si>
  <si>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</si>
  <si>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</si>
  <si>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</si>
  <si>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</si>
  <si>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</si>
  <si>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</si>
  <si>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</si>
  <si>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</si>
  <si>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</si>
  <si>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</si>
  <si>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</si>
  <si>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</si>
  <si>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</si>
  <si>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</si>
  <si>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</si>
  <si>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</si>
  <si>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</si>
  <si>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</si>
  <si>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</si>
  <si>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</si>
  <si>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</si>
  <si>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</si>
  <si>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</si>
  <si>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</si>
  <si>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</si>
  <si>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</si>
  <si>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</si>
  <si>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</si>
  <si>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</si>
  <si>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</si>
  <si>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</si>
  <si>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</si>
  <si>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</si>
  <si>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</si>
  <si>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</si>
  <si>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</si>
  <si>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</si>
  <si>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</si>
  <si>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</si>
  <si>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</si>
  <si>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</si>
  <si>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</si>
  <si>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</si>
  <si>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</si>
  <si>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</si>
  <si>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</si>
  <si>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</si>
  <si>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</si>
  <si>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</si>
  <si>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</si>
  <si>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</si>
  <si>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</si>
  <si>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</si>
  <si>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</si>
  <si>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</si>
  <si>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</si>
  <si>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</si>
  <si>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</si>
  <si>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</si>
  <si>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</si>
  <si>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</si>
  <si>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</si>
  <si>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</si>
  <si>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</si>
  <si>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</si>
  <si>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</si>
  <si>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</si>
  <si>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</si>
  <si>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</si>
  <si>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</si>
  <si>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</si>
  <si>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</si>
  <si>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</si>
  <si>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</si>
  <si>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</si>
  <si>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</si>
  <si>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</si>
  <si>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</si>
  <si>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</si>
  <si>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</si>
  <si>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</si>
  <si>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</si>
  <si>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</si>
  <si>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</si>
  <si>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</si>
  <si>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</si>
  <si>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</si>
  <si>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</si>
  <si>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</si>
  <si>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</si>
  <si>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</si>
  <si>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</si>
  <si>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</si>
  <si>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</si>
  <si>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</si>
  <si>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</si>
  <si>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</si>
  <si>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</si>
  <si>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</si>
  <si>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</si>
  <si>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</si>
  <si>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</si>
  <si>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</si>
  <si>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</si>
  <si>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</si>
  <si>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</si>
  <si>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</si>
  <si>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</si>
  <si>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</si>
  <si>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</si>
  <si>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</si>
  <si>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</si>
  <si>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</si>
  <si>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</si>
  <si>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</si>
  <si>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</si>
  <si>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</si>
  <si>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</si>
  <si>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</si>
  <si>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</si>
  <si>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</si>
  <si>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</si>
  <si>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</si>
  <si>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</si>
  <si>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</si>
  <si>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</si>
  <si>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</si>
  <si>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</si>
  <si>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</si>
  <si>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</si>
  <si>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</si>
  <si>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</si>
  <si>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</si>
  <si>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</si>
  <si>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</si>
  <si>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</si>
  <si>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</si>
  <si>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</si>
  <si>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</si>
  <si>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</si>
  <si>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</si>
  <si>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</si>
  <si>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</si>
  <si>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</si>
  <si>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</si>
  <si>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</si>
  <si>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</si>
  <si>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</si>
  <si>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</si>
  <si>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</si>
  <si>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</si>
  <si>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</si>
  <si>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</si>
  <si>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</si>
  <si>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</si>
  <si>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</si>
  <si>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</si>
  <si>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</si>
  <si>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</si>
  <si>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</si>
  <si>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</si>
  <si>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</si>
  <si>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</si>
  <si>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</si>
  <si>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</si>
  <si>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</si>
  <si>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</si>
  <si>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</si>
  <si>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</si>
  <si>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</si>
  <si>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</si>
  <si>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</si>
  <si>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</si>
  <si>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</si>
  <si>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</si>
  <si>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</si>
  <si>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</si>
  <si>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</si>
  <si>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</si>
  <si>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</si>
  <si>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</si>
  <si>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</si>
  <si>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</si>
  <si>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</si>
  <si>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</si>
  <si>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</si>
  <si>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</si>
  <si>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</si>
  <si>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</si>
  <si>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</si>
  <si>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</si>
  <si>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</si>
  <si>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</si>
  <si>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</si>
  <si>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</si>
  <si>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</si>
  <si>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</si>
  <si>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</si>
  <si>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</si>
  <si>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</si>
  <si>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</si>
  <si>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</si>
  <si>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</si>
  <si>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</si>
  <si>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</si>
  <si>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</si>
  <si>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</si>
  <si>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</si>
  <si>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</si>
  <si>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</si>
  <si>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</si>
  <si>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</si>
  <si>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</si>
  <si>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</si>
  <si>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</si>
  <si>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</si>
  <si>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</si>
  <si>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</si>
  <si>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</si>
  <si>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</si>
  <si>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</si>
  <si>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</si>
  <si>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</si>
  <si>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</si>
  <si>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</si>
  <si>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</si>
  <si>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</si>
  <si>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</si>
  <si>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</si>
  <si>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</si>
  <si>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</si>
  <si>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</si>
  <si>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</si>
  <si>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</si>
  <si>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</si>
  <si>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</si>
  <si>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</si>
  <si>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</si>
  <si>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</si>
  <si>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</si>
  <si>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</si>
  <si>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</si>
  <si>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</si>
  <si>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</si>
  <si>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</si>
  <si>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</si>
  <si>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</si>
  <si>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</si>
  <si>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</si>
  <si>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</si>
  <si>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</si>
  <si>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</si>
  <si>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</si>
  <si>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</si>
  <si>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</si>
  <si>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</si>
  <si>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</si>
  <si>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</si>
  <si>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</si>
  <si>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</si>
  <si>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</si>
  <si>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</si>
  <si>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</si>
  <si>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</si>
  <si>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</si>
  <si>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</si>
  <si>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</si>
  <si>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</si>
  <si>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</si>
  <si>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</si>
  <si>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</si>
  <si>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</si>
  <si>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</si>
  <si>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</si>
  <si>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</si>
  <si>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</si>
  <si>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</si>
  <si>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</si>
  <si>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</si>
  <si>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</si>
  <si>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</si>
  <si>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</si>
  <si>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</si>
  <si>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</si>
  <si>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</si>
  <si>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</si>
  <si>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</si>
  <si>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</si>
  <si>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</si>
  <si>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</si>
  <si>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</si>
  <si>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</si>
  <si>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</si>
  <si>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</si>
  <si>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</si>
  <si>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</si>
  <si>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</si>
  <si>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</si>
  <si>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</si>
  <si>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</si>
  <si>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</si>
  <si>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</si>
  <si>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</si>
  <si>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</si>
  <si>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</si>
  <si>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</si>
  <si>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</si>
  <si>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</si>
  <si>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</si>
  <si>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</si>
  <si>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</si>
  <si>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</si>
  <si>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</si>
  <si>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</si>
  <si>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</si>
  <si>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</si>
  <si>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</si>
  <si>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</si>
  <si>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</si>
  <si>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</si>
  <si>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</si>
  <si>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</si>
  <si>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</si>
  <si>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</si>
  <si>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</si>
  <si>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</si>
  <si>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</si>
  <si>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</si>
  <si>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</si>
  <si>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</si>
  <si>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</si>
  <si>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</si>
  <si>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</si>
  <si>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</si>
  <si>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</si>
  <si>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</si>
  <si>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</si>
  <si>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</si>
  <si>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</si>
  <si>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</si>
  <si>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</si>
  <si>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</si>
  <si>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</si>
  <si>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</si>
  <si>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</si>
  <si>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</si>
  <si>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</si>
  <si>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</si>
  <si>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</si>
  <si>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</si>
  <si>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</si>
  <si>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</si>
  <si>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</si>
  <si>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</si>
  <si>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</si>
  <si>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</si>
  <si>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</si>
  <si>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</si>
  <si>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</si>
  <si>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</si>
  <si>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</si>
  <si>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</si>
  <si>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</si>
  <si>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</si>
  <si>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</si>
  <si>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</si>
  <si>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</si>
  <si>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</si>
  <si>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</si>
  <si>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</si>
  <si>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</si>
  <si>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</si>
  <si>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</si>
  <si>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</si>
  <si>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</si>
  <si>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</si>
  <si>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</si>
  <si>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</si>
  <si>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</si>
  <si>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</si>
  <si>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</si>
  <si>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</si>
  <si>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</si>
  <si>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</si>
  <si>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</si>
  <si>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</si>
  <si>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</si>
  <si>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</si>
  <si>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</si>
  <si>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</si>
  <si>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</si>
  <si>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</si>
  <si>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</si>
  <si>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</si>
  <si>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</si>
  <si>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</si>
  <si>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</si>
  <si>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</si>
  <si>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</si>
  <si>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</si>
  <si>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</si>
  <si>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</si>
  <si>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</si>
  <si>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</si>
  <si>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</si>
  <si>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</si>
  <si>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</si>
  <si>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</si>
  <si>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</si>
  <si>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</si>
  <si>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</si>
  <si>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</si>
  <si>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</si>
  <si>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</si>
  <si>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</si>
  <si>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</si>
  <si>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</si>
  <si>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</si>
  <si>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</si>
  <si>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</si>
  <si>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</si>
  <si>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</si>
  <si>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</si>
  <si>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</si>
  <si>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</si>
  <si>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</si>
  <si>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</si>
  <si>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</si>
  <si>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</si>
  <si>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</si>
  <si>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</si>
  <si>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</si>
  <si>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</si>
  <si>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</si>
  <si>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</si>
  <si>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</si>
  <si>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</si>
  <si>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</si>
  <si>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</si>
  <si>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</si>
  <si>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</si>
  <si>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</si>
  <si>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</si>
  <si>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</si>
  <si>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</si>
  <si>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</si>
  <si>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</si>
  <si>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</si>
  <si>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</si>
  <si>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</si>
  <si>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</si>
  <si>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</si>
  <si>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</si>
  <si>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</si>
  <si>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</si>
  <si>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</si>
  <si>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</si>
  <si>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</si>
  <si>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</si>
  <si>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</si>
  <si>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</si>
  <si>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</si>
  <si>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</si>
  <si>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</si>
  <si>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</si>
  <si>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</si>
  <si>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</si>
  <si>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</si>
  <si>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</si>
  <si>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</si>
  <si>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</si>
  <si>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</si>
  <si>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</si>
  <si>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</si>
  <si>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</si>
  <si>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</si>
  <si>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</si>
  <si>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</si>
  <si>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</si>
  <si>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</si>
  <si>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</si>
  <si>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</si>
  <si>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</si>
  <si>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</si>
  <si>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</si>
  <si>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</si>
  <si>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</si>
  <si>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</si>
  <si>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</si>
  <si>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</si>
  <si>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</si>
  <si>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</si>
  <si>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</si>
  <si>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</si>
  <si>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</si>
  <si>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</si>
  <si>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</si>
  <si>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</si>
  <si>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</si>
  <si>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</si>
  <si>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</si>
  <si>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</si>
  <si>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</si>
  <si>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</si>
  <si>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</si>
  <si>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</si>
  <si>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</si>
  <si>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</si>
  <si>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</si>
  <si>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</si>
  <si>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</si>
  <si>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</si>
  <si>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</si>
  <si>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</si>
  <si>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</si>
  <si>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</si>
  <si>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</si>
  <si>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</si>
  <si>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</si>
  <si>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</si>
  <si>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</si>
  <si>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</si>
  <si>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</si>
  <si>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</si>
  <si>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</si>
  <si>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</si>
  <si>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</si>
  <si>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</si>
  <si>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</si>
  <si>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</si>
  <si>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</si>
  <si>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</si>
  <si>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</si>
  <si>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</si>
  <si>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</si>
  <si>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</si>
  <si>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</si>
  <si>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</si>
  <si>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</si>
  <si>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</si>
  <si>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</si>
  <si>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</si>
  <si>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</si>
  <si>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</si>
  <si>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</si>
  <si>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</si>
  <si>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</si>
  <si>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</si>
  <si>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</si>
  <si>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</si>
  <si>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</si>
  <si>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</si>
  <si>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</si>
  <si>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</si>
  <si>
    <t>301</t>
  </si>
  <si>
    <t>689</t>
  </si>
  <si>
    <t>702</t>
  </si>
  <si>
    <t>690</t>
  </si>
  <si>
    <t>644</t>
  </si>
  <si>
    <t>624</t>
  </si>
  <si>
    <t>904</t>
  </si>
  <si>
    <t>337</t>
  </si>
  <si>
    <t>300</t>
  </si>
  <si>
    <t>204</t>
  </si>
  <si>
    <t>639</t>
  </si>
  <si>
    <t>333</t>
  </si>
  <si>
    <t>328</t>
  </si>
  <si>
    <t>692</t>
  </si>
  <si>
    <t>322</t>
  </si>
  <si>
    <t>663</t>
  </si>
  <si>
    <t>208</t>
  </si>
  <si>
    <t>313</t>
  </si>
  <si>
    <t>679</t>
  </si>
  <si>
    <t>665</t>
  </si>
  <si>
    <t>611</t>
  </si>
  <si>
    <t>708</t>
  </si>
  <si>
    <t>657</t>
  </si>
  <si>
    <t>693</t>
  </si>
  <si>
    <t>653</t>
  </si>
  <si>
    <t>677</t>
  </si>
  <si>
    <t>640</t>
  </si>
  <si>
    <t>617</t>
  </si>
  <si>
    <t>618</t>
  </si>
  <si>
    <t>23023</t>
  </si>
  <si>
    <t>614</t>
  </si>
  <si>
    <t>630</t>
  </si>
  <si>
    <t>695</t>
  </si>
  <si>
    <t>667</t>
  </si>
  <si>
    <t>207</t>
  </si>
  <si>
    <t>601</t>
  </si>
  <si>
    <t>103</t>
  </si>
  <si>
    <t>656</t>
  </si>
  <si>
    <t>800</t>
  </si>
  <si>
    <t>668</t>
  </si>
  <si>
    <t>9100.3</t>
  </si>
  <si>
    <t>670</t>
  </si>
  <si>
    <t>9004.4</t>
  </si>
  <si>
    <t>102.1</t>
  </si>
  <si>
    <t>327</t>
  </si>
  <si>
    <t>627</t>
  </si>
  <si>
    <t>661</t>
  </si>
  <si>
    <t>203</t>
  </si>
  <si>
    <t>903</t>
  </si>
  <si>
    <t>621</t>
  </si>
  <si>
    <t>631</t>
  </si>
  <si>
    <t>2007.2</t>
  </si>
  <si>
    <t>202</t>
  </si>
  <si>
    <t>637</t>
  </si>
  <si>
    <t>780</t>
  </si>
  <si>
    <t>329</t>
  </si>
  <si>
    <t>109</t>
  </si>
  <si>
    <t>343</t>
  </si>
  <si>
    <t>669</t>
  </si>
  <si>
    <t>318.1</t>
  </si>
  <si>
    <t>404</t>
  </si>
  <si>
    <t>401</t>
  </si>
  <si>
    <t>740</t>
  </si>
  <si>
    <t>635</t>
  </si>
  <si>
    <t>672</t>
  </si>
  <si>
    <t>704</t>
  </si>
  <si>
    <t>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</si>
</sst>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84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  <xf numFmtId="0" fontId="0" fillId="0" borderId="0" xfId="0"/>
  </cellXfs>
  <cellStyles count="3">
    <cellStyle name="Neutral" xfId="2" builtinId="28"/>
    <cellStyle name="Normal" xfId="0" builtinId="0"/>
    <cellStyle name="Percent" xfId="1" builtinId="5"/>
  </cellStyles>
  <dxfs count="56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microsoft.com/office/2022/11/relationships/FeaturePropertyBag" Target="featurePropertyBag/featurePropertyBag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1" totalsRowShown="0" headerRowDxfId="55">
  <autoFilter ref="A1:I11" xr:uid="{5E43E75B-C282-45A6-BD66-49E7FB441385}"/>
  <tableColumns count="9">
    <tableColumn id="9" xr3:uid="{63D16BB5-7208-4AAB-A569-C9FF64432C8A}" name="Week Commencing" dataDxfId="54"/>
    <tableColumn id="1" xr3:uid="{DEA56236-2482-4E46-8D0C-9F57584CB63D}" name="FG Code" dataDxfId="53"/>
    <tableColumn id="2" xr3:uid="{ACF74EC4-63C2-41D1-B606-4BD148A62C44}" name="Description" dataDxfId="52"/>
    <tableColumn id="3" xr3:uid="{09F41D72-B64E-4F8E-BEB0-40BA86FB0984}" name="Soh_dispatch_Box" dataDxfId="51"/>
    <tableColumn id="4" xr3:uid="{725B2789-5A3C-4975-84E3-005A7F70D585}" name="Soh_dispatch_Unit" dataDxfId="50"/>
    <tableColumn id="5" xr3:uid="{A64CA034-6644-4AA1-A046-D7C31ABC6FE9}" name="Soh_packing_Box" dataDxfId="49"/>
    <tableColumn id="6" xr3:uid="{92F94916-9EF2-4B93-87D1-E62D59EE6EE8}" name="Soh_packing_Unit" dataDxfId="48"/>
    <tableColumn id="7" xr3:uid="{78532DD4-ED8B-414E-B251-6DC4D3AD9D56}" name="Soh_total_Box" dataDxfId="47">
      <calculatedColumnFormula>SUM(D2,F2)</calculatedColumnFormula>
    </tableColumn>
    <tableColumn id="8" xr3:uid="{4F1DACBD-FB9E-47F0-8017-A62D57502A10}" name="Soh_total_Unit" dataDxfId="46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45" headerRowBorderDxfId="44" tableBorderDxfId="43" totalsRowBorderDxfId="42">
  <autoFilter ref="A1:E381" xr:uid="{9059FA53-C3A1-4DCB-8F77-E6990FECF8F6}"/>
  <tableColumns count="5">
    <tableColumn id="6" xr3:uid="{856AEDC9-068E-4EFC-B2A9-4E9BA328DF27}" name="Recipe Code" dataDxfId="41"/>
    <tableColumn id="1" xr3:uid="{4FB693C4-46D6-4530-BD97-CFDA8C99AB7E}" name="Description" dataDxfId="40"/>
    <tableColumn id="2" xr3:uid="{7138C797-12B5-4FC3-9592-C87BD150EBF1}" name="Raw Material" dataDxfId="39"/>
    <tableColumn id="3" xr3:uid="{80952C80-6C36-45AD-AEDC-7AC447C7E8C9}" name="KG per Batch" dataDxfId="38"/>
    <tableColumn id="4" xr3:uid="{EB48A1C5-4136-434A-A87B-E2019EF4ACE1}" name="Percentage" dataDxfId="37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36" headerRowBorderDxfId="35" tableBorderDxfId="34" totalsRowBorderDxfId="33">
  <autoFilter ref="A1:L68" xr:uid="{30017525-A111-442A-B0E7-B0C65682935B}"/>
  <tableColumns count="12">
    <tableColumn id="1" xr3:uid="{0C1882C8-B3DA-4F74-A571-3F229BE65609}" name="FG Code" dataDxfId="32"/>
    <tableColumn id="10" xr3:uid="{E2D49D8C-473E-42F0-AB34-160394BBA753}" name="Description" dataDxfId="31"/>
    <tableColumn id="2" xr3:uid="{8B5B1671-27AB-47E4-ACB3-6BEBFA687EB0}" name="FW" dataDxfId="30"/>
    <tableColumn id="9" xr3:uid="{490762CE-DD05-4196-8BD9-0F2DC1C9D1BE}" name="MakeToOrder" dataDxfId="29"/>
    <tableColumn id="8" xr3:uid="{F3DB646C-D569-4B66-A4A1-5F00B8511D60}" name="Min Level" dataDxfId="28"/>
    <tableColumn id="7" xr3:uid="{33D51C4A-A6C4-4BDD-B8B2-0238A28856DD}" name="Max Level" dataDxfId="27"/>
    <tableColumn id="3" xr3:uid="{B3A93DBD-E64F-4E19-A6FE-2B8642B8CC20}" name="kg/unit" dataDxfId="26"/>
    <tableColumn id="4" xr3:uid="{1591717F-E86C-44E4-BEFA-F9E8901A8FF1}" name="Loss" dataDxfId="25" dataCellStyle="Percent"/>
    <tableColumn id="5" xr3:uid="{D306588E-D0B2-4C38-B142-6B659A313527}" name="Filling Code" dataDxfId="24"/>
    <tableColumn id="11" xr3:uid="{18B27A72-E78B-4639-B674-DEDAF2193015}" name="Filling Description" dataDxfId="23"/>
    <tableColumn id="6" xr3:uid="{0AC923EB-E828-4599-A65B-CC21F5AA4A93}" name="Production" dataDxfId="22"/>
    <tableColumn id="12" xr3:uid="{AC377DE5-9B60-423B-BA16-9FC805AC219E}" name="Product Description" dataDxfId="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20">
  <autoFilter ref="A1:H60" xr:uid="{5AA0F85B-C13F-404B-8C4D-C676B5A3D453}"/>
  <tableColumns count="8">
    <tableColumn id="1" xr3:uid="{8B25952B-6FEE-4403-9D89-82EBD54BABE4}" name="FG Code" dataDxfId="19"/>
    <tableColumn id="2" xr3:uid="{F422ABC8-6341-4B40-8BF4-E75845088617}" name="Description" dataDxfId="18"/>
    <tableColumn id="3" xr3:uid="{928DE869-EAD9-476E-882E-DB857C266F6E}" name="Soh_dispatch_Box" dataDxfId="17"/>
    <tableColumn id="4" xr3:uid="{C6D074C9-80CF-4611-AD2E-133C93BFD6D3}" name="Soh_dispatch_Unit" dataDxfId="16"/>
    <tableColumn id="5" xr3:uid="{8926B258-4C4B-4FCA-BB03-B9B4E0FEC5DB}" name="Soh_packing_Box" dataDxfId="15"/>
    <tableColumn id="6" xr3:uid="{FDC92190-0602-411E-B25D-04D1C52EE81A}" name="Soh_packing_Unit" dataDxfId="14"/>
    <tableColumn id="7" xr3:uid="{EDB9B1B7-1333-486D-AC61-ACE1852FF020}" name="Soh_total_Box" dataDxfId="13">
      <calculatedColumnFormula>SUM(C2,E2)</calculatedColumnFormula>
    </tableColumn>
    <tableColumn id="8" xr3:uid="{D5DCD55C-F275-40FC-8EDD-EDE8448120D3}" name="Soh_total_Unit" dataDxfId="12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1" totalsRowShown="0" headerRowDxfId="11">
  <autoFilter ref="A1:I11" xr:uid="{A991B493-E090-4FBD-B5CF-A70FC00A7476}"/>
  <tableColumns count="9">
    <tableColumn id="9" xr3:uid="{6DE718ED-4D33-42C6-96AF-4EC2284EB20F}" name="Week Commencing" dataDxfId="10"/>
    <tableColumn id="1" xr3:uid="{697C4DE9-51BA-4D3C-8F54-776D2C46B0AD}" name="FG Code" dataDxfId="9"/>
    <tableColumn id="2" xr3:uid="{06C44EA7-562E-47A3-AD26-558A380DF064}" name="Description" dataDxfId="8"/>
    <tableColumn id="3" xr3:uid="{AF37496C-3F84-4792-AF15-8FE0B3EE6D87}" name="Soh_dispatch_Box" dataDxfId="7"/>
    <tableColumn id="4" xr3:uid="{B06738DC-2529-4B48-A555-DD5E667DDCB3}" name="Soh_dispatch_Unit" dataDxfId="6"/>
    <tableColumn id="5" xr3:uid="{53D3B126-E6DE-40A9-8F77-BD6FEF4E88B2}" name="Soh_packing_Box" dataDxfId="5"/>
    <tableColumn id="6" xr3:uid="{4368BF80-33D1-46EF-8BBD-F06E743F47C4}" name="Soh_packing_Unit" dataDxfId="4"/>
    <tableColumn id="7" xr3:uid="{73A9F93C-7F2D-4C51-8223-83270B9C6910}" name="Soh_total_Box" dataDxfId="3">
      <calculatedColumnFormula>SUM(D2,F2)</calculatedColumnFormula>
    </tableColumn>
    <tableColumn id="8" xr3:uid="{0B9EA911-7A62-40A6-8C4E-884E25B43F54}" name="Soh_total_Unit" dataDxfId="2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1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0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1"/>
  <sheetViews>
    <sheetView workbookViewId="0">
      <selection activeCell="C13" sqref="C13"/>
    </sheetView>
  </sheetViews>
  <sheetFormatPr defaultColWidth="15.85546875" defaultRowHeight="15" x14ac:dyDescent="0.25"/>
  <cols>
    <col min="3" max="3" width="40.7109375" customWidth="1"/>
    <col min="5" max="5" width="25" customWidth="1"/>
    <col min="6" max="6" width="24.5703125" customWidth="1"/>
    <col min="7" max="7" width="30.71093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45824</v>
      </c>
      <c r="B2" s="61" t="s">
        <v>179</v>
      </c>
      <c r="C2" s="46" t="s">
        <v>180</v>
      </c>
      <c r="D2" s="13">
        <v>0</v>
      </c>
      <c r="E2" s="13"/>
      <c r="F2" s="13"/>
      <c r="G2" s="13"/>
      <c r="H2" s="13">
        <f t="shared" ref="H2:H4" si="0">SUM(D2,F2)</f>
        <v>0</v>
      </c>
      <c r="I2" s="13">
        <f>SUM((F2*24)+(D2*24)+SUM(G2,E2))</f>
        <v>0</v>
      </c>
    </row>
    <row r="3" spans="1:9" x14ac:dyDescent="0.25">
      <c r="A3" s="35">
        <v>45824</v>
      </c>
      <c r="B3" s="59" t="s">
        <v>181</v>
      </c>
      <c r="C3" s="60" t="s">
        <v>182</v>
      </c>
      <c r="D3" s="13">
        <v>0</v>
      </c>
      <c r="E3" s="13"/>
      <c r="F3" s="13"/>
      <c r="G3" s="13"/>
      <c r="H3" s="13">
        <f t="shared" si="0"/>
        <v>0</v>
      </c>
      <c r="I3" s="13">
        <f>SUM((F3*24)+(D3*24)+SUM(G3,E3))</f>
        <v>0</v>
      </c>
    </row>
    <row r="4" spans="1:9" x14ac:dyDescent="0.25">
      <c r="A4" s="35">
        <v>45824</v>
      </c>
      <c r="B4" s="61" t="s">
        <v>186</v>
      </c>
      <c r="C4" s="46" t="s">
        <v>187</v>
      </c>
      <c r="D4" s="13">
        <v>0</v>
      </c>
      <c r="E4" s="13"/>
      <c r="F4" s="13"/>
      <c r="G4" s="13"/>
      <c r="H4" s="13">
        <f t="shared" si="0"/>
        <v>0</v>
      </c>
      <c r="I4" s="13">
        <f t="shared" ref="I4:I5" si="1">SUM((F4*10)+(D4*10)+SUM(G4,E4))</f>
        <v>0</v>
      </c>
    </row>
    <row r="5" spans="1:9" x14ac:dyDescent="0.25">
      <c r="A5" s="35">
        <v>45824</v>
      </c>
      <c r="B5" s="61" t="s">
        <v>200</v>
      </c>
      <c r="C5" s="46" t="s">
        <v>201</v>
      </c>
      <c r="D5" s="13">
        <v>6</v>
      </c>
      <c r="E5" s="13"/>
      <c r="F5" s="13"/>
      <c r="G5" s="13"/>
      <c r="H5" s="13">
        <f>SUM(D5,F5)</f>
        <v>6</v>
      </c>
      <c r="I5" s="13">
        <f t="shared" si="1"/>
        <v>60</v>
      </c>
    </row>
    <row r="6" spans="1:9" x14ac:dyDescent="0.25">
      <c r="A6" s="35">
        <v>45824</v>
      </c>
      <c r="B6" s="61" t="s">
        <v>218</v>
      </c>
      <c r="C6" s="46" t="s">
        <v>219</v>
      </c>
      <c r="D6" s="13">
        <v>45</v>
      </c>
      <c r="E6" s="13"/>
      <c r="F6" s="13"/>
      <c r="G6" s="13"/>
      <c r="H6" s="13">
        <f t="shared" ref="H6:H11" si="2">SUM(D6,F6)</f>
        <v>45</v>
      </c>
      <c r="I6" s="13">
        <f>SUM((F6*40)+(D6*40)+SUM(G6,E6))</f>
        <v>1800</v>
      </c>
    </row>
    <row r="7" spans="1:9" x14ac:dyDescent="0.25">
      <c r="A7" s="35">
        <v>45824</v>
      </c>
      <c r="B7" s="59" t="s">
        <v>223</v>
      </c>
      <c r="C7" s="60" t="s">
        <v>219</v>
      </c>
      <c r="D7" s="13">
        <v>31</v>
      </c>
      <c r="E7" s="13"/>
      <c r="F7" s="13"/>
      <c r="G7" s="13"/>
      <c r="H7" s="13">
        <f t="shared" si="2"/>
        <v>31</v>
      </c>
      <c r="I7" s="13">
        <f>SUM((F7*40)+(D7*40)+SUM(G7,E7))</f>
        <v>1240</v>
      </c>
    </row>
    <row r="8" spans="1:9" x14ac:dyDescent="0.25">
      <c r="A8" s="35">
        <v>45824</v>
      </c>
      <c r="B8" s="59" t="s">
        <v>264</v>
      </c>
      <c r="C8" s="60" t="s">
        <v>265</v>
      </c>
      <c r="D8" s="13">
        <v>148</v>
      </c>
      <c r="E8" s="13"/>
      <c r="F8" s="13"/>
      <c r="G8" s="13"/>
      <c r="H8" s="13">
        <f t="shared" si="2"/>
        <v>148</v>
      </c>
      <c r="I8" s="13">
        <f>SUM((F8*12)+(D8*12)+SUM(G8,E8))</f>
        <v>1776</v>
      </c>
    </row>
    <row r="9" spans="1:9" x14ac:dyDescent="0.25">
      <c r="A9" s="35">
        <v>45824</v>
      </c>
      <c r="B9" s="59" t="s">
        <v>270</v>
      </c>
      <c r="C9" s="60" t="s">
        <v>271</v>
      </c>
      <c r="D9" s="13">
        <v>208</v>
      </c>
      <c r="E9" s="13"/>
      <c r="F9" s="13"/>
      <c r="G9" s="13"/>
      <c r="H9" s="13">
        <f t="shared" si="2"/>
        <v>208</v>
      </c>
      <c r="I9" s="13">
        <f>SUM((F9*24)+(D9*24)+SUM(G9,E9))</f>
        <v>4992</v>
      </c>
    </row>
    <row r="10" spans="1:9" x14ac:dyDescent="0.25">
      <c r="A10" s="35">
        <v>45824</v>
      </c>
      <c r="B10" s="61" t="s">
        <v>275</v>
      </c>
      <c r="C10" s="46" t="s">
        <v>276</v>
      </c>
      <c r="D10" s="13">
        <v>47</v>
      </c>
      <c r="E10" s="13"/>
      <c r="F10" s="13"/>
      <c r="G10" s="13"/>
      <c r="H10" s="13">
        <f t="shared" si="2"/>
        <v>47</v>
      </c>
      <c r="I10" s="13">
        <f t="shared" ref="I10" si="3">SUM((F10*10)+(D10*10)+SUM(G10,E10))</f>
        <v>470</v>
      </c>
    </row>
    <row r="11" spans="1:9" x14ac:dyDescent="0.25">
      <c r="A11" s="35">
        <v>45824</v>
      </c>
      <c r="B11" s="61" t="s">
        <v>308</v>
      </c>
      <c r="C11" s="46" t="s">
        <v>309</v>
      </c>
      <c r="D11" s="13">
        <v>32</v>
      </c>
      <c r="E11" s="13"/>
      <c r="F11" s="13"/>
      <c r="G11" s="13"/>
      <c r="H11" s="13">
        <f t="shared" si="2"/>
        <v>32</v>
      </c>
      <c r="I11" s="13">
        <f>SUM((F11*6)+(D11*6)+SUM(G11,E11))</f>
        <v>192</v>
      </c>
    </row>
  </sheetData>
  <pageMargins left="0.7" right="0.7" top="0.75" bottom="0.75" header="0.3" footer="0.3"/>
  <ignoredErrors>
    <ignoredError sqref="B5:B8 B2" numberStoredAsText="1"/>
    <ignoredError sqref="I2:I3 I6:I8 I9:I1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opLeftCell="A98" workbookViewId="0">
      <selection activeCell="A116" sqref="A116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C105" sqref="C105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38" workbookViewId="0">
      <selection activeCell="G50" sqref="G50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workbookViewId="0">
      <selection activeCell="C46" sqref="C46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1"/>
  <sheetViews>
    <sheetView zoomScale="208" zoomScaleNormal="208" workbookViewId="0">
      <selection activeCell="B4" sqref="B4"/>
    </sheetView>
  </sheetViews>
  <sheetFormatPr defaultRowHeight="15" x14ac:dyDescent="0.25"/>
  <cols>
    <col min="1" max="1" width="12.7109375" customWidth="1"/>
    <col min="2" max="2" width="16.140625" customWidth="1"/>
    <col min="3" max="3" width="26.28515625" customWidth="1"/>
    <col min="4" max="4" width="6.5703125" customWidth="1"/>
    <col min="5" max="5" width="8.5703125" customWidth="1"/>
    <col min="6" max="6" width="7.28515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45838</v>
      </c>
      <c r="B2" s="11" t="s">
        <v>211</v>
      </c>
      <c r="C2" s="11" t="s">
        <v>121</v>
      </c>
      <c r="D2" s="13"/>
      <c r="E2" s="13">
        <v>15</v>
      </c>
      <c r="F2" s="13"/>
      <c r="G2" s="13">
        <v>5</v>
      </c>
      <c r="H2" s="13">
        <f>SUM(D2,F2)</f>
        <v>0</v>
      </c>
      <c r="I2" s="13">
        <f t="shared" ref="I2:I4" si="0">SUM((F2*10)+(D2*10)+SUM(G2,E2))</f>
        <v>20</v>
      </c>
    </row>
    <row r="3" spans="1:9" x14ac:dyDescent="0.25">
      <c r="A3" s="35">
        <v>45838</v>
      </c>
      <c r="B3" s="11">
        <v>2006.4</v>
      </c>
      <c r="C3" s="11" t="s">
        <v>123</v>
      </c>
      <c r="D3" s="13"/>
      <c r="E3" s="13">
        <v>10</v>
      </c>
      <c r="F3" s="13"/>
      <c r="G3" s="13"/>
      <c r="H3" s="13">
        <f t="shared" ref="H3:H10" si="1">SUM(D3,F3)</f>
        <v>0</v>
      </c>
      <c r="I3" s="13">
        <f t="shared" si="0"/>
        <v>10</v>
      </c>
    </row>
    <row r="4" spans="1:9" x14ac:dyDescent="0.25">
      <c r="A4" s="35">
        <v>45838</v>
      </c>
      <c r="B4" s="11" t="s">
        <v>124</v>
      </c>
      <c r="C4" s="11" t="s">
        <v>125</v>
      </c>
      <c r="D4" s="13"/>
      <c r="E4" s="13">
        <v>5</v>
      </c>
      <c r="F4" s="13"/>
      <c r="G4" s="13"/>
      <c r="H4" s="13">
        <f t="shared" si="1"/>
        <v>0</v>
      </c>
      <c r="I4" s="13">
        <f t="shared" si="0"/>
        <v>5</v>
      </c>
    </row>
    <row r="5" spans="1:9" x14ac:dyDescent="0.25">
      <c r="A5" s="35">
        <v>45838</v>
      </c>
      <c r="B5" s="11">
        <v>2006.11</v>
      </c>
      <c r="C5" s="11" t="s">
        <v>128</v>
      </c>
      <c r="D5" s="13"/>
      <c r="E5" s="13">
        <v>2</v>
      </c>
      <c r="F5" s="13"/>
      <c r="G5" s="13"/>
      <c r="H5" s="13">
        <f t="shared" si="1"/>
        <v>0</v>
      </c>
      <c r="I5" s="13">
        <f>SUM((F5*10)+(D5*10)+SUM(G5,E5))</f>
        <v>2</v>
      </c>
    </row>
    <row r="6" spans="1:9" x14ac:dyDescent="0.25">
      <c r="A6" s="35">
        <v>45838</v>
      </c>
      <c r="B6" s="11" t="s">
        <v>131</v>
      </c>
      <c r="C6" s="11" t="s">
        <v>132</v>
      </c>
      <c r="D6" s="13"/>
      <c r="E6" s="13">
        <v>1</v>
      </c>
      <c r="F6" s="13"/>
      <c r="G6" s="13"/>
      <c r="H6" s="13">
        <f t="shared" si="1"/>
        <v>0</v>
      </c>
      <c r="I6" s="13">
        <f>SUM((F6*50)+(D6*50)+SUM(G6,E6))</f>
        <v>1</v>
      </c>
    </row>
    <row r="7" spans="1:9" x14ac:dyDescent="0.25">
      <c r="A7" s="35">
        <v>45838</v>
      </c>
      <c r="B7" s="11" t="s">
        <v>136</v>
      </c>
      <c r="C7" s="11" t="s">
        <v>137</v>
      </c>
      <c r="D7" s="13"/>
      <c r="E7" s="13">
        <v>20</v>
      </c>
      <c r="F7" s="13"/>
      <c r="G7" s="13"/>
      <c r="H7" s="13">
        <f>SUM(D7,F7)</f>
        <v>0</v>
      </c>
      <c r="I7" s="13">
        <f>SUM((F7*10)+(D7*10)+SUM(G7,E7))</f>
        <v>20</v>
      </c>
    </row>
    <row r="8" spans="1:9" x14ac:dyDescent="0.25">
      <c r="A8" s="35">
        <v>45838</v>
      </c>
      <c r="B8" s="11" t="s">
        <v>146</v>
      </c>
      <c r="C8" s="11" t="s">
        <v>147</v>
      </c>
      <c r="D8" s="13"/>
      <c r="E8" s="13">
        <v>10</v>
      </c>
      <c r="F8" s="13"/>
      <c r="G8" s="13"/>
      <c r="H8" s="13">
        <f t="shared" si="1"/>
        <v>0</v>
      </c>
      <c r="I8" s="13">
        <f>SUM((F8*24)+(D8*24)+SUM(G8,E8))</f>
        <v>10</v>
      </c>
    </row>
    <row r="9" spans="1:9" x14ac:dyDescent="0.25">
      <c r="A9" s="35">
        <v>45838</v>
      </c>
      <c r="B9" s="11" t="s">
        <v>151</v>
      </c>
      <c r="C9" s="11" t="s">
        <v>152</v>
      </c>
      <c r="D9" s="13"/>
      <c r="E9" s="13">
        <v>2</v>
      </c>
      <c r="F9" s="13"/>
      <c r="G9" s="13"/>
      <c r="H9" s="13">
        <f t="shared" si="1"/>
        <v>0</v>
      </c>
      <c r="I9" s="13">
        <f>SUM((F9*24)+(D9*24)+SUM(G9,E9))</f>
        <v>2</v>
      </c>
    </row>
    <row r="10" spans="1:9" x14ac:dyDescent="0.25">
      <c r="A10" s="35">
        <v>45838</v>
      </c>
      <c r="B10" s="11" t="s">
        <v>226</v>
      </c>
      <c r="C10" s="11" t="s">
        <v>227</v>
      </c>
      <c r="D10" s="13"/>
      <c r="E10" s="13">
        <v>5</v>
      </c>
      <c r="F10" s="13"/>
      <c r="G10" s="13">
        <v>10</v>
      </c>
      <c r="H10" s="13">
        <f t="shared" si="1"/>
        <v>0</v>
      </c>
      <c r="I10" s="13">
        <f t="shared" ref="I10:I11" si="2">SUM((F10*10)+(D10*10)+SUM(G10,E10))</f>
        <v>15</v>
      </c>
    </row>
    <row r="11" spans="1:9" x14ac:dyDescent="0.25">
      <c r="A11" s="35">
        <v>45838</v>
      </c>
      <c r="B11" s="11" t="s">
        <v>230</v>
      </c>
      <c r="C11" s="11" t="s">
        <v>231</v>
      </c>
      <c r="D11" s="13"/>
      <c r="E11" s="13">
        <v>10</v>
      </c>
      <c r="F11" s="13"/>
      <c r="G11" s="13">
        <v>10</v>
      </c>
      <c r="H11" s="13">
        <f>SUM(D11,F11)</f>
        <v>0</v>
      </c>
      <c r="I11" s="13">
        <f t="shared" si="2"/>
        <v>20</v>
      </c>
    </row>
  </sheetData>
  <pageMargins left="0.7" right="0.7" top="0.75" bottom="0.75" header="0.3" footer="0.3"/>
  <pageSetup paperSize="9" orientation="portrait" horizontalDpi="360" verticalDpi="360" r:id="rId1"/>
  <ignoredErrors>
    <ignoredError sqref="B2:B5 B10:B11 B6:B7" numberStoredAsText="1"/>
    <ignoredError sqref="I6 I8:I9" calculatedColumn="1"/>
  </ignoredErrors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97"/>
  <sheetViews>
    <sheetView tabSelected="1" workbookViewId="0">
      <selection activeCell="L12" sqref="L12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45852</v>
      </c>
      <c r="B2" s="83" t="s">
        <v>2851</v>
      </c>
      <c r="C2" s="83" t="s">
        <v>106</v>
      </c>
      <c r="D2" t="s">
        <v>2575</v>
      </c>
      <c r="E2" t="s">
        <v>120</v>
      </c>
      <c r="F2">
        <v>5</v>
      </c>
    </row>
    <row r="3" spans="1:6" x14ac:dyDescent="0.25">
      <c r="A3" s="35">
        <v>45852</v>
      </c>
      <c r="B3" s="83" t="s">
        <v>2852</v>
      </c>
      <c r="C3" s="83" t="s">
        <v>7</v>
      </c>
      <c r="D3" t="s">
        <v>2575</v>
      </c>
      <c r="E3" t="s">
        <v>120</v>
      </c>
      <c r="F3">
        <v>10</v>
      </c>
    </row>
    <row r="4" spans="1:6" x14ac:dyDescent="0.25">
      <c r="A4" s="35">
        <v>45852</v>
      </c>
      <c r="B4" s="83" t="s">
        <v>2853</v>
      </c>
      <c r="C4" s="83" t="s">
        <v>8</v>
      </c>
      <c r="D4" t="s">
        <v>2576</v>
      </c>
      <c r="E4" t="s">
        <v>120</v>
      </c>
      <c r="F4">
        <v>15</v>
      </c>
    </row>
    <row r="5" spans="1:6" x14ac:dyDescent="0.25">
      <c r="A5" s="35">
        <v>45852</v>
      </c>
      <c r="B5" s="83" t="s">
        <v>2854</v>
      </c>
      <c r="C5" s="83" t="s">
        <v>94</v>
      </c>
      <c r="F5">
        <v>5</v>
      </c>
    </row>
    <row r="6" spans="1:6" x14ac:dyDescent="0.25">
      <c r="A6" s="35">
        <v>45852</v>
      </c>
      <c r="B6" s="83" t="s">
        <v>2855</v>
      </c>
      <c r="C6" s="83" t="s">
        <v>34</v>
      </c>
      <c r="F6" s="83">
        <v>23</v>
      </c>
    </row>
    <row r="7" spans="1:6" x14ac:dyDescent="0.25">
      <c r="A7" s="35">
        <v>45852</v>
      </c>
      <c r="B7" s="83" t="s">
        <v>2856</v>
      </c>
      <c r="C7" s="83" t="s">
        <v>14</v>
      </c>
      <c r="F7" s="83">
        <v>7</v>
      </c>
    </row>
    <row r="8" spans="1:6" x14ac:dyDescent="0.25">
      <c r="A8" s="35">
        <v>45852</v>
      </c>
      <c r="B8" s="83" t="s">
        <v>2593</v>
      </c>
      <c r="C8" s="83" t="s">
        <v>17</v>
      </c>
      <c r="F8" s="83">
        <v>5</v>
      </c>
    </row>
    <row r="9" spans="1:6" x14ac:dyDescent="0.25">
      <c r="A9" s="35">
        <v>45852</v>
      </c>
      <c r="B9" s="83" t="s">
        <v>2857</v>
      </c>
      <c r="C9" s="83" t="s">
        <v>64</v>
      </c>
      <c r="F9" s="83">
        <v>34</v>
      </c>
    </row>
    <row r="10" spans="1:6" x14ac:dyDescent="0.25">
      <c r="A10" s="35">
        <v>45852</v>
      </c>
      <c r="B10" s="83" t="s">
        <v>2858</v>
      </c>
      <c r="C10" s="83" t="s">
        <v>98</v>
      </c>
      <c r="F10" s="83">
        <v>26</v>
      </c>
    </row>
    <row r="11" spans="1:6" x14ac:dyDescent="0.25">
      <c r="A11" s="35">
        <v>45852</v>
      </c>
      <c r="B11" s="83" t="s">
        <v>2859</v>
      </c>
      <c r="C11" s="83" t="s">
        <v>2594</v>
      </c>
      <c r="F11" s="83">
        <v>36</v>
      </c>
    </row>
    <row r="12" spans="1:6" x14ac:dyDescent="0.25">
      <c r="A12" s="35">
        <v>45852</v>
      </c>
      <c r="B12" s="83" t="s">
        <v>2595</v>
      </c>
      <c r="C12" s="83" t="s">
        <v>2596</v>
      </c>
      <c r="F12" s="83">
        <v>8</v>
      </c>
    </row>
    <row r="13" spans="1:6" x14ac:dyDescent="0.25">
      <c r="A13" s="35">
        <v>45852</v>
      </c>
      <c r="B13" s="83" t="s">
        <v>2860</v>
      </c>
      <c r="C13" s="83" t="s">
        <v>6</v>
      </c>
      <c r="F13" s="83">
        <v>5</v>
      </c>
    </row>
    <row r="14" spans="1:6" x14ac:dyDescent="0.25">
      <c r="A14" s="35">
        <v>45852</v>
      </c>
      <c r="B14" s="83" t="s">
        <v>2597</v>
      </c>
      <c r="C14" s="83" t="s">
        <v>31</v>
      </c>
      <c r="F14" s="83">
        <v>21</v>
      </c>
    </row>
    <row r="15" spans="1:6" x14ac:dyDescent="0.25">
      <c r="A15" s="35">
        <v>45852</v>
      </c>
      <c r="B15" s="83" t="s">
        <v>2598</v>
      </c>
      <c r="C15" s="83" t="s">
        <v>13</v>
      </c>
      <c r="F15" s="83">
        <v>17</v>
      </c>
    </row>
    <row r="16" spans="1:6" x14ac:dyDescent="0.25">
      <c r="A16" s="35">
        <v>45852</v>
      </c>
      <c r="B16" s="83" t="s">
        <v>2599</v>
      </c>
      <c r="C16" s="83" t="s">
        <v>10</v>
      </c>
      <c r="F16" s="83">
        <v>26</v>
      </c>
    </row>
    <row r="17" spans="1:6" x14ac:dyDescent="0.25">
      <c r="A17" s="35">
        <v>45852</v>
      </c>
      <c r="B17" s="83" t="s">
        <v>2861</v>
      </c>
      <c r="C17" s="83" t="s">
        <v>67</v>
      </c>
      <c r="F17" s="83">
        <v>34</v>
      </c>
    </row>
    <row r="18" spans="1:6" x14ac:dyDescent="0.25">
      <c r="A18" s="35">
        <v>45852</v>
      </c>
      <c r="B18" s="83" t="s">
        <v>2862</v>
      </c>
      <c r="C18" s="83" t="s">
        <v>108</v>
      </c>
      <c r="F18" s="83">
        <v>27</v>
      </c>
    </row>
    <row r="19" spans="1:6" x14ac:dyDescent="0.25">
      <c r="A19" s="35">
        <v>45852</v>
      </c>
      <c r="B19" s="83" t="s">
        <v>2863</v>
      </c>
      <c r="C19" s="83" t="s">
        <v>92</v>
      </c>
      <c r="F19" s="83">
        <v>21</v>
      </c>
    </row>
    <row r="20" spans="1:6" x14ac:dyDescent="0.25">
      <c r="A20" s="35">
        <v>45852</v>
      </c>
      <c r="B20" s="83" t="s">
        <v>2600</v>
      </c>
      <c r="C20" s="83" t="s">
        <v>2601</v>
      </c>
      <c r="F20" s="83">
        <v>29</v>
      </c>
    </row>
    <row r="21" spans="1:6" x14ac:dyDescent="0.25">
      <c r="A21" s="35">
        <v>45852</v>
      </c>
      <c r="B21" s="83" t="s">
        <v>2864</v>
      </c>
      <c r="C21" s="83" t="s">
        <v>85</v>
      </c>
      <c r="F21" s="83">
        <v>8</v>
      </c>
    </row>
    <row r="22" spans="1:6" x14ac:dyDescent="0.25">
      <c r="A22" s="35">
        <v>45852</v>
      </c>
      <c r="B22" s="83" t="s">
        <v>2602</v>
      </c>
      <c r="C22" s="83" t="s">
        <v>2603</v>
      </c>
      <c r="F22" s="83">
        <v>34</v>
      </c>
    </row>
    <row r="23" spans="1:6" x14ac:dyDescent="0.25">
      <c r="A23" s="35">
        <v>45852</v>
      </c>
      <c r="B23" s="83" t="s">
        <v>2865</v>
      </c>
      <c r="C23" s="83" t="s">
        <v>99</v>
      </c>
      <c r="F23" s="83">
        <v>15</v>
      </c>
    </row>
    <row r="24" spans="1:6" x14ac:dyDescent="0.25">
      <c r="A24" s="35">
        <v>45852</v>
      </c>
      <c r="B24" s="83" t="s">
        <v>2866</v>
      </c>
      <c r="C24" s="83" t="s">
        <v>80</v>
      </c>
      <c r="F24" s="83">
        <v>10</v>
      </c>
    </row>
    <row r="25" spans="1:6" x14ac:dyDescent="0.25">
      <c r="A25" s="35">
        <v>45852</v>
      </c>
      <c r="B25" s="83" t="s">
        <v>2604</v>
      </c>
      <c r="C25" s="83" t="s">
        <v>12</v>
      </c>
      <c r="F25" s="83">
        <v>40</v>
      </c>
    </row>
    <row r="26" spans="1:6" x14ac:dyDescent="0.25">
      <c r="A26" s="35">
        <v>45852</v>
      </c>
      <c r="B26" s="83" t="s">
        <v>2605</v>
      </c>
      <c r="C26" s="83" t="s">
        <v>2606</v>
      </c>
      <c r="F26" s="83">
        <v>20</v>
      </c>
    </row>
    <row r="27" spans="1:6" x14ac:dyDescent="0.25">
      <c r="A27" s="35">
        <v>45852</v>
      </c>
      <c r="B27" s="83" t="s">
        <v>2867</v>
      </c>
      <c r="C27" s="83" t="s">
        <v>21</v>
      </c>
      <c r="F27" s="83">
        <v>34</v>
      </c>
    </row>
    <row r="28" spans="1:6" x14ac:dyDescent="0.25">
      <c r="A28" s="35">
        <v>45852</v>
      </c>
      <c r="B28" s="83" t="s">
        <v>2868</v>
      </c>
      <c r="C28" s="83" t="s">
        <v>4</v>
      </c>
      <c r="F28" s="83">
        <v>17</v>
      </c>
    </row>
    <row r="29" spans="1:6" x14ac:dyDescent="0.25">
      <c r="A29" s="35">
        <v>45852</v>
      </c>
      <c r="B29" s="83" t="s">
        <v>2869</v>
      </c>
      <c r="C29" s="83" t="s">
        <v>27</v>
      </c>
      <c r="F29" s="83">
        <v>7</v>
      </c>
    </row>
    <row r="30" spans="1:6" x14ac:dyDescent="0.25">
      <c r="A30" s="35">
        <v>45852</v>
      </c>
      <c r="B30" s="83" t="s">
        <v>2870</v>
      </c>
      <c r="C30" s="83" t="s">
        <v>32</v>
      </c>
      <c r="F30" s="83">
        <v>5</v>
      </c>
    </row>
    <row r="31" spans="1:6" x14ac:dyDescent="0.25">
      <c r="A31" s="35">
        <v>45852</v>
      </c>
      <c r="B31" s="83" t="s">
        <v>2871</v>
      </c>
      <c r="C31" s="83" t="s">
        <v>33</v>
      </c>
      <c r="F31" s="83">
        <v>29</v>
      </c>
    </row>
    <row r="32" spans="1:6" x14ac:dyDescent="0.25">
      <c r="A32" s="35">
        <v>45852</v>
      </c>
      <c r="B32" s="83" t="s">
        <v>2872</v>
      </c>
      <c r="C32" s="83" t="s">
        <v>25</v>
      </c>
      <c r="F32" s="83">
        <v>34</v>
      </c>
    </row>
    <row r="33" spans="1:6" x14ac:dyDescent="0.25">
      <c r="A33" s="35">
        <v>45852</v>
      </c>
      <c r="B33" s="83" t="s">
        <v>2873</v>
      </c>
      <c r="C33" s="83" t="s">
        <v>794</v>
      </c>
      <c r="F33" s="83">
        <v>14</v>
      </c>
    </row>
    <row r="34" spans="1:6" x14ac:dyDescent="0.25">
      <c r="A34" s="35">
        <v>45852</v>
      </c>
      <c r="B34" s="83" t="s">
        <v>2607</v>
      </c>
      <c r="C34" s="83" t="s">
        <v>72</v>
      </c>
      <c r="F34" s="83">
        <v>39</v>
      </c>
    </row>
    <row r="35" spans="1:6" x14ac:dyDescent="0.25">
      <c r="A35" s="35">
        <v>45852</v>
      </c>
      <c r="B35" s="83" t="s">
        <v>2874</v>
      </c>
      <c r="C35" s="83" t="s">
        <v>49</v>
      </c>
      <c r="F35" s="83">
        <v>34</v>
      </c>
    </row>
    <row r="36" spans="1:6" x14ac:dyDescent="0.25">
      <c r="A36" s="35">
        <v>45852</v>
      </c>
      <c r="B36" s="83" t="s">
        <v>2875</v>
      </c>
      <c r="C36" s="83" t="s">
        <v>56</v>
      </c>
      <c r="F36" s="83">
        <v>20</v>
      </c>
    </row>
    <row r="37" spans="1:6" x14ac:dyDescent="0.25">
      <c r="A37" s="35">
        <v>45852</v>
      </c>
      <c r="B37" s="83" t="s">
        <v>2876</v>
      </c>
      <c r="C37" s="83" t="s">
        <v>40</v>
      </c>
      <c r="F37" s="83">
        <v>13</v>
      </c>
    </row>
    <row r="38" spans="1:6" x14ac:dyDescent="0.25">
      <c r="A38" s="35">
        <v>45852</v>
      </c>
      <c r="B38" s="83" t="s">
        <v>2877</v>
      </c>
      <c r="C38" s="83" t="s">
        <v>15</v>
      </c>
      <c r="F38" s="83">
        <v>40</v>
      </c>
    </row>
    <row r="39" spans="1:6" x14ac:dyDescent="0.25">
      <c r="A39" s="35">
        <v>45852</v>
      </c>
      <c r="B39" s="83" t="s">
        <v>2608</v>
      </c>
      <c r="C39" s="83" t="s">
        <v>2609</v>
      </c>
      <c r="F39" s="83">
        <v>8</v>
      </c>
    </row>
    <row r="40" spans="1:6" x14ac:dyDescent="0.25">
      <c r="A40" s="35">
        <v>45852</v>
      </c>
      <c r="B40" s="83" t="s">
        <v>2878</v>
      </c>
      <c r="C40" s="83" t="s">
        <v>103</v>
      </c>
      <c r="F40" s="83">
        <v>27</v>
      </c>
    </row>
    <row r="41" spans="1:6" x14ac:dyDescent="0.25">
      <c r="A41" s="35">
        <v>45852</v>
      </c>
      <c r="B41" s="83" t="s">
        <v>2879</v>
      </c>
      <c r="C41" s="83" t="s">
        <v>48</v>
      </c>
      <c r="F41" s="83">
        <v>36</v>
      </c>
    </row>
    <row r="42" spans="1:6" x14ac:dyDescent="0.25">
      <c r="A42" s="35">
        <v>45852</v>
      </c>
      <c r="B42" s="83" t="s">
        <v>2880</v>
      </c>
      <c r="C42" s="83" t="s">
        <v>766</v>
      </c>
      <c r="F42" s="83">
        <v>36</v>
      </c>
    </row>
    <row r="43" spans="1:6" x14ac:dyDescent="0.25">
      <c r="A43" s="35">
        <v>45852</v>
      </c>
      <c r="B43" s="83" t="s">
        <v>2881</v>
      </c>
      <c r="C43" s="83" t="s">
        <v>451</v>
      </c>
      <c r="F43" s="83">
        <v>18</v>
      </c>
    </row>
    <row r="44" spans="1:6" x14ac:dyDescent="0.25">
      <c r="A44" s="35">
        <v>45852</v>
      </c>
      <c r="B44" s="83" t="s">
        <v>2610</v>
      </c>
      <c r="C44" s="83" t="s">
        <v>976</v>
      </c>
      <c r="F44" s="83">
        <v>2</v>
      </c>
    </row>
    <row r="45" spans="1:6" x14ac:dyDescent="0.25">
      <c r="A45" s="35">
        <v>45852</v>
      </c>
      <c r="B45" s="83" t="s">
        <v>2611</v>
      </c>
      <c r="C45" s="83" t="s">
        <v>2612</v>
      </c>
      <c r="F45" s="83">
        <v>2</v>
      </c>
    </row>
    <row r="46" spans="1:6" x14ac:dyDescent="0.25">
      <c r="A46" s="35">
        <v>45852</v>
      </c>
      <c r="B46" s="83" t="s">
        <v>2882</v>
      </c>
      <c r="C46" s="83" t="s">
        <v>87</v>
      </c>
      <c r="F46" s="83">
        <v>38</v>
      </c>
    </row>
    <row r="47" spans="1:6" x14ac:dyDescent="0.25">
      <c r="A47" s="35">
        <v>45852</v>
      </c>
      <c r="B47" s="83" t="s">
        <v>2883</v>
      </c>
      <c r="C47" s="83" t="s">
        <v>919</v>
      </c>
      <c r="F47" s="83">
        <v>26</v>
      </c>
    </row>
    <row r="48" spans="1:6" x14ac:dyDescent="0.25">
      <c r="A48" s="35">
        <v>45852</v>
      </c>
      <c r="B48" s="83" t="s">
        <v>2884</v>
      </c>
      <c r="C48" s="83" t="s">
        <v>2613</v>
      </c>
      <c r="F48" s="83">
        <v>24</v>
      </c>
    </row>
    <row r="49" spans="1:6" x14ac:dyDescent="0.25">
      <c r="A49" s="35">
        <v>45852</v>
      </c>
      <c r="B49" s="83" t="s">
        <v>2885</v>
      </c>
      <c r="C49" s="83" t="s">
        <v>20</v>
      </c>
      <c r="F49" s="83">
        <v>5</v>
      </c>
    </row>
    <row r="50" spans="1:6" x14ac:dyDescent="0.25">
      <c r="A50" s="35">
        <v>45852</v>
      </c>
      <c r="B50" s="83" t="s">
        <v>2614</v>
      </c>
      <c r="C50" s="83" t="s">
        <v>2615</v>
      </c>
      <c r="F50" s="83">
        <v>37</v>
      </c>
    </row>
    <row r="51" spans="1:6" x14ac:dyDescent="0.25">
      <c r="A51" s="35">
        <v>45852</v>
      </c>
      <c r="B51" s="83" t="s">
        <v>2616</v>
      </c>
      <c r="C51" s="83" t="s">
        <v>69</v>
      </c>
      <c r="F51" s="83">
        <v>15</v>
      </c>
    </row>
    <row r="52" spans="1:6" x14ac:dyDescent="0.25">
      <c r="A52" s="35">
        <v>45852</v>
      </c>
      <c r="B52" s="83" t="s">
        <v>2886</v>
      </c>
      <c r="C52" s="83" t="s">
        <v>654</v>
      </c>
      <c r="F52" s="83">
        <v>1</v>
      </c>
    </row>
    <row r="53" spans="1:6" x14ac:dyDescent="0.25">
      <c r="A53" s="35">
        <v>45852</v>
      </c>
      <c r="B53" s="83" t="s">
        <v>2887</v>
      </c>
      <c r="C53" s="83" t="s">
        <v>58</v>
      </c>
      <c r="F53" s="83">
        <v>39</v>
      </c>
    </row>
    <row r="54" spans="1:6" x14ac:dyDescent="0.25">
      <c r="A54" s="35">
        <v>45852</v>
      </c>
      <c r="B54" s="83" t="s">
        <v>2888</v>
      </c>
      <c r="C54" s="83" t="s">
        <v>70</v>
      </c>
      <c r="F54" s="83">
        <v>23</v>
      </c>
    </row>
    <row r="55" spans="1:6" x14ac:dyDescent="0.25">
      <c r="A55" s="35">
        <v>45852</v>
      </c>
      <c r="B55" s="83" t="s">
        <v>2889</v>
      </c>
      <c r="C55" s="83" t="s">
        <v>71</v>
      </c>
      <c r="F55" s="83">
        <v>9</v>
      </c>
    </row>
    <row r="56" spans="1:6" x14ac:dyDescent="0.25">
      <c r="A56" s="35">
        <v>45852</v>
      </c>
      <c r="B56" s="83" t="s">
        <v>2890</v>
      </c>
      <c r="C56" s="83" t="s">
        <v>29</v>
      </c>
      <c r="F56" s="83">
        <v>19</v>
      </c>
    </row>
    <row r="57" spans="1:6" x14ac:dyDescent="0.25">
      <c r="A57" s="35">
        <v>45852</v>
      </c>
      <c r="B57" s="83" t="s">
        <v>2891</v>
      </c>
      <c r="C57" s="83" t="s">
        <v>2617</v>
      </c>
      <c r="F57" s="83">
        <v>20</v>
      </c>
    </row>
    <row r="58" spans="1:6" x14ac:dyDescent="0.25">
      <c r="A58" s="35">
        <v>45852</v>
      </c>
      <c r="B58" s="83" t="s">
        <v>2892</v>
      </c>
      <c r="C58" s="83" t="s">
        <v>89</v>
      </c>
      <c r="F58" s="83">
        <v>7</v>
      </c>
    </row>
    <row r="59" spans="1:6" x14ac:dyDescent="0.25">
      <c r="A59" s="35">
        <v>45852</v>
      </c>
      <c r="B59" s="83" t="s">
        <v>2893</v>
      </c>
      <c r="C59" s="83" t="s">
        <v>2618</v>
      </c>
      <c r="F59" s="83">
        <v>32</v>
      </c>
    </row>
    <row r="60" spans="1:6" x14ac:dyDescent="0.25">
      <c r="A60" s="35">
        <v>45852</v>
      </c>
      <c r="B60" s="83" t="s">
        <v>2894</v>
      </c>
      <c r="C60" s="83" t="s">
        <v>2619</v>
      </c>
      <c r="F60" s="83">
        <v>4</v>
      </c>
    </row>
    <row r="61" spans="1:6" x14ac:dyDescent="0.25">
      <c r="A61" s="35">
        <v>45852</v>
      </c>
      <c r="B61" s="83" t="s">
        <v>2620</v>
      </c>
      <c r="C61" s="83" t="s">
        <v>2620</v>
      </c>
      <c r="F61" s="83">
        <v>20</v>
      </c>
    </row>
    <row r="62" spans="1:6" x14ac:dyDescent="0.25">
      <c r="A62" s="35">
        <v>45852</v>
      </c>
      <c r="B62" s="83" t="s">
        <v>2895</v>
      </c>
      <c r="C62" s="83" t="s">
        <v>2621</v>
      </c>
      <c r="F62" s="83">
        <v>16</v>
      </c>
    </row>
    <row r="63" spans="1:6" x14ac:dyDescent="0.25">
      <c r="A63" s="35">
        <v>45852</v>
      </c>
      <c r="B63" s="83" t="s">
        <v>2622</v>
      </c>
      <c r="C63" s="83" t="s">
        <v>2623</v>
      </c>
      <c r="F63" s="83">
        <v>38</v>
      </c>
    </row>
    <row r="64" spans="1:6" x14ac:dyDescent="0.25">
      <c r="A64" s="35">
        <v>45852</v>
      </c>
      <c r="B64" s="83" t="s">
        <v>2624</v>
      </c>
      <c r="C64" s="83" t="s">
        <v>2625</v>
      </c>
      <c r="F64" s="83">
        <v>36</v>
      </c>
    </row>
    <row r="65" spans="1:6" x14ac:dyDescent="0.25">
      <c r="A65" s="35">
        <v>45852</v>
      </c>
      <c r="B65" s="83" t="s">
        <v>2896</v>
      </c>
      <c r="C65" s="83" t="s">
        <v>710</v>
      </c>
      <c r="F65" s="83">
        <v>37</v>
      </c>
    </row>
    <row r="66" spans="1:6" x14ac:dyDescent="0.25">
      <c r="A66" s="35">
        <v>45852</v>
      </c>
      <c r="B66" s="83" t="s">
        <v>2626</v>
      </c>
      <c r="C66" s="83" t="s">
        <v>42</v>
      </c>
      <c r="F66" s="83">
        <v>24</v>
      </c>
    </row>
    <row r="67" spans="1:6" x14ac:dyDescent="0.25">
      <c r="A67" s="35">
        <v>45852</v>
      </c>
      <c r="B67" s="83" t="s">
        <v>2627</v>
      </c>
      <c r="C67" s="83" t="s">
        <v>884</v>
      </c>
      <c r="F67" s="83">
        <v>18</v>
      </c>
    </row>
    <row r="68" spans="1:6" x14ac:dyDescent="0.25">
      <c r="A68" s="35">
        <v>45852</v>
      </c>
      <c r="B68" s="83" t="s">
        <v>2897</v>
      </c>
      <c r="C68" s="83" t="s">
        <v>52</v>
      </c>
      <c r="F68" s="83">
        <v>24</v>
      </c>
    </row>
    <row r="69" spans="1:6" x14ac:dyDescent="0.25">
      <c r="A69" s="35">
        <v>45852</v>
      </c>
      <c r="B69" s="83" t="s">
        <v>2898</v>
      </c>
      <c r="C69" s="83" t="s">
        <v>356</v>
      </c>
      <c r="F69" s="83">
        <v>4</v>
      </c>
    </row>
    <row r="70" spans="1:6" x14ac:dyDescent="0.25">
      <c r="A70" s="35">
        <v>45852</v>
      </c>
      <c r="B70" s="83" t="s">
        <v>2899</v>
      </c>
      <c r="C70" s="83" t="s">
        <v>432</v>
      </c>
      <c r="F70" s="83">
        <v>24</v>
      </c>
    </row>
    <row r="71" spans="1:6" x14ac:dyDescent="0.25">
      <c r="A71" s="35">
        <v>45852</v>
      </c>
      <c r="B71" s="83" t="s">
        <v>2900</v>
      </c>
      <c r="C71" s="83" t="s">
        <v>2628</v>
      </c>
      <c r="F71" s="83">
        <v>16</v>
      </c>
    </row>
    <row r="72" spans="1:6" x14ac:dyDescent="0.25">
      <c r="A72" s="35">
        <v>45852</v>
      </c>
      <c r="B72" s="83" t="s">
        <v>2901</v>
      </c>
      <c r="C72" s="83" t="s">
        <v>962</v>
      </c>
      <c r="F72" s="83">
        <v>4</v>
      </c>
    </row>
    <row r="73" spans="1:6" x14ac:dyDescent="0.25">
      <c r="A73" s="35">
        <v>45852</v>
      </c>
      <c r="B73" s="83" t="s">
        <v>2902</v>
      </c>
      <c r="C73" s="83" t="s">
        <v>9</v>
      </c>
      <c r="F73" s="83">
        <v>32</v>
      </c>
    </row>
    <row r="74" spans="1:6" x14ac:dyDescent="0.25">
      <c r="A74" s="35">
        <v>45852</v>
      </c>
      <c r="B74" s="83" t="s">
        <v>2903</v>
      </c>
      <c r="C74" s="83" t="s">
        <v>2629</v>
      </c>
      <c r="F74" s="83">
        <v>21</v>
      </c>
    </row>
    <row r="75" spans="1:6" x14ac:dyDescent="0.25">
      <c r="A75" s="35">
        <v>45852</v>
      </c>
      <c r="B75" s="83" t="s">
        <v>2904</v>
      </c>
      <c r="C75" s="83" t="s">
        <v>16</v>
      </c>
      <c r="F75" s="83">
        <v>4</v>
      </c>
    </row>
    <row r="76" spans="1:6" x14ac:dyDescent="0.25">
      <c r="A76" s="35">
        <v>45852</v>
      </c>
      <c r="B76" s="83" t="s">
        <v>2905</v>
      </c>
      <c r="C76" s="83" t="s">
        <v>2630</v>
      </c>
      <c r="F76" s="83">
        <v>40</v>
      </c>
    </row>
    <row r="77" spans="1:6" x14ac:dyDescent="0.25">
      <c r="A77" s="35">
        <v>45852</v>
      </c>
      <c r="B77" s="83" t="s">
        <v>2906</v>
      </c>
      <c r="C77" s="83" t="s">
        <v>2631</v>
      </c>
      <c r="F77" s="83">
        <v>22</v>
      </c>
    </row>
    <row r="78" spans="1:6" x14ac:dyDescent="0.25">
      <c r="A78" s="35">
        <v>45852</v>
      </c>
      <c r="B78" s="83" t="s">
        <v>2907</v>
      </c>
      <c r="C78" s="83" t="s">
        <v>509</v>
      </c>
      <c r="F78" s="83">
        <v>28</v>
      </c>
    </row>
    <row r="79" spans="1:6" x14ac:dyDescent="0.25">
      <c r="A79" s="35">
        <v>45852</v>
      </c>
      <c r="B79" s="83" t="s">
        <v>2908</v>
      </c>
      <c r="C79" s="83" t="s">
        <v>2632</v>
      </c>
      <c r="F79" s="83">
        <v>38</v>
      </c>
    </row>
    <row r="80" spans="1:6" x14ac:dyDescent="0.25">
      <c r="A80" s="35">
        <v>45852</v>
      </c>
      <c r="B80" s="83" t="s">
        <v>2909</v>
      </c>
      <c r="C80" s="83" t="s">
        <v>832</v>
      </c>
      <c r="F80" s="83">
        <v>30</v>
      </c>
    </row>
    <row r="81" spans="1:6" x14ac:dyDescent="0.25">
      <c r="A81" s="35">
        <v>45852</v>
      </c>
      <c r="B81" s="83" t="s">
        <v>2910</v>
      </c>
      <c r="C81" s="83" t="s">
        <v>445</v>
      </c>
      <c r="F81" s="83">
        <v>15</v>
      </c>
    </row>
    <row r="82" spans="1:6" x14ac:dyDescent="0.25">
      <c r="A82" s="35">
        <v>45852</v>
      </c>
      <c r="B82" s="83" t="s">
        <v>2911</v>
      </c>
      <c r="C82" s="83" t="s">
        <v>425</v>
      </c>
      <c r="F82" s="83">
        <v>37</v>
      </c>
    </row>
    <row r="83" spans="1:6" x14ac:dyDescent="0.25">
      <c r="A83" s="35">
        <v>45852</v>
      </c>
      <c r="B83" s="83" t="s">
        <v>2583</v>
      </c>
      <c r="C83" s="83" t="s">
        <v>2118</v>
      </c>
      <c r="F83" s="83">
        <v>9</v>
      </c>
    </row>
    <row r="84" spans="1:6" x14ac:dyDescent="0.25">
      <c r="A84" s="35">
        <v>45852</v>
      </c>
      <c r="B84" s="83" t="s">
        <v>2634</v>
      </c>
      <c r="C84" s="83" t="s">
        <v>970</v>
      </c>
      <c r="F84" s="83">
        <v>15</v>
      </c>
    </row>
    <row r="85" spans="1:6" x14ac:dyDescent="0.25">
      <c r="A85" s="35">
        <v>45852</v>
      </c>
      <c r="B85" s="83" t="s">
        <v>2635</v>
      </c>
      <c r="C85" s="83" t="s">
        <v>2636</v>
      </c>
      <c r="F85" s="83">
        <v>2</v>
      </c>
    </row>
    <row r="86" spans="1:6" x14ac:dyDescent="0.25">
      <c r="A86" s="35">
        <v>45852</v>
      </c>
      <c r="B86" s="83" t="s">
        <v>2912</v>
      </c>
      <c r="C86" s="83" t="s">
        <v>19</v>
      </c>
      <c r="F86" s="83">
        <v>32</v>
      </c>
    </row>
    <row r="87" spans="1:6" x14ac:dyDescent="0.25">
      <c r="A87" s="35">
        <v>45852</v>
      </c>
      <c r="B87" s="83" t="s">
        <v>2686</v>
      </c>
      <c r="C87" s="83" t="s">
        <v>2637</v>
      </c>
      <c r="F87" s="83">
        <v>18</v>
      </c>
    </row>
    <row r="88" spans="1:6" x14ac:dyDescent="0.25">
      <c r="A88" s="35">
        <v>45852</v>
      </c>
      <c r="B88" s="83" t="s">
        <v>2638</v>
      </c>
      <c r="C88" s="83" t="s">
        <v>739</v>
      </c>
      <c r="F88" s="83">
        <v>14</v>
      </c>
    </row>
    <row r="89" spans="1:6" x14ac:dyDescent="0.25">
      <c r="A89" s="35">
        <v>45852</v>
      </c>
      <c r="B89" s="83" t="s">
        <v>2639</v>
      </c>
      <c r="C89" s="83" t="s">
        <v>2640</v>
      </c>
      <c r="F89" s="83">
        <v>36</v>
      </c>
    </row>
    <row r="90" spans="1:6" x14ac:dyDescent="0.25">
      <c r="A90" s="35">
        <v>45852</v>
      </c>
      <c r="B90" s="83" t="s">
        <v>2913</v>
      </c>
      <c r="C90" s="83" t="s">
        <v>43</v>
      </c>
      <c r="F90" s="83">
        <v>5</v>
      </c>
    </row>
    <row r="91" spans="1:6" x14ac:dyDescent="0.25">
      <c r="A91" s="35">
        <v>45852</v>
      </c>
      <c r="B91" s="83" t="s">
        <v>2914</v>
      </c>
      <c r="C91" s="83" t="s">
        <v>45</v>
      </c>
      <c r="F91" s="83">
        <v>30</v>
      </c>
    </row>
    <row r="92" spans="1:6" x14ac:dyDescent="0.25">
      <c r="A92" s="35">
        <v>45852</v>
      </c>
      <c r="B92" s="83" t="s">
        <v>2915</v>
      </c>
      <c r="C92" s="83" t="s">
        <v>46</v>
      </c>
      <c r="F92" s="83">
        <v>32</v>
      </c>
    </row>
    <row r="93" spans="1:6" x14ac:dyDescent="0.25">
      <c r="A93" s="35">
        <v>45852</v>
      </c>
      <c r="B93" s="83" t="s">
        <v>2641</v>
      </c>
      <c r="C93" s="83" t="s">
        <v>2642</v>
      </c>
      <c r="F93" s="83">
        <v>10</v>
      </c>
    </row>
    <row r="94" spans="1:6" x14ac:dyDescent="0.25">
      <c r="A94" s="35">
        <v>45852</v>
      </c>
      <c r="B94" s="83" t="s">
        <v>2916</v>
      </c>
      <c r="C94" s="83" t="s">
        <v>28</v>
      </c>
      <c r="F94" s="83">
        <v>35</v>
      </c>
    </row>
    <row r="95" spans="1:6" x14ac:dyDescent="0.25">
      <c r="A95" s="35">
        <v>45852</v>
      </c>
      <c r="B95" s="83" t="s">
        <v>2758</v>
      </c>
      <c r="C95" s="83" t="s">
        <v>459</v>
      </c>
      <c r="F95" s="83">
        <v>27</v>
      </c>
    </row>
    <row r="96" spans="1:6" x14ac:dyDescent="0.25">
      <c r="A96" s="35">
        <v>45852</v>
      </c>
      <c r="B96" s="83" t="s">
        <v>2644</v>
      </c>
      <c r="C96" s="83" t="s">
        <v>699</v>
      </c>
      <c r="F96" s="83">
        <v>7</v>
      </c>
    </row>
    <row r="97" spans="1:6" x14ac:dyDescent="0.25">
      <c r="A97" s="35">
        <v>45852</v>
      </c>
      <c r="B97" s="83" t="s">
        <v>2917</v>
      </c>
      <c r="C97" s="83" t="s">
        <v>2643</v>
      </c>
      <c r="F97" s="83">
        <v>38</v>
      </c>
    </row>
  </sheetData>
  <pageMargins left="0.7" right="0.7" top="0.75" bottom="0.75" header="0.3" footer="0.3"/>
  <ignoredErrors>
    <ignoredError sqref="B2:B97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soh_table1</vt:lpstr>
      <vt:lpstr>join</vt:lpstr>
      <vt:lpstr>Packing Size</vt:lpstr>
      <vt:lpstr>Recipe</vt:lpstr>
      <vt:lpstr>RecipeMaster</vt:lpstr>
      <vt:lpstr>Sheet2</vt:lpstr>
      <vt:lpstr>Joining</vt:lpstr>
      <vt:lpstr>SOH</vt:lpstr>
      <vt:lpstr>soh_table</vt:lpstr>
      <vt:lpstr>Ingredients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2025-07-11T03:55:43Z</dcterms:modified>
  <cp:category/>
  <cp:contentStatus/>
</cp:coreProperties>
</file>