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420" yWindow="120" windowWidth="22440" windowHeight="14520" tabRatio="500"/>
  </bookViews>
  <sheets>
    <sheet name="Summary" sheetId="5" r:id="rId1"/>
    <sheet name="Sheet1" sheetId="1" r:id="rId2"/>
    <sheet name="240x180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8" i="1" l="1"/>
  <c r="M9" i="1"/>
  <c r="M10" i="1"/>
  <c r="M11" i="1"/>
  <c r="O9" i="1"/>
  <c r="O10" i="1"/>
  <c r="O11" i="1"/>
  <c r="M39" i="1"/>
  <c r="O39" i="1"/>
  <c r="O38" i="1"/>
  <c r="M38" i="1"/>
  <c r="M53" i="1"/>
  <c r="M36" i="1"/>
  <c r="O36" i="1"/>
  <c r="M34" i="1"/>
  <c r="O34" i="1"/>
  <c r="O35" i="1"/>
  <c r="M35" i="1"/>
  <c r="M47" i="1"/>
  <c r="M31" i="1"/>
  <c r="M32" i="1"/>
  <c r="M37" i="1"/>
  <c r="M33" i="1"/>
  <c r="O33" i="1"/>
  <c r="O37" i="1"/>
  <c r="O32" i="1"/>
  <c r="O31" i="1"/>
  <c r="O30" i="1"/>
  <c r="O29" i="1"/>
  <c r="O28" i="1"/>
  <c r="O27" i="1"/>
  <c r="O26" i="1"/>
  <c r="O5" i="1"/>
  <c r="O6" i="1"/>
  <c r="O7" i="1"/>
  <c r="O8" i="1"/>
  <c r="O4" i="1"/>
  <c r="M8" i="1"/>
  <c r="M30" i="1"/>
  <c r="M29" i="1"/>
  <c r="M28" i="1"/>
  <c r="M27" i="1"/>
  <c r="M26" i="1"/>
  <c r="M5" i="1"/>
  <c r="M6" i="1"/>
  <c r="M7" i="1"/>
  <c r="M4" i="1"/>
</calcChain>
</file>

<file path=xl/sharedStrings.xml><?xml version="1.0" encoding="utf-8"?>
<sst xmlns="http://schemas.openxmlformats.org/spreadsheetml/2006/main" count="141" uniqueCount="53">
  <si>
    <t>File</t>
  </si>
  <si>
    <t>-er</t>
  </si>
  <si>
    <t>–er</t>
  </si>
  <si>
    <t>–cr</t>
  </si>
  <si>
    <t>Exploration</t>
  </si>
  <si>
    <t>Radius</t>
  </si>
  <si>
    <t>Communication</t>
  </si>
  <si>
    <t>Visibility</t>
  </si>
  <si>
    <t>–r</t>
  </si>
  <si>
    <t>-s 1</t>
  </si>
  <si>
    <t>-s 2</t>
  </si>
  <si>
    <t>-s 3</t>
  </si>
  <si>
    <t>-s 4</t>
  </si>
  <si>
    <t>Algorithm</t>
  </si>
  <si>
    <t>distributed</t>
  </si>
  <si>
    <t>–d</t>
  </si>
  <si>
    <t>Jump</t>
  </si>
  <si>
    <t>Distance</t>
  </si>
  <si>
    <t>Cumulative Visibility</t>
  </si>
  <si>
    <t>Average</t>
  </si>
  <si>
    <t>WIN_480x360</t>
  </si>
  <si>
    <t>–w</t>
  </si>
  <si>
    <t>Window</t>
  </si>
  <si>
    <t>Viewpoint</t>
  </si>
  <si>
    <t>–v</t>
  </si>
  <si>
    <t>VIEWPOINTS_10</t>
  </si>
  <si>
    <t>WIN_240x180A</t>
  </si>
  <si>
    <t>VP_240x180A_10</t>
  </si>
  <si>
    <t>Rerun after fixing melting algorithm--7 is rerun of 6</t>
  </si>
  <si>
    <t>Required</t>
  </si>
  <si>
    <t>Centralized</t>
  </si>
  <si>
    <t>centralized</t>
  </si>
  <si>
    <t>Ideal</t>
  </si>
  <si>
    <t>—</t>
  </si>
  <si>
    <t>(Rc = communications radius)</t>
  </si>
  <si>
    <t>Simulated Annealing, Rc=170</t>
  </si>
  <si>
    <t>Simulated Annealing, Rc=160</t>
  </si>
  <si>
    <t>Simulated Annealing, Rc=150</t>
  </si>
  <si>
    <t>Simulated Annealing, Rc=140</t>
  </si>
  <si>
    <t>Simulated Annealing, Rc=130</t>
  </si>
  <si>
    <t>Distributed</t>
  </si>
  <si>
    <t>Backtracking, Best</t>
  </si>
  <si>
    <t>Simulated Annealing</t>
  </si>
  <si>
    <t>Greedy</t>
  </si>
  <si>
    <t>Pattern Search</t>
  </si>
  <si>
    <t>Gradient Ascent</t>
  </si>
  <si>
    <t>Nudging</t>
  </si>
  <si>
    <t>Wavy-2</t>
  </si>
  <si>
    <t>Wavy</t>
  </si>
  <si>
    <t>Dish</t>
  </si>
  <si>
    <t>Flat</t>
  </si>
  <si>
    <t>Real</t>
  </si>
  <si>
    <t>Mean Cumulative Visibility (Objective Function), 10 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</si>
</sst>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3"/>
      <color theme="1"/>
      <name val="Arial"/>
    </font>
    <font>
      <sz val="13"/>
      <color rgb="FF000000"/>
      <name val="Arial"/>
    </font>
    <font>
      <sz val="12"/>
      <color theme="1"/>
      <name val="Arial"/>
    </font>
    <font>
      <b/>
      <sz val="14.4"/>
      <color rgb="FF000000"/>
      <name val="Arial"/>
    </font>
    <font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/>
    <xf numFmtId="3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3" borderId="0" xfId="0" applyFont="1" applyFill="1" applyAlignment="1">
      <alignment horizontal="center"/>
    </xf>
    <xf numFmtId="0" fontId="6" fillId="3" borderId="0" xfId="0" applyFont="1" applyFill="1"/>
    <xf numFmtId="0" fontId="8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6" fillId="4" borderId="0" xfId="0" applyFont="1" applyFill="1"/>
    <xf numFmtId="0" fontId="8" fillId="4" borderId="0" xfId="0" applyFont="1" applyFill="1" applyAlignment="1">
      <alignment horizontal="center" vertical="center"/>
    </xf>
    <xf numFmtId="0" fontId="9" fillId="0" borderId="0" xfId="0" applyFont="1"/>
    <xf numFmtId="0" fontId="6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'240x180'!$A$1:$A$24</c:f>
              <c:numCache>
                <c:formatCode>General</c:formatCode>
                <c:ptCount val="24"/>
                <c:pt idx="0">
                  <c:v>120.0</c:v>
                </c:pt>
                <c:pt idx="1">
                  <c:v>130.0</c:v>
                </c:pt>
                <c:pt idx="2">
                  <c:v>140.0</c:v>
                </c:pt>
                <c:pt idx="3">
                  <c:v>150.0</c:v>
                </c:pt>
                <c:pt idx="4">
                  <c:v>160.0</c:v>
                </c:pt>
                <c:pt idx="5">
                  <c:v>170.0</c:v>
                </c:pt>
                <c:pt idx="6">
                  <c:v>120.0</c:v>
                </c:pt>
                <c:pt idx="7">
                  <c:v>130.0</c:v>
                </c:pt>
                <c:pt idx="8">
                  <c:v>140.0</c:v>
                </c:pt>
                <c:pt idx="9">
                  <c:v>150.0</c:v>
                </c:pt>
                <c:pt idx="10">
                  <c:v>160.0</c:v>
                </c:pt>
                <c:pt idx="11">
                  <c:v>170.0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120.0</c:v>
                </c:pt>
                <c:pt idx="19">
                  <c:v>130.0</c:v>
                </c:pt>
                <c:pt idx="20">
                  <c:v>140.0</c:v>
                </c:pt>
                <c:pt idx="21">
                  <c:v>150.0</c:v>
                </c:pt>
                <c:pt idx="22">
                  <c:v>160.0</c:v>
                </c:pt>
                <c:pt idx="23">
                  <c:v>170.0</c:v>
                </c:pt>
              </c:numCache>
            </c:numRef>
          </c:xVal>
          <c:yVal>
            <c:numRef>
              <c:f>'240x180'!$B$1:$B$24</c:f>
              <c:numCache>
                <c:formatCode>General</c:formatCode>
                <c:ptCount val="24"/>
                <c:pt idx="0">
                  <c:v>11475.0</c:v>
                </c:pt>
                <c:pt idx="1">
                  <c:v>15230.0</c:v>
                </c:pt>
                <c:pt idx="2">
                  <c:v>15341.0</c:v>
                </c:pt>
                <c:pt idx="3">
                  <c:v>19020.0</c:v>
                </c:pt>
                <c:pt idx="4">
                  <c:v>15665.0</c:v>
                </c:pt>
                <c:pt idx="5">
                  <c:v>17858.0</c:v>
                </c:pt>
                <c:pt idx="6">
                  <c:v>13207.0</c:v>
                </c:pt>
                <c:pt idx="7">
                  <c:v>15669.0</c:v>
                </c:pt>
                <c:pt idx="8">
                  <c:v>14709.0</c:v>
                </c:pt>
                <c:pt idx="9">
                  <c:v>14833.0</c:v>
                </c:pt>
                <c:pt idx="10">
                  <c:v>17768.0</c:v>
                </c:pt>
                <c:pt idx="11">
                  <c:v>20392.0</c:v>
                </c:pt>
                <c:pt idx="12">
                  <c:v>12211.0</c:v>
                </c:pt>
                <c:pt idx="13">
                  <c:v>14073.0</c:v>
                </c:pt>
                <c:pt idx="14">
                  <c:v>16051.0</c:v>
                </c:pt>
                <c:pt idx="15">
                  <c:v>17758.0</c:v>
                </c:pt>
                <c:pt idx="16">
                  <c:v>16650.0</c:v>
                </c:pt>
                <c:pt idx="17">
                  <c:v>18115.0</c:v>
                </c:pt>
                <c:pt idx="18">
                  <c:v>13858.0</c:v>
                </c:pt>
                <c:pt idx="19">
                  <c:v>12146.0</c:v>
                </c:pt>
                <c:pt idx="20">
                  <c:v>11185.0</c:v>
                </c:pt>
                <c:pt idx="21">
                  <c:v>16255.0</c:v>
                </c:pt>
                <c:pt idx="22">
                  <c:v>17720.0</c:v>
                </c:pt>
                <c:pt idx="23">
                  <c:v>19529.0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902552"/>
        <c:axId val="-2093175752"/>
      </c:scatterChart>
      <c:valAx>
        <c:axId val="208690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175752"/>
        <c:crosses val="autoZero"/>
        <c:crossBetween val="midCat"/>
      </c:valAx>
      <c:valAx>
        <c:axId val="-2093175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902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</xdr:row>
      <xdr:rowOff>95250</xdr:rowOff>
    </xdr:from>
    <xdr:to>
      <xdr:col>15</xdr:col>
      <xdr:colOff>787400</xdr:colOff>
      <xdr:row>38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14" sqref="A14"/>
    </sheetView>
  </sheetViews>
  <sheetFormatPr baseColWidth="10" defaultColWidth="8.1640625" defaultRowHeight="15" x14ac:dyDescent="0"/>
  <cols>
    <col min="1" max="1" width="15.1640625" customWidth="1"/>
    <col min="2" max="2" width="31" customWidth="1"/>
    <col min="3" max="7" width="14.83203125" customWidth="1"/>
    <col min="8" max="8" width="19.1640625" bestFit="1" customWidth="1"/>
  </cols>
  <sheetData>
    <row r="1" spans="1:8" ht="17">
      <c r="A1" s="11"/>
      <c r="B1" s="9"/>
      <c r="C1" s="21" t="s">
        <v>52</v>
      </c>
      <c r="D1" s="21"/>
      <c r="E1" s="21"/>
      <c r="F1" s="21"/>
      <c r="G1" s="21"/>
    </row>
    <row r="2" spans="1:8" ht="17">
      <c r="A2" s="11"/>
      <c r="B2" s="20" t="s">
        <v>13</v>
      </c>
      <c r="C2" s="20" t="s">
        <v>51</v>
      </c>
      <c r="D2" s="20" t="s">
        <v>50</v>
      </c>
      <c r="E2" s="20" t="s">
        <v>49</v>
      </c>
      <c r="F2" s="20" t="s">
        <v>48</v>
      </c>
      <c r="G2" s="20" t="s">
        <v>47</v>
      </c>
      <c r="H2" s="9"/>
    </row>
    <row r="3" spans="1:8" ht="17" customHeight="1">
      <c r="A3" s="17" t="s">
        <v>30</v>
      </c>
      <c r="B3" s="16" t="s">
        <v>46</v>
      </c>
      <c r="C3" s="15">
        <v>12149</v>
      </c>
      <c r="D3" s="15">
        <v>42184</v>
      </c>
      <c r="E3" s="15">
        <v>31009</v>
      </c>
      <c r="F3" s="15">
        <v>30503</v>
      </c>
      <c r="G3" s="15">
        <v>29678</v>
      </c>
      <c r="H3" s="10" t="s">
        <v>43</v>
      </c>
    </row>
    <row r="4" spans="1:8" ht="16">
      <c r="A4" s="17"/>
      <c r="B4" s="16" t="s">
        <v>45</v>
      </c>
      <c r="C4" s="19">
        <v>13802</v>
      </c>
      <c r="D4" s="15">
        <v>43191</v>
      </c>
      <c r="E4" s="15">
        <v>24743</v>
      </c>
      <c r="F4" s="15">
        <v>34211</v>
      </c>
      <c r="G4" s="15">
        <v>33808</v>
      </c>
      <c r="H4" s="18" t="s">
        <v>43</v>
      </c>
    </row>
    <row r="5" spans="1:8" ht="16">
      <c r="A5" s="17"/>
      <c r="B5" s="16" t="s">
        <v>44</v>
      </c>
      <c r="C5" s="15">
        <v>17817</v>
      </c>
      <c r="D5" s="15">
        <v>43200</v>
      </c>
      <c r="E5" s="15">
        <v>33445</v>
      </c>
      <c r="F5" s="15">
        <v>34441</v>
      </c>
      <c r="G5" s="15">
        <v>33651</v>
      </c>
      <c r="H5" s="10" t="s">
        <v>43</v>
      </c>
    </row>
    <row r="6" spans="1:8" ht="16">
      <c r="A6" s="17"/>
      <c r="B6" s="16" t="s">
        <v>42</v>
      </c>
      <c r="C6" s="15">
        <v>20062</v>
      </c>
      <c r="D6" s="15">
        <v>43200</v>
      </c>
      <c r="E6" s="15">
        <v>35202</v>
      </c>
      <c r="F6" s="15">
        <v>35006</v>
      </c>
      <c r="G6" s="15">
        <v>34428</v>
      </c>
      <c r="H6" s="10" t="s">
        <v>41</v>
      </c>
    </row>
    <row r="7" spans="1:8" ht="17" customHeight="1">
      <c r="A7" s="14" t="s">
        <v>40</v>
      </c>
      <c r="B7" s="13" t="s">
        <v>39</v>
      </c>
      <c r="C7" s="12">
        <v>11976</v>
      </c>
      <c r="D7" s="12">
        <v>34710</v>
      </c>
      <c r="E7" s="12">
        <v>23160</v>
      </c>
      <c r="F7" s="12">
        <v>27113</v>
      </c>
      <c r="G7" s="12">
        <v>23491</v>
      </c>
      <c r="H7" s="9"/>
    </row>
    <row r="8" spans="1:8" ht="16">
      <c r="A8" s="14"/>
      <c r="B8" s="13" t="s">
        <v>38</v>
      </c>
      <c r="C8" s="12">
        <v>12671</v>
      </c>
      <c r="D8" s="12">
        <v>37439</v>
      </c>
      <c r="E8" s="12">
        <v>25580</v>
      </c>
      <c r="F8" s="12">
        <v>27928</v>
      </c>
      <c r="G8" s="12">
        <v>24315</v>
      </c>
    </row>
    <row r="9" spans="1:8" ht="16">
      <c r="A9" s="14"/>
      <c r="B9" s="13" t="s">
        <v>37</v>
      </c>
      <c r="C9" s="12">
        <v>12609</v>
      </c>
      <c r="D9" s="12">
        <v>38576</v>
      </c>
      <c r="E9" s="12">
        <v>27332</v>
      </c>
      <c r="F9" s="12">
        <v>28747</v>
      </c>
      <c r="G9" s="12">
        <v>26643</v>
      </c>
    </row>
    <row r="10" spans="1:8" ht="16">
      <c r="A10" s="14"/>
      <c r="B10" s="13" t="s">
        <v>36</v>
      </c>
      <c r="C10" s="12">
        <v>15248</v>
      </c>
      <c r="D10" s="12">
        <v>40254</v>
      </c>
      <c r="E10" s="12">
        <v>28083</v>
      </c>
      <c r="F10" s="12">
        <v>29171</v>
      </c>
      <c r="G10" s="12">
        <v>27679</v>
      </c>
    </row>
    <row r="11" spans="1:8" ht="16">
      <c r="A11" s="14"/>
      <c r="B11" s="13" t="s">
        <v>35</v>
      </c>
      <c r="C11" s="12">
        <v>16128</v>
      </c>
      <c r="D11" s="12">
        <v>40705</v>
      </c>
      <c r="E11" s="12">
        <v>29562</v>
      </c>
      <c r="F11" s="12">
        <v>29782</v>
      </c>
      <c r="G11" s="12">
        <v>29103</v>
      </c>
    </row>
    <row r="12" spans="1:8" ht="16">
      <c r="A12" s="11"/>
      <c r="B12" s="9"/>
      <c r="C12" s="9"/>
      <c r="D12" s="9"/>
      <c r="E12" s="9"/>
      <c r="F12" s="9"/>
      <c r="G12" s="9"/>
      <c r="H12" s="9"/>
    </row>
    <row r="13" spans="1:8" ht="16">
      <c r="A13" s="11"/>
      <c r="B13" s="10" t="s">
        <v>34</v>
      </c>
      <c r="C13" s="9"/>
      <c r="D13" s="9"/>
      <c r="E13" s="9"/>
      <c r="F13" s="9"/>
      <c r="G13" s="9"/>
      <c r="H13" s="9"/>
    </row>
  </sheetData>
  <mergeCells count="3">
    <mergeCell ref="C1:G1"/>
    <mergeCell ref="A3:A6"/>
    <mergeCell ref="A7:A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pane ySplit="1160" activePane="bottomLeft"/>
      <selection activeCell="G48" sqref="G48:H48"/>
      <selection pane="bottomLeft" activeCell="I12" sqref="I12"/>
    </sheetView>
  </sheetViews>
  <sheetFormatPr baseColWidth="10" defaultRowHeight="15" x14ac:dyDescent="0"/>
  <cols>
    <col min="1" max="1" width="5.6640625" style="1" customWidth="1"/>
    <col min="2" max="2" width="11.6640625" style="1" customWidth="1"/>
    <col min="3" max="3" width="15.6640625" style="1" customWidth="1"/>
    <col min="4" max="4" width="17" style="1" customWidth="1"/>
    <col min="5" max="6" width="9.5" style="1" customWidth="1"/>
    <col min="7" max="7" width="12" style="1" customWidth="1"/>
    <col min="8" max="8" width="15" style="1" customWidth="1"/>
    <col min="9" max="12" width="7.83203125" style="1" customWidth="1"/>
    <col min="13" max="16384" width="10.83203125" style="1"/>
  </cols>
  <sheetData>
    <row r="1" spans="1:15" s="3" customFormat="1">
      <c r="B1" s="3" t="s">
        <v>13</v>
      </c>
      <c r="C1" s="3" t="s">
        <v>22</v>
      </c>
      <c r="D1" s="3" t="s">
        <v>23</v>
      </c>
      <c r="E1" s="3" t="s">
        <v>7</v>
      </c>
      <c r="F1" s="3" t="s">
        <v>16</v>
      </c>
      <c r="G1" s="3" t="s">
        <v>4</v>
      </c>
      <c r="H1" s="3" t="s">
        <v>6</v>
      </c>
      <c r="O1" s="3" t="s">
        <v>29</v>
      </c>
    </row>
    <row r="2" spans="1:15" s="3" customFormat="1">
      <c r="F2" s="3" t="s">
        <v>17</v>
      </c>
      <c r="G2" s="3" t="s">
        <v>5</v>
      </c>
      <c r="H2" s="3" t="s">
        <v>5</v>
      </c>
      <c r="I2" s="8" t="s">
        <v>18</v>
      </c>
      <c r="J2" s="8"/>
      <c r="K2" s="8"/>
      <c r="L2" s="8"/>
    </row>
    <row r="3" spans="1:15" s="3" customFormat="1">
      <c r="A3" s="3" t="s">
        <v>0</v>
      </c>
      <c r="C3" s="4" t="s">
        <v>21</v>
      </c>
      <c r="D3" s="4" t="s">
        <v>24</v>
      </c>
      <c r="E3" s="4" t="s">
        <v>8</v>
      </c>
      <c r="F3" s="4" t="s">
        <v>15</v>
      </c>
      <c r="G3" s="4" t="s">
        <v>2</v>
      </c>
      <c r="H3" s="4" t="s">
        <v>3</v>
      </c>
      <c r="I3" s="4" t="s">
        <v>9</v>
      </c>
      <c r="J3" s="4" t="s">
        <v>10</v>
      </c>
      <c r="K3" s="4" t="s">
        <v>11</v>
      </c>
      <c r="L3" s="4" t="s">
        <v>12</v>
      </c>
      <c r="M3" s="3" t="s">
        <v>19</v>
      </c>
      <c r="O3" s="4" t="s">
        <v>1</v>
      </c>
    </row>
    <row r="4" spans="1:15">
      <c r="A4" s="1">
        <v>2</v>
      </c>
      <c r="B4" s="2" t="s">
        <v>14</v>
      </c>
      <c r="C4" s="2" t="s">
        <v>20</v>
      </c>
      <c r="D4" s="2" t="s">
        <v>25</v>
      </c>
      <c r="E4" s="1">
        <v>100</v>
      </c>
      <c r="F4" s="1">
        <v>50</v>
      </c>
      <c r="G4" s="1">
        <v>100</v>
      </c>
      <c r="H4" s="1">
        <v>200</v>
      </c>
      <c r="I4" s="5">
        <v>42472</v>
      </c>
      <c r="J4" s="5">
        <v>42759</v>
      </c>
      <c r="K4" s="5">
        <v>46074</v>
      </c>
      <c r="L4" s="5">
        <v>34007</v>
      </c>
      <c r="M4" s="5">
        <f>AVERAGE(I4:L4)</f>
        <v>41328</v>
      </c>
      <c r="N4" s="5"/>
      <c r="O4" s="1">
        <f>H4/2-E4</f>
        <v>0</v>
      </c>
    </row>
    <row r="5" spans="1:15">
      <c r="A5" s="1">
        <v>3</v>
      </c>
      <c r="B5" s="2" t="s">
        <v>14</v>
      </c>
      <c r="C5" s="2" t="s">
        <v>20</v>
      </c>
      <c r="D5" s="2" t="s">
        <v>25</v>
      </c>
      <c r="E5" s="1">
        <v>100</v>
      </c>
      <c r="F5" s="1">
        <v>50</v>
      </c>
      <c r="G5" s="1">
        <v>100</v>
      </c>
      <c r="H5" s="1">
        <v>1000</v>
      </c>
      <c r="I5" s="5">
        <v>68554</v>
      </c>
      <c r="J5" s="5">
        <v>63506</v>
      </c>
      <c r="K5" s="5">
        <v>71343</v>
      </c>
      <c r="L5" s="5">
        <v>54323</v>
      </c>
      <c r="M5" s="5">
        <f t="shared" ref="M5:M11" si="0">AVERAGE(I5:L5)</f>
        <v>64431.5</v>
      </c>
      <c r="O5" s="1">
        <f t="shared" ref="O5:O11" si="1">H5/2-E5</f>
        <v>400</v>
      </c>
    </row>
    <row r="6" spans="1:15">
      <c r="A6" s="1">
        <v>4</v>
      </c>
      <c r="B6" s="2" t="s">
        <v>14</v>
      </c>
      <c r="C6" s="2" t="s">
        <v>20</v>
      </c>
      <c r="D6" s="2" t="s">
        <v>25</v>
      </c>
      <c r="E6" s="1">
        <v>100</v>
      </c>
      <c r="F6" s="1">
        <v>50</v>
      </c>
      <c r="G6" s="1">
        <v>50</v>
      </c>
      <c r="H6" s="1">
        <v>1000</v>
      </c>
      <c r="I6" s="5">
        <v>68463</v>
      </c>
      <c r="J6" s="5">
        <v>71451</v>
      </c>
      <c r="K6" s="5">
        <v>67332</v>
      </c>
      <c r="L6" s="5">
        <v>65859</v>
      </c>
      <c r="M6" s="5">
        <f t="shared" si="0"/>
        <v>68276.25</v>
      </c>
      <c r="O6" s="1">
        <f t="shared" si="1"/>
        <v>400</v>
      </c>
    </row>
    <row r="7" spans="1:15">
      <c r="A7" s="1">
        <v>5</v>
      </c>
      <c r="B7" s="2" t="s">
        <v>14</v>
      </c>
      <c r="C7" s="2" t="s">
        <v>20</v>
      </c>
      <c r="D7" s="2" t="s">
        <v>25</v>
      </c>
      <c r="E7" s="1">
        <v>100</v>
      </c>
      <c r="F7" s="1">
        <v>50</v>
      </c>
      <c r="G7" s="1">
        <v>200</v>
      </c>
      <c r="H7" s="1">
        <v>1000</v>
      </c>
      <c r="I7" s="5">
        <v>61487</v>
      </c>
      <c r="J7" s="5">
        <v>67901</v>
      </c>
      <c r="K7" s="5">
        <v>58014</v>
      </c>
      <c r="L7" s="5">
        <v>73955</v>
      </c>
      <c r="M7" s="5">
        <f t="shared" si="0"/>
        <v>65339.25</v>
      </c>
      <c r="O7" s="1">
        <f t="shared" si="1"/>
        <v>400</v>
      </c>
    </row>
    <row r="8" spans="1:15">
      <c r="A8" s="1">
        <v>6</v>
      </c>
      <c r="B8" s="2" t="s">
        <v>14</v>
      </c>
      <c r="C8" s="2" t="s">
        <v>26</v>
      </c>
      <c r="D8" s="1" t="s">
        <v>27</v>
      </c>
      <c r="E8" s="1">
        <v>50</v>
      </c>
      <c r="F8" s="1">
        <v>25</v>
      </c>
      <c r="G8" s="1">
        <v>50</v>
      </c>
      <c r="H8" s="1">
        <v>100</v>
      </c>
      <c r="I8" s="1">
        <v>13519</v>
      </c>
      <c r="J8" s="1">
        <v>12962</v>
      </c>
      <c r="K8" s="1">
        <v>11487</v>
      </c>
      <c r="L8" s="1">
        <v>13623</v>
      </c>
      <c r="M8" s="5">
        <f t="shared" si="0"/>
        <v>12897.75</v>
      </c>
      <c r="O8" s="1">
        <f t="shared" si="1"/>
        <v>0</v>
      </c>
    </row>
    <row r="9" spans="1:15">
      <c r="A9" s="1">
        <v>18</v>
      </c>
      <c r="B9" s="2" t="s">
        <v>14</v>
      </c>
      <c r="C9" s="2" t="s">
        <v>20</v>
      </c>
      <c r="D9" s="2" t="s">
        <v>25</v>
      </c>
      <c r="E9" s="1">
        <v>50</v>
      </c>
      <c r="F9" s="1">
        <v>50</v>
      </c>
      <c r="G9" s="1">
        <v>50</v>
      </c>
      <c r="H9" s="1">
        <v>200</v>
      </c>
      <c r="I9" s="1">
        <v>25408</v>
      </c>
      <c r="J9" s="1">
        <v>21795</v>
      </c>
      <c r="K9" s="1">
        <v>22417</v>
      </c>
      <c r="L9" s="1">
        <v>22212</v>
      </c>
      <c r="M9" s="5">
        <f t="shared" si="0"/>
        <v>22958</v>
      </c>
      <c r="O9" s="1">
        <f t="shared" si="1"/>
        <v>50</v>
      </c>
    </row>
    <row r="10" spans="1:15">
      <c r="A10" s="1">
        <v>19</v>
      </c>
      <c r="B10" s="2" t="s">
        <v>14</v>
      </c>
      <c r="C10" s="2" t="s">
        <v>20</v>
      </c>
      <c r="D10" s="2" t="s">
        <v>25</v>
      </c>
      <c r="E10" s="1">
        <v>50</v>
      </c>
      <c r="F10" s="1">
        <v>55</v>
      </c>
      <c r="G10" s="1">
        <v>55</v>
      </c>
      <c r="H10" s="1">
        <v>210</v>
      </c>
      <c r="I10" s="1">
        <v>21563</v>
      </c>
      <c r="J10" s="1">
        <v>23596</v>
      </c>
      <c r="K10" s="1">
        <v>20728</v>
      </c>
      <c r="L10" s="1">
        <v>15686</v>
      </c>
      <c r="M10" s="5">
        <f t="shared" si="0"/>
        <v>20393.25</v>
      </c>
      <c r="O10" s="1">
        <f t="shared" si="1"/>
        <v>55</v>
      </c>
    </row>
    <row r="11" spans="1:15">
      <c r="A11" s="1">
        <v>20</v>
      </c>
      <c r="B11" s="2" t="s">
        <v>14</v>
      </c>
      <c r="C11" s="2" t="s">
        <v>20</v>
      </c>
      <c r="D11" s="2" t="s">
        <v>25</v>
      </c>
      <c r="E11" s="1">
        <v>50</v>
      </c>
      <c r="F11" s="1">
        <v>60</v>
      </c>
      <c r="G11" s="1">
        <v>60</v>
      </c>
      <c r="H11" s="1">
        <v>220</v>
      </c>
      <c r="I11" s="1">
        <v>19924</v>
      </c>
      <c r="J11" s="1">
        <v>24437</v>
      </c>
      <c r="K11" s="1">
        <v>21465</v>
      </c>
      <c r="L11" s="1">
        <v>21465</v>
      </c>
      <c r="M11" s="5">
        <f t="shared" si="0"/>
        <v>21822.75</v>
      </c>
      <c r="O11" s="1">
        <f t="shared" si="1"/>
        <v>60</v>
      </c>
    </row>
    <row r="12" spans="1:15">
      <c r="B12" s="2"/>
      <c r="C12" s="2"/>
      <c r="M12" s="5"/>
    </row>
    <row r="13" spans="1:15">
      <c r="B13" s="2"/>
      <c r="C13" s="2"/>
      <c r="M13" s="5"/>
    </row>
    <row r="14" spans="1:15">
      <c r="B14" s="2"/>
      <c r="C14" s="2"/>
      <c r="M14" s="5"/>
    </row>
    <row r="15" spans="1:15">
      <c r="B15" s="2"/>
      <c r="C15" s="2"/>
      <c r="M15" s="5"/>
    </row>
    <row r="16" spans="1:15">
      <c r="B16" s="2"/>
      <c r="C16" s="2"/>
      <c r="M16" s="5"/>
    </row>
    <row r="17" spans="1:15">
      <c r="B17" s="2"/>
      <c r="C17" s="2"/>
      <c r="M17" s="5"/>
    </row>
    <row r="18" spans="1:15">
      <c r="B18" s="2"/>
      <c r="C18" s="2"/>
      <c r="M18" s="5"/>
    </row>
    <row r="19" spans="1:15">
      <c r="B19" s="2"/>
      <c r="C19" s="2"/>
      <c r="M19" s="5"/>
    </row>
    <row r="20" spans="1:15">
      <c r="B20" s="2"/>
      <c r="C20" s="2"/>
      <c r="M20" s="5"/>
    </row>
    <row r="21" spans="1:15">
      <c r="B21" s="2"/>
      <c r="C21" s="2"/>
      <c r="M21" s="5"/>
    </row>
    <row r="22" spans="1:15">
      <c r="B22" s="2"/>
      <c r="C22" s="2"/>
      <c r="M22" s="5"/>
    </row>
    <row r="23" spans="1:15">
      <c r="B23" s="2"/>
      <c r="C23" s="2"/>
      <c r="M23" s="5"/>
    </row>
    <row r="25" spans="1:15" ht="18">
      <c r="A25" s="6" t="s">
        <v>28</v>
      </c>
    </row>
    <row r="26" spans="1:15">
      <c r="A26" s="1">
        <v>2</v>
      </c>
      <c r="B26" s="2" t="s">
        <v>14</v>
      </c>
      <c r="C26" s="2" t="s">
        <v>20</v>
      </c>
      <c r="D26" s="2" t="s">
        <v>25</v>
      </c>
      <c r="E26" s="1">
        <v>100</v>
      </c>
      <c r="F26" s="1">
        <v>50</v>
      </c>
      <c r="G26" s="1">
        <v>100</v>
      </c>
      <c r="H26" s="1">
        <v>200</v>
      </c>
      <c r="I26" s="5">
        <v>50367</v>
      </c>
      <c r="J26" s="5">
        <v>42267</v>
      </c>
      <c r="K26" s="5">
        <v>51876</v>
      </c>
      <c r="L26" s="5">
        <v>38735</v>
      </c>
      <c r="M26" s="5">
        <f>AVERAGE(I26:L26)</f>
        <v>45811.25</v>
      </c>
      <c r="N26" s="5"/>
      <c r="O26" s="1">
        <f t="shared" ref="O26:O32" si="2">H26/2-E26</f>
        <v>0</v>
      </c>
    </row>
    <row r="27" spans="1:15">
      <c r="A27" s="1">
        <v>3</v>
      </c>
      <c r="B27" s="2" t="s">
        <v>14</v>
      </c>
      <c r="C27" s="2" t="s">
        <v>20</v>
      </c>
      <c r="D27" s="2" t="s">
        <v>25</v>
      </c>
      <c r="E27" s="1">
        <v>100</v>
      </c>
      <c r="F27" s="1">
        <v>50</v>
      </c>
      <c r="G27" s="1">
        <v>100</v>
      </c>
      <c r="H27" s="1">
        <v>1000</v>
      </c>
      <c r="I27" s="5">
        <v>66929</v>
      </c>
      <c r="J27" s="5">
        <v>70386</v>
      </c>
      <c r="K27" s="5">
        <v>69052</v>
      </c>
      <c r="L27" s="5">
        <v>61724</v>
      </c>
      <c r="M27" s="5">
        <f t="shared" ref="M27:M33" si="3">AVERAGE(I27:L27)</f>
        <v>67022.75</v>
      </c>
      <c r="O27" s="1">
        <f t="shared" si="2"/>
        <v>400</v>
      </c>
    </row>
    <row r="28" spans="1:15">
      <c r="A28" s="1">
        <v>4</v>
      </c>
      <c r="B28" s="2" t="s">
        <v>14</v>
      </c>
      <c r="C28" s="2" t="s">
        <v>20</v>
      </c>
      <c r="D28" s="2" t="s">
        <v>25</v>
      </c>
      <c r="E28" s="1">
        <v>100</v>
      </c>
      <c r="F28" s="1">
        <v>50</v>
      </c>
      <c r="G28" s="1">
        <v>50</v>
      </c>
      <c r="H28" s="1">
        <v>1000</v>
      </c>
      <c r="I28" s="5">
        <v>56580</v>
      </c>
      <c r="J28" s="5">
        <v>56781</v>
      </c>
      <c r="K28" s="5">
        <v>63349</v>
      </c>
      <c r="L28" s="5">
        <v>52535</v>
      </c>
      <c r="M28" s="5">
        <f t="shared" si="3"/>
        <v>57311.25</v>
      </c>
      <c r="O28" s="1">
        <f t="shared" si="2"/>
        <v>400</v>
      </c>
    </row>
    <row r="29" spans="1:15">
      <c r="A29" s="1">
        <v>5</v>
      </c>
      <c r="B29" s="2" t="s">
        <v>14</v>
      </c>
      <c r="C29" s="2" t="s">
        <v>20</v>
      </c>
      <c r="D29" s="2" t="s">
        <v>25</v>
      </c>
      <c r="E29" s="1">
        <v>100</v>
      </c>
      <c r="F29" s="1">
        <v>50</v>
      </c>
      <c r="G29" s="1">
        <v>200</v>
      </c>
      <c r="H29" s="1">
        <v>1000</v>
      </c>
      <c r="I29" s="5">
        <v>67675</v>
      </c>
      <c r="J29" s="5">
        <v>69743</v>
      </c>
      <c r="K29" s="5">
        <v>65046</v>
      </c>
      <c r="L29" s="5">
        <v>72845</v>
      </c>
      <c r="M29" s="5">
        <f t="shared" si="3"/>
        <v>68827.25</v>
      </c>
      <c r="O29" s="1">
        <f t="shared" si="2"/>
        <v>400</v>
      </c>
    </row>
    <row r="30" spans="1:15">
      <c r="A30" s="1">
        <v>7</v>
      </c>
      <c r="B30" s="1" t="s">
        <v>14</v>
      </c>
      <c r="C30" s="2" t="s">
        <v>26</v>
      </c>
      <c r="D30" s="1" t="s">
        <v>27</v>
      </c>
      <c r="E30" s="1">
        <v>50</v>
      </c>
      <c r="F30" s="1">
        <v>25</v>
      </c>
      <c r="G30" s="1">
        <v>50</v>
      </c>
      <c r="H30" s="1">
        <v>100</v>
      </c>
      <c r="I30" s="1">
        <v>14278</v>
      </c>
      <c r="J30" s="1">
        <v>13187</v>
      </c>
      <c r="K30" s="1">
        <v>10733</v>
      </c>
      <c r="L30" s="1">
        <v>15420</v>
      </c>
      <c r="M30" s="5">
        <f t="shared" si="3"/>
        <v>13404.5</v>
      </c>
      <c r="O30" s="1">
        <f t="shared" si="2"/>
        <v>0</v>
      </c>
    </row>
    <row r="31" spans="1:15">
      <c r="A31" s="1">
        <v>8</v>
      </c>
      <c r="B31" s="1" t="s">
        <v>14</v>
      </c>
      <c r="C31" s="2" t="s">
        <v>26</v>
      </c>
      <c r="D31" s="1" t="s">
        <v>27</v>
      </c>
      <c r="E31" s="1">
        <v>25</v>
      </c>
      <c r="F31" s="1">
        <v>25</v>
      </c>
      <c r="G31" s="1">
        <v>25</v>
      </c>
      <c r="H31" s="1">
        <v>100</v>
      </c>
      <c r="I31" s="1">
        <v>7092</v>
      </c>
      <c r="M31" s="5">
        <f t="shared" si="3"/>
        <v>7092</v>
      </c>
      <c r="O31" s="1">
        <f t="shared" si="2"/>
        <v>25</v>
      </c>
    </row>
    <row r="32" spans="1:15">
      <c r="A32" s="1">
        <v>9</v>
      </c>
      <c r="B32" s="1" t="s">
        <v>14</v>
      </c>
      <c r="C32" s="2" t="s">
        <v>26</v>
      </c>
      <c r="D32" s="1" t="s">
        <v>27</v>
      </c>
      <c r="E32" s="1">
        <v>25</v>
      </c>
      <c r="F32" s="1">
        <v>25</v>
      </c>
      <c r="G32" s="1">
        <v>50</v>
      </c>
      <c r="H32" s="1">
        <v>150</v>
      </c>
      <c r="I32" s="1">
        <v>7132</v>
      </c>
      <c r="M32" s="5">
        <f t="shared" si="3"/>
        <v>7132</v>
      </c>
      <c r="O32" s="1">
        <f t="shared" si="2"/>
        <v>50</v>
      </c>
    </row>
    <row r="33" spans="1:15">
      <c r="A33" s="1">
        <v>11</v>
      </c>
      <c r="B33" s="1" t="s">
        <v>14</v>
      </c>
      <c r="C33" s="2" t="s">
        <v>26</v>
      </c>
      <c r="D33" s="1" t="s">
        <v>27</v>
      </c>
      <c r="E33" s="1">
        <v>50</v>
      </c>
      <c r="F33" s="1">
        <v>50</v>
      </c>
      <c r="G33" s="1">
        <v>50</v>
      </c>
      <c r="H33" s="1">
        <v>200</v>
      </c>
      <c r="I33" s="1">
        <v>17762</v>
      </c>
      <c r="J33" s="1">
        <v>16207</v>
      </c>
      <c r="K33" s="1">
        <v>19426</v>
      </c>
      <c r="L33" s="1">
        <v>19827</v>
      </c>
      <c r="M33" s="7">
        <f t="shared" si="3"/>
        <v>18305.5</v>
      </c>
      <c r="O33" s="1">
        <f t="shared" ref="O33:O35" si="4">H33/2-E33</f>
        <v>50</v>
      </c>
    </row>
    <row r="34" spans="1:15">
      <c r="A34" s="1">
        <v>14</v>
      </c>
      <c r="B34" s="1" t="s">
        <v>14</v>
      </c>
      <c r="C34" s="2" t="s">
        <v>26</v>
      </c>
      <c r="D34" s="1" t="s">
        <v>27</v>
      </c>
      <c r="E34" s="1">
        <v>50</v>
      </c>
      <c r="F34" s="1">
        <v>10</v>
      </c>
      <c r="G34" s="1">
        <v>10</v>
      </c>
      <c r="H34" s="1">
        <v>120</v>
      </c>
      <c r="I34" s="1">
        <v>11475</v>
      </c>
      <c r="J34" s="1">
        <v>13207</v>
      </c>
      <c r="K34" s="1">
        <v>12211</v>
      </c>
      <c r="L34" s="1">
        <v>13858</v>
      </c>
      <c r="M34" s="5">
        <f>AVERAGE(I34:L34)</f>
        <v>12687.75</v>
      </c>
      <c r="O34" s="1">
        <f>H34/2-E34</f>
        <v>10</v>
      </c>
    </row>
    <row r="35" spans="1:15">
      <c r="A35" s="1">
        <v>12</v>
      </c>
      <c r="B35" s="1" t="s">
        <v>14</v>
      </c>
      <c r="C35" s="2" t="s">
        <v>26</v>
      </c>
      <c r="D35" s="1" t="s">
        <v>27</v>
      </c>
      <c r="E35" s="1">
        <v>50</v>
      </c>
      <c r="F35" s="1">
        <v>15</v>
      </c>
      <c r="G35" s="1">
        <v>15</v>
      </c>
      <c r="H35" s="1">
        <v>130</v>
      </c>
      <c r="I35" s="1">
        <v>15230</v>
      </c>
      <c r="J35" s="1">
        <v>15669</v>
      </c>
      <c r="K35" s="1">
        <v>14073</v>
      </c>
      <c r="L35" s="1">
        <v>12146</v>
      </c>
      <c r="M35" s="5">
        <f t="shared" ref="M35" si="5">AVERAGE(I35:L35)</f>
        <v>14279.5</v>
      </c>
      <c r="O35" s="1">
        <f t="shared" si="4"/>
        <v>15</v>
      </c>
    </row>
    <row r="36" spans="1:15">
      <c r="A36" s="1">
        <v>13</v>
      </c>
      <c r="B36" s="1" t="s">
        <v>14</v>
      </c>
      <c r="C36" s="2" t="s">
        <v>26</v>
      </c>
      <c r="D36" s="1" t="s">
        <v>27</v>
      </c>
      <c r="E36" s="1">
        <v>50</v>
      </c>
      <c r="F36" s="1">
        <v>20</v>
      </c>
      <c r="G36" s="1">
        <v>20</v>
      </c>
      <c r="H36" s="1">
        <v>140</v>
      </c>
      <c r="I36" s="1">
        <v>15341</v>
      </c>
      <c r="J36" s="1">
        <v>14709</v>
      </c>
      <c r="K36" s="1">
        <v>16051</v>
      </c>
      <c r="L36" s="1">
        <v>11185</v>
      </c>
      <c r="M36" s="5">
        <f t="shared" ref="M36" si="6">AVERAGE(I36:L36)</f>
        <v>14321.5</v>
      </c>
      <c r="O36" s="1">
        <f t="shared" ref="O36" si="7">H36/2-E36</f>
        <v>20</v>
      </c>
    </row>
    <row r="37" spans="1:15">
      <c r="A37" s="1">
        <v>10</v>
      </c>
      <c r="B37" s="1" t="s">
        <v>14</v>
      </c>
      <c r="C37" s="2" t="s">
        <v>26</v>
      </c>
      <c r="D37" s="1" t="s">
        <v>27</v>
      </c>
      <c r="E37" s="1">
        <v>50</v>
      </c>
      <c r="F37" s="1">
        <v>25</v>
      </c>
      <c r="G37" s="1">
        <v>25</v>
      </c>
      <c r="H37" s="1">
        <v>150</v>
      </c>
      <c r="I37" s="1">
        <v>19020</v>
      </c>
      <c r="J37" s="1">
        <v>14833</v>
      </c>
      <c r="K37" s="1">
        <v>17758</v>
      </c>
      <c r="L37" s="1">
        <v>16255</v>
      </c>
      <c r="M37" s="5">
        <f>AVERAGE(I37:L37)</f>
        <v>16966.5</v>
      </c>
      <c r="O37" s="1">
        <f t="shared" ref="O37" si="8">H37/2-E37</f>
        <v>25</v>
      </c>
    </row>
    <row r="38" spans="1:15">
      <c r="A38" s="1">
        <v>15</v>
      </c>
      <c r="B38" s="1" t="s">
        <v>14</v>
      </c>
      <c r="C38" s="2" t="s">
        <v>26</v>
      </c>
      <c r="D38" s="1" t="s">
        <v>27</v>
      </c>
      <c r="E38" s="1">
        <v>50</v>
      </c>
      <c r="F38" s="1">
        <v>30</v>
      </c>
      <c r="G38" s="1">
        <v>30</v>
      </c>
      <c r="H38" s="1">
        <v>160</v>
      </c>
      <c r="I38" s="1">
        <v>15665</v>
      </c>
      <c r="J38" s="1">
        <v>17768</v>
      </c>
      <c r="K38" s="1">
        <v>16650</v>
      </c>
      <c r="L38" s="1">
        <v>17720</v>
      </c>
      <c r="M38" s="5">
        <f>AVERAGE(I38:L38)</f>
        <v>16950.75</v>
      </c>
      <c r="O38" s="1">
        <f>H38/2-E38</f>
        <v>30</v>
      </c>
    </row>
    <row r="39" spans="1:15">
      <c r="A39" s="1">
        <v>16</v>
      </c>
      <c r="B39" s="1" t="s">
        <v>14</v>
      </c>
      <c r="C39" s="2" t="s">
        <v>26</v>
      </c>
      <c r="D39" s="1" t="s">
        <v>27</v>
      </c>
      <c r="E39" s="1">
        <v>50</v>
      </c>
      <c r="F39" s="1">
        <v>35</v>
      </c>
      <c r="G39" s="1">
        <v>35</v>
      </c>
      <c r="H39" s="1">
        <v>170</v>
      </c>
      <c r="I39" s="1">
        <v>17858</v>
      </c>
      <c r="J39" s="1">
        <v>20392</v>
      </c>
      <c r="K39" s="1">
        <v>18115</v>
      </c>
      <c r="L39" s="1">
        <v>19529</v>
      </c>
      <c r="M39" s="5">
        <f>AVERAGE(I39:L39)</f>
        <v>18973.5</v>
      </c>
      <c r="O39" s="1">
        <f>H39/2-E39</f>
        <v>35</v>
      </c>
    </row>
    <row r="40" spans="1:15">
      <c r="C40" s="2"/>
      <c r="M40" s="5"/>
    </row>
    <row r="41" spans="1:15">
      <c r="C41" s="2"/>
      <c r="M41" s="5"/>
    </row>
    <row r="42" spans="1:15">
      <c r="C42" s="2"/>
      <c r="M42" s="5"/>
    </row>
    <row r="43" spans="1:15">
      <c r="C43" s="2"/>
      <c r="M43" s="5"/>
    </row>
    <row r="44" spans="1:15">
      <c r="C44" s="2"/>
      <c r="M44" s="5"/>
    </row>
    <row r="46" spans="1:15" ht="18">
      <c r="A46" s="6" t="s">
        <v>30</v>
      </c>
    </row>
    <row r="47" spans="1:15">
      <c r="A47" s="1">
        <v>11</v>
      </c>
      <c r="B47" s="1" t="s">
        <v>31</v>
      </c>
      <c r="C47" s="2" t="s">
        <v>26</v>
      </c>
      <c r="D47" s="1" t="s">
        <v>27</v>
      </c>
      <c r="E47" s="1">
        <v>50</v>
      </c>
      <c r="F47" s="1">
        <v>50</v>
      </c>
      <c r="G47" s="2" t="s">
        <v>33</v>
      </c>
      <c r="H47" s="2" t="s">
        <v>33</v>
      </c>
      <c r="I47" s="1">
        <v>20085</v>
      </c>
      <c r="J47" s="1">
        <v>19800</v>
      </c>
      <c r="K47" s="1">
        <v>19286</v>
      </c>
      <c r="L47" s="1">
        <v>19455</v>
      </c>
      <c r="M47" s="7">
        <f t="shared" ref="M47:M48" si="9">AVERAGE(I47:L47)</f>
        <v>19656.5</v>
      </c>
      <c r="O47" s="2" t="s">
        <v>33</v>
      </c>
    </row>
    <row r="48" spans="1:15">
      <c r="A48" s="1">
        <v>17</v>
      </c>
      <c r="B48" s="1" t="s">
        <v>31</v>
      </c>
      <c r="C48" s="2" t="s">
        <v>20</v>
      </c>
      <c r="D48" s="2" t="s">
        <v>25</v>
      </c>
      <c r="E48" s="1">
        <v>50</v>
      </c>
      <c r="F48" s="1">
        <v>50</v>
      </c>
      <c r="G48" s="2" t="s">
        <v>33</v>
      </c>
      <c r="H48" s="2" t="s">
        <v>33</v>
      </c>
      <c r="I48" s="1">
        <v>29949</v>
      </c>
      <c r="J48" s="1">
        <v>29524</v>
      </c>
      <c r="K48" s="1">
        <v>28990</v>
      </c>
      <c r="L48" s="1">
        <v>30326</v>
      </c>
      <c r="M48" s="5">
        <f t="shared" si="9"/>
        <v>29697.25</v>
      </c>
      <c r="O48" s="2" t="s">
        <v>33</v>
      </c>
    </row>
    <row r="52" spans="1:15" ht="18">
      <c r="A52" s="6" t="s">
        <v>32</v>
      </c>
    </row>
    <row r="53" spans="1:15">
      <c r="A53" s="2" t="s">
        <v>33</v>
      </c>
      <c r="B53" s="2" t="s">
        <v>33</v>
      </c>
      <c r="C53" s="2" t="s">
        <v>33</v>
      </c>
      <c r="D53" s="1" t="s">
        <v>27</v>
      </c>
      <c r="E53" s="1">
        <v>50</v>
      </c>
      <c r="F53" s="2" t="s">
        <v>33</v>
      </c>
      <c r="G53" s="2" t="s">
        <v>33</v>
      </c>
      <c r="H53" s="2" t="s">
        <v>33</v>
      </c>
      <c r="I53" s="2" t="s">
        <v>33</v>
      </c>
      <c r="J53" s="2" t="s">
        <v>33</v>
      </c>
      <c r="K53" s="2" t="s">
        <v>33</v>
      </c>
      <c r="L53" s="2" t="s">
        <v>33</v>
      </c>
      <c r="M53" s="5">
        <f>MIN(240*180,10*PI()*E53^2)</f>
        <v>43200</v>
      </c>
      <c r="O53" s="2" t="s">
        <v>33</v>
      </c>
    </row>
  </sheetData>
  <mergeCells count="1">
    <mergeCell ref="I2:L2"/>
  </mergeCells>
  <pageMargins left="0.75" right="0.75" top="1" bottom="1" header="0.5" footer="0.5"/>
  <pageSetup orientation="portrait" horizontalDpi="4294967292" verticalDpi="4294967292"/>
  <ignoredErrors>
    <ignoredError sqref="M4:M7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B24"/>
    </sheetView>
  </sheetViews>
  <sheetFormatPr baseColWidth="10" defaultRowHeight="15" x14ac:dyDescent="0"/>
  <sheetData>
    <row r="1" spans="1:2">
      <c r="A1" s="1">
        <v>120</v>
      </c>
      <c r="B1" s="1">
        <v>11475</v>
      </c>
    </row>
    <row r="2" spans="1:2">
      <c r="A2" s="1">
        <v>130</v>
      </c>
      <c r="B2" s="1">
        <v>15230</v>
      </c>
    </row>
    <row r="3" spans="1:2">
      <c r="A3" s="1">
        <v>140</v>
      </c>
      <c r="B3" s="1">
        <v>15341</v>
      </c>
    </row>
    <row r="4" spans="1:2">
      <c r="A4" s="1">
        <v>150</v>
      </c>
      <c r="B4" s="1">
        <v>19020</v>
      </c>
    </row>
    <row r="5" spans="1:2">
      <c r="A5" s="1">
        <v>160</v>
      </c>
      <c r="B5" s="1">
        <v>15665</v>
      </c>
    </row>
    <row r="6" spans="1:2">
      <c r="A6" s="1">
        <v>170</v>
      </c>
      <c r="B6" s="1">
        <v>17858</v>
      </c>
    </row>
    <row r="7" spans="1:2">
      <c r="A7" s="1">
        <v>120</v>
      </c>
      <c r="B7" s="1">
        <v>13207</v>
      </c>
    </row>
    <row r="8" spans="1:2">
      <c r="A8" s="1">
        <v>130</v>
      </c>
      <c r="B8" s="1">
        <v>15669</v>
      </c>
    </row>
    <row r="9" spans="1:2">
      <c r="A9" s="1">
        <v>140</v>
      </c>
      <c r="B9" s="1">
        <v>14709</v>
      </c>
    </row>
    <row r="10" spans="1:2">
      <c r="A10" s="1">
        <v>150</v>
      </c>
      <c r="B10" s="1">
        <v>14833</v>
      </c>
    </row>
    <row r="11" spans="1:2">
      <c r="A11" s="1">
        <v>160</v>
      </c>
      <c r="B11" s="1">
        <v>17768</v>
      </c>
    </row>
    <row r="12" spans="1:2">
      <c r="A12" s="1">
        <v>170</v>
      </c>
      <c r="B12" s="1">
        <v>20392</v>
      </c>
    </row>
    <row r="13" spans="1:2">
      <c r="A13" s="1">
        <v>120</v>
      </c>
      <c r="B13" s="1">
        <v>12211</v>
      </c>
    </row>
    <row r="14" spans="1:2">
      <c r="A14" s="1">
        <v>130</v>
      </c>
      <c r="B14" s="1">
        <v>14073</v>
      </c>
    </row>
    <row r="15" spans="1:2">
      <c r="A15" s="1">
        <v>140</v>
      </c>
      <c r="B15" s="1">
        <v>16051</v>
      </c>
    </row>
    <row r="16" spans="1:2">
      <c r="A16" s="1">
        <v>150</v>
      </c>
      <c r="B16" s="1">
        <v>17758</v>
      </c>
    </row>
    <row r="17" spans="1:2">
      <c r="A17" s="1">
        <v>160</v>
      </c>
      <c r="B17" s="1">
        <v>16650</v>
      </c>
    </row>
    <row r="18" spans="1:2">
      <c r="A18" s="1">
        <v>170</v>
      </c>
      <c r="B18" s="1">
        <v>18115</v>
      </c>
    </row>
    <row r="19" spans="1:2">
      <c r="A19" s="1">
        <v>120</v>
      </c>
      <c r="B19" s="1">
        <v>13858</v>
      </c>
    </row>
    <row r="20" spans="1:2">
      <c r="A20" s="1">
        <v>130</v>
      </c>
      <c r="B20" s="1">
        <v>12146</v>
      </c>
    </row>
    <row r="21" spans="1:2">
      <c r="A21" s="1">
        <v>140</v>
      </c>
      <c r="B21" s="1">
        <v>11185</v>
      </c>
    </row>
    <row r="22" spans="1:2">
      <c r="A22" s="1">
        <v>150</v>
      </c>
      <c r="B22" s="1">
        <v>16255</v>
      </c>
    </row>
    <row r="23" spans="1:2">
      <c r="A23" s="1">
        <v>160</v>
      </c>
      <c r="B23" s="1">
        <v>17720</v>
      </c>
    </row>
    <row r="24" spans="1:2">
      <c r="A24" s="1">
        <v>170</v>
      </c>
      <c r="B24" s="1">
        <v>19529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Sheet1</vt:lpstr>
      <vt:lpstr>240x180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Veenstra</dc:creator>
  <cp:lastModifiedBy>Kerry Veenstra</cp:lastModifiedBy>
  <dcterms:created xsi:type="dcterms:W3CDTF">2013-07-16T21:26:25Z</dcterms:created>
  <dcterms:modified xsi:type="dcterms:W3CDTF">2013-07-27T05:16:40Z</dcterms:modified>
</cp:coreProperties>
</file>