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.259960.ITLINFOSYS\Documents\Time Sheets Infosys\"/>
    </mc:Choice>
  </mc:AlternateContent>
  <bookViews>
    <workbookView xWindow="0" yWindow="0" windowWidth="15360" windowHeight="7620"/>
  </bookViews>
  <sheets>
    <sheet name="Sheet1" sheetId="1" r:id="rId1"/>
    <sheet name="april" sheetId="2" r:id="rId2"/>
    <sheet name="may" sheetId="3" r:id="rId3"/>
    <sheet name="jun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4" l="1"/>
  <c r="G27" i="4"/>
  <c r="G26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28" i="3"/>
  <c r="G27" i="3"/>
  <c r="G26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26" i="2"/>
  <c r="G25" i="2"/>
  <c r="G24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AO3" i="1" l="1"/>
  <c r="AN3" i="1"/>
  <c r="AM3" i="1"/>
  <c r="AL3" i="1"/>
  <c r="AK3" i="1"/>
  <c r="AS3" i="1" l="1"/>
</calcChain>
</file>

<file path=xl/sharedStrings.xml><?xml version="1.0" encoding="utf-8"?>
<sst xmlns="http://schemas.openxmlformats.org/spreadsheetml/2006/main" count="270" uniqueCount="53">
  <si>
    <t>Tue</t>
  </si>
  <si>
    <t>Wed</t>
  </si>
  <si>
    <t>Thu</t>
  </si>
  <si>
    <t>Fri</t>
  </si>
  <si>
    <t>Sat</t>
  </si>
  <si>
    <t>Sun</t>
  </si>
  <si>
    <t>Mon</t>
  </si>
  <si>
    <t>Resource name</t>
  </si>
  <si>
    <t>Project Name</t>
  </si>
  <si>
    <t>Cost Center</t>
  </si>
  <si>
    <t xml:space="preserve"> Manager</t>
  </si>
  <si>
    <t>Order Owner</t>
  </si>
  <si>
    <t>Adjustment( +/-)</t>
  </si>
  <si>
    <t>Rate</t>
  </si>
  <si>
    <t>Cost</t>
  </si>
  <si>
    <t>Legend</t>
  </si>
  <si>
    <t>Declared/Floating Holidays</t>
  </si>
  <si>
    <t>Leaves</t>
  </si>
  <si>
    <t>Weekends</t>
  </si>
  <si>
    <t>Certifications and other non billable activities</t>
  </si>
  <si>
    <t>Days</t>
  </si>
  <si>
    <t>Paul Costall</t>
  </si>
  <si>
    <t>WE 3/1/2018</t>
  </si>
  <si>
    <t>WE 3/4/2018</t>
  </si>
  <si>
    <t>WE 3/11/2018</t>
  </si>
  <si>
    <t>WE 3/18/2018</t>
  </si>
  <si>
    <t>WE 3/25/2018</t>
  </si>
  <si>
    <t>Anand MS</t>
  </si>
  <si>
    <t>Sanjay</t>
  </si>
  <si>
    <t>CREDIT RISK</t>
  </si>
  <si>
    <t>ATTENDANCE REPORT</t>
  </si>
  <si>
    <t>Generated on 7/2/2018 4:10:40 PM</t>
  </si>
  <si>
    <t>Date</t>
  </si>
  <si>
    <t>Day</t>
  </si>
  <si>
    <t>Status</t>
  </si>
  <si>
    <t>In Time</t>
  </si>
  <si>
    <t>Out Time</t>
  </si>
  <si>
    <t>Total Hours</t>
  </si>
  <si>
    <t>Total Attendance Hours</t>
  </si>
  <si>
    <t>Total Time Sheet Hours</t>
  </si>
  <si>
    <t>Monday</t>
  </si>
  <si>
    <t>Present</t>
  </si>
  <si>
    <t>NA</t>
  </si>
  <si>
    <t>Tuesday</t>
  </si>
  <si>
    <t>Thursday</t>
  </si>
  <si>
    <t>Friday</t>
  </si>
  <si>
    <t>Wednesday</t>
  </si>
  <si>
    <t>Emp No</t>
  </si>
  <si>
    <t>Swipe Time</t>
  </si>
  <si>
    <t>Swipe Type</t>
  </si>
  <si>
    <t>Swipe Location</t>
  </si>
  <si>
    <t>Generated on 7/2/2018 4:12:24 PM</t>
  </si>
  <si>
    <t>Generated on 7/2/2018 4:13:05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</si>
</sst>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43">
    <xf numFmtId="0" fontId="0" fillId="0" borderId="0" xfId="0"/>
    <xf numFmtId="0" fontId="4" fillId="2" borderId="3" xfId="2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4" xfId="2" applyFont="1" applyBorder="1" applyAlignment="1"/>
    <xf numFmtId="0" fontId="6" fillId="6" borderId="5" xfId="2" applyFont="1" applyFill="1" applyBorder="1" applyAlignment="1">
      <alignment horizontal="left"/>
    </xf>
    <xf numFmtId="0" fontId="6" fillId="5" borderId="5" xfId="2" applyFont="1" applyFill="1" applyBorder="1" applyAlignment="1">
      <alignment horizontal="left"/>
    </xf>
    <xf numFmtId="0" fontId="6" fillId="4" borderId="5" xfId="2" applyFont="1" applyFill="1" applyBorder="1" applyAlignment="1">
      <alignment horizontal="left"/>
    </xf>
    <xf numFmtId="0" fontId="6" fillId="7" borderId="6" xfId="2" applyFont="1" applyFill="1" applyBorder="1" applyAlignment="1">
      <alignment horizontal="left" wrapText="1"/>
    </xf>
    <xf numFmtId="0" fontId="3" fillId="2" borderId="1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4" fillId="2" borderId="3" xfId="2" applyNumberFormat="1" applyFont="1" applyFill="1" applyBorder="1" applyAlignment="1">
      <alignment horizontal="center" vertical="center"/>
    </xf>
    <xf numFmtId="0" fontId="4" fillId="0" borderId="3" xfId="2" applyFont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16" fontId="4" fillId="2" borderId="2" xfId="2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15" fontId="0" fillId="0" borderId="11" xfId="0" applyNumberForma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wrapText="1"/>
    </xf>
    <xf numFmtId="2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15" fontId="0" fillId="0" borderId="14" xfId="0" applyNumberForma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5" xfId="0" applyBorder="1" applyAlignment="1">
      <alignment wrapText="1"/>
    </xf>
    <xf numFmtId="20" fontId="0" fillId="0" borderId="15" xfId="0" applyNumberForma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horizont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20" fontId="0" fillId="0" borderId="0" xfId="0" applyNumberFormat="1" applyFill="1" applyBorder="1" applyAlignment="1">
      <alignment wrapText="1"/>
    </xf>
    <xf numFmtId="20" fontId="0" fillId="0" borderId="0" xfId="0" applyNumberFormat="1"/>
  </cellXfs>
  <cellStyles count="3">
    <cellStyle name="Currency" xfId="1" builtinId="4"/>
    <cellStyle name="Normal" xfId="0" builtinId="0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workbookViewId="0">
      <selection activeCell="B3" sqref="B3"/>
    </sheetView>
  </sheetViews>
  <sheetFormatPr defaultRowHeight="15" x14ac:dyDescent="0.25"/>
  <cols>
    <col min="1" max="1" width="19.42578125" style="2" bestFit="1" customWidth="1"/>
    <col min="2" max="2" width="12" style="2" bestFit="1" customWidth="1"/>
    <col min="3" max="36" width="9.140625" style="2"/>
    <col min="37" max="37" width="11.5703125" style="2" customWidth="1"/>
    <col min="38" max="39" width="14.7109375" style="2" customWidth="1"/>
    <col min="40" max="40" width="15.42578125" style="2" customWidth="1"/>
    <col min="41" max="41" width="9.140625" style="2"/>
    <col min="42" max="42" width="10.5703125" style="2" bestFit="1" customWidth="1"/>
    <col min="43" max="43" width="9.140625" style="2"/>
    <col min="44" max="45" width="10.5703125" style="2" bestFit="1" customWidth="1"/>
    <col min="46" max="16384" width="9.140625" style="2"/>
  </cols>
  <sheetData>
    <row r="1" spans="1:45" s="9" customFormat="1" x14ac:dyDescent="0.25">
      <c r="A1" s="8"/>
      <c r="B1" s="8"/>
      <c r="C1" s="8"/>
      <c r="D1" s="8"/>
      <c r="E1" s="8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</row>
    <row r="2" spans="1:45" s="9" customFormat="1" x14ac:dyDescent="0.2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10">
        <v>43160</v>
      </c>
      <c r="G2" s="10">
        <v>43161</v>
      </c>
      <c r="H2" s="10">
        <v>43162</v>
      </c>
      <c r="I2" s="10">
        <v>43163</v>
      </c>
      <c r="J2" s="10">
        <v>43164</v>
      </c>
      <c r="K2" s="10">
        <v>43165</v>
      </c>
      <c r="L2" s="10">
        <v>43166</v>
      </c>
      <c r="M2" s="10">
        <v>43167</v>
      </c>
      <c r="N2" s="10">
        <v>43168</v>
      </c>
      <c r="O2" s="10">
        <v>43169</v>
      </c>
      <c r="P2" s="10">
        <v>43170</v>
      </c>
      <c r="Q2" s="10">
        <v>43171</v>
      </c>
      <c r="R2" s="10">
        <v>43172</v>
      </c>
      <c r="S2" s="10">
        <v>43173</v>
      </c>
      <c r="T2" s="10">
        <v>43174</v>
      </c>
      <c r="U2" s="10">
        <v>43175</v>
      </c>
      <c r="V2" s="10">
        <v>43176</v>
      </c>
      <c r="W2" s="10">
        <v>43177</v>
      </c>
      <c r="X2" s="10">
        <v>43178</v>
      </c>
      <c r="Y2" s="10">
        <v>43179</v>
      </c>
      <c r="Z2" s="10">
        <v>43180</v>
      </c>
      <c r="AA2" s="10">
        <v>43181</v>
      </c>
      <c r="AB2" s="10">
        <v>43182</v>
      </c>
      <c r="AC2" s="10">
        <v>43183</v>
      </c>
      <c r="AD2" s="10">
        <v>43184</v>
      </c>
      <c r="AE2" s="10">
        <v>43185</v>
      </c>
      <c r="AF2" s="10">
        <v>43186</v>
      </c>
      <c r="AG2" s="10">
        <v>43187</v>
      </c>
      <c r="AH2" s="10">
        <v>43188</v>
      </c>
      <c r="AI2" s="10">
        <v>43189</v>
      </c>
      <c r="AJ2" s="10">
        <v>43190</v>
      </c>
      <c r="AK2" s="13" t="s">
        <v>22</v>
      </c>
      <c r="AL2" s="13" t="s">
        <v>23</v>
      </c>
      <c r="AM2" s="13" t="s">
        <v>24</v>
      </c>
      <c r="AN2" s="13" t="s">
        <v>25</v>
      </c>
      <c r="AO2" s="13" t="s">
        <v>26</v>
      </c>
      <c r="AP2" s="1" t="s">
        <v>12</v>
      </c>
      <c r="AQ2" s="1" t="s">
        <v>13</v>
      </c>
      <c r="AR2" s="1" t="s">
        <v>14</v>
      </c>
      <c r="AS2" s="1" t="s">
        <v>20</v>
      </c>
    </row>
    <row r="3" spans="1:45" s="14" customFormat="1" ht="24" x14ac:dyDescent="0.25">
      <c r="A3" s="11" t="s">
        <v>28</v>
      </c>
      <c r="B3" s="11" t="s">
        <v>29</v>
      </c>
      <c r="C3" s="12"/>
      <c r="D3" s="12" t="s">
        <v>27</v>
      </c>
      <c r="E3" s="12" t="s">
        <v>21</v>
      </c>
      <c r="F3" s="15"/>
      <c r="G3" s="15"/>
      <c r="H3" s="16"/>
      <c r="I3" s="16"/>
      <c r="J3" s="15"/>
      <c r="K3" s="15"/>
      <c r="L3" s="15"/>
      <c r="M3" s="15"/>
      <c r="N3" s="15"/>
      <c r="O3" s="16"/>
      <c r="P3" s="16"/>
      <c r="Q3" s="15"/>
      <c r="R3" s="15"/>
      <c r="S3" s="15"/>
      <c r="T3" s="15"/>
      <c r="U3" s="15"/>
      <c r="V3" s="16"/>
      <c r="W3" s="16"/>
      <c r="X3" s="15"/>
      <c r="Y3" s="15"/>
      <c r="Z3" s="15">
        <v>7.5</v>
      </c>
      <c r="AA3" s="15">
        <v>8</v>
      </c>
      <c r="AB3" s="15">
        <v>7.5</v>
      </c>
      <c r="AC3" s="16"/>
      <c r="AD3" s="16"/>
      <c r="AE3" s="15">
        <v>9</v>
      </c>
      <c r="AF3" s="15">
        <v>9</v>
      </c>
      <c r="AG3" s="15">
        <v>9</v>
      </c>
      <c r="AH3" s="15">
        <v>9</v>
      </c>
      <c r="AI3" s="15">
        <v>9</v>
      </c>
      <c r="AJ3" s="16"/>
      <c r="AK3" s="17">
        <f>SUM(F3:H3)</f>
        <v>0</v>
      </c>
      <c r="AL3" s="17">
        <f>SUM(I3:O3)</f>
        <v>0</v>
      </c>
      <c r="AM3" s="17">
        <f>SUM(P3:V3)</f>
        <v>0</v>
      </c>
      <c r="AN3" s="17">
        <f>SUM(W3:AC3)</f>
        <v>23</v>
      </c>
      <c r="AO3" s="17">
        <f>SUM(AD3:AJ3)</f>
        <v>45</v>
      </c>
      <c r="AP3" s="17"/>
      <c r="AQ3" s="18"/>
      <c r="AR3" s="18"/>
      <c r="AS3" s="19" t="e">
        <f>AR3/AQ3</f>
        <v>#DIV/0!</v>
      </c>
    </row>
    <row r="4" spans="1:45" ht="15.75" thickBot="1" x14ac:dyDescent="0.3"/>
    <row r="5" spans="1:45" x14ac:dyDescent="0.25">
      <c r="A5" s="3" t="s">
        <v>15</v>
      </c>
    </row>
    <row r="6" spans="1:45" x14ac:dyDescent="0.25">
      <c r="A6" s="4" t="s">
        <v>16</v>
      </c>
    </row>
    <row r="7" spans="1:45" x14ac:dyDescent="0.25">
      <c r="A7" s="5" t="s">
        <v>17</v>
      </c>
    </row>
    <row r="8" spans="1:45" x14ac:dyDescent="0.25">
      <c r="A8" s="6" t="s">
        <v>18</v>
      </c>
    </row>
    <row r="9" spans="1:45" ht="24" thickBot="1" x14ac:dyDescent="0.3">
      <c r="A9" s="7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5" workbookViewId="0">
      <selection activeCell="G24" sqref="G24"/>
    </sheetView>
  </sheetViews>
  <sheetFormatPr defaultRowHeight="15" x14ac:dyDescent="0.25"/>
  <cols>
    <col min="1" max="1" width="20.42578125" bestFit="1" customWidth="1"/>
    <col min="2" max="2" width="9" bestFit="1" customWidth="1"/>
    <col min="3" max="3" width="7.85546875" bestFit="1" customWidth="1"/>
    <col min="4" max="4" width="7.5703125" bestFit="1" customWidth="1"/>
    <col min="6" max="6" width="6.140625" bestFit="1" customWidth="1"/>
    <col min="7" max="7" width="8.140625" bestFit="1" customWidth="1"/>
    <col min="8" max="8" width="6.140625" bestFit="1" customWidth="1"/>
  </cols>
  <sheetData>
    <row r="1" spans="1:8" x14ac:dyDescent="0.25">
      <c r="A1" s="20" t="s">
        <v>30</v>
      </c>
      <c r="B1" s="21" t="s">
        <v>31</v>
      </c>
      <c r="C1" s="21"/>
      <c r="D1" s="21"/>
      <c r="E1" s="21"/>
      <c r="F1" s="21"/>
    </row>
    <row r="2" spans="1:8" ht="15.75" thickBot="1" x14ac:dyDescent="0.3">
      <c r="A2" s="22"/>
      <c r="B2" s="22"/>
      <c r="C2" s="22"/>
      <c r="D2" s="22"/>
      <c r="E2" s="22"/>
      <c r="F2" s="22"/>
      <c r="G2" s="22"/>
      <c r="H2" s="22"/>
    </row>
    <row r="3" spans="1:8" ht="60" x14ac:dyDescent="0.25">
      <c r="A3" s="23" t="s">
        <v>32</v>
      </c>
      <c r="B3" s="24" t="s">
        <v>33</v>
      </c>
      <c r="C3" s="25" t="s">
        <v>34</v>
      </c>
      <c r="D3" s="25" t="s">
        <v>35</v>
      </c>
      <c r="E3" s="25" t="s">
        <v>36</v>
      </c>
      <c r="F3" s="25" t="s">
        <v>37</v>
      </c>
      <c r="G3" s="25" t="s">
        <v>38</v>
      </c>
      <c r="H3" s="26" t="s">
        <v>39</v>
      </c>
    </row>
    <row r="4" spans="1:8" x14ac:dyDescent="0.25">
      <c r="A4" s="27">
        <v>43192</v>
      </c>
      <c r="B4" s="28" t="s">
        <v>40</v>
      </c>
      <c r="C4" s="29" t="s">
        <v>41</v>
      </c>
      <c r="D4" s="30">
        <v>0.49652777777777773</v>
      </c>
      <c r="E4" s="30">
        <v>0.88124999999999998</v>
      </c>
      <c r="F4" s="29">
        <v>9.23</v>
      </c>
      <c r="G4" s="30">
        <f>E4-D4</f>
        <v>0.38472222222222224</v>
      </c>
      <c r="H4" s="31" t="s">
        <v>42</v>
      </c>
    </row>
    <row r="5" spans="1:8" x14ac:dyDescent="0.25">
      <c r="A5" s="27">
        <v>43193</v>
      </c>
      <c r="B5" s="28" t="s">
        <v>43</v>
      </c>
      <c r="C5" s="29" t="s">
        <v>41</v>
      </c>
      <c r="D5" s="30">
        <v>0.50208333333333333</v>
      </c>
      <c r="E5" s="30">
        <v>0.87916666666666676</v>
      </c>
      <c r="F5" s="29">
        <v>9.0500000000000007</v>
      </c>
      <c r="G5" s="30">
        <f t="shared" ref="G5:G22" si="0">E5-D5</f>
        <v>0.37708333333333344</v>
      </c>
      <c r="H5" s="31" t="s">
        <v>42</v>
      </c>
    </row>
    <row r="6" spans="1:8" x14ac:dyDescent="0.25">
      <c r="A6" s="27">
        <v>43195</v>
      </c>
      <c r="B6" s="28" t="s">
        <v>44</v>
      </c>
      <c r="C6" s="29" t="s">
        <v>41</v>
      </c>
      <c r="D6" s="30">
        <v>0.48402777777777778</v>
      </c>
      <c r="E6" s="30">
        <v>0.88194444444444453</v>
      </c>
      <c r="F6" s="29">
        <v>9.5500000000000007</v>
      </c>
      <c r="G6" s="30">
        <f t="shared" si="0"/>
        <v>0.39791666666666675</v>
      </c>
      <c r="H6" s="31" t="s">
        <v>42</v>
      </c>
    </row>
    <row r="7" spans="1:8" x14ac:dyDescent="0.25">
      <c r="A7" s="27">
        <v>43196</v>
      </c>
      <c r="B7" s="28" t="s">
        <v>45</v>
      </c>
      <c r="C7" s="29" t="s">
        <v>41</v>
      </c>
      <c r="D7" s="30">
        <v>0.4909722222222222</v>
      </c>
      <c r="E7" s="30">
        <v>0.88680555555555562</v>
      </c>
      <c r="F7" s="29">
        <v>9.5</v>
      </c>
      <c r="G7" s="30">
        <f t="shared" si="0"/>
        <v>0.39583333333333343</v>
      </c>
      <c r="H7" s="31" t="s">
        <v>42</v>
      </c>
    </row>
    <row r="8" spans="1:8" x14ac:dyDescent="0.25">
      <c r="A8" s="27">
        <v>43199</v>
      </c>
      <c r="B8" s="28" t="s">
        <v>40</v>
      </c>
      <c r="C8" s="29" t="s">
        <v>41</v>
      </c>
      <c r="D8" s="30">
        <v>0.49583333333333335</v>
      </c>
      <c r="E8" s="30">
        <v>0.88611111111111107</v>
      </c>
      <c r="F8" s="29">
        <v>9.3699999999999992</v>
      </c>
      <c r="G8" s="30">
        <f t="shared" si="0"/>
        <v>0.39027777777777772</v>
      </c>
      <c r="H8" s="31" t="s">
        <v>42</v>
      </c>
    </row>
    <row r="9" spans="1:8" x14ac:dyDescent="0.25">
      <c r="A9" s="27">
        <v>43200</v>
      </c>
      <c r="B9" s="28" t="s">
        <v>43</v>
      </c>
      <c r="C9" s="29" t="s">
        <v>41</v>
      </c>
      <c r="D9" s="30">
        <v>0.50069444444444444</v>
      </c>
      <c r="E9" s="30">
        <v>0.87569444444444444</v>
      </c>
      <c r="F9" s="29">
        <v>9</v>
      </c>
      <c r="G9" s="30">
        <f t="shared" si="0"/>
        <v>0.375</v>
      </c>
      <c r="H9" s="31" t="s">
        <v>42</v>
      </c>
    </row>
    <row r="10" spans="1:8" ht="30" x14ac:dyDescent="0.25">
      <c r="A10" s="27">
        <v>43201</v>
      </c>
      <c r="B10" s="28" t="s">
        <v>46</v>
      </c>
      <c r="C10" s="29" t="s">
        <v>41</v>
      </c>
      <c r="D10" s="30">
        <v>0.49305555555555558</v>
      </c>
      <c r="E10" s="30">
        <v>0.88402777777777775</v>
      </c>
      <c r="F10" s="29">
        <v>9.3800000000000008</v>
      </c>
      <c r="G10" s="30">
        <f t="shared" si="0"/>
        <v>0.39097222222222217</v>
      </c>
      <c r="H10" s="31" t="s">
        <v>42</v>
      </c>
    </row>
    <row r="11" spans="1:8" x14ac:dyDescent="0.25">
      <c r="A11" s="27">
        <v>43202</v>
      </c>
      <c r="B11" s="28" t="s">
        <v>44</v>
      </c>
      <c r="C11" s="29" t="s">
        <v>41</v>
      </c>
      <c r="D11" s="30">
        <v>0.48402777777777778</v>
      </c>
      <c r="E11" s="30">
        <v>0.87638888888888899</v>
      </c>
      <c r="F11" s="29">
        <v>9.42</v>
      </c>
      <c r="G11" s="30">
        <f t="shared" si="0"/>
        <v>0.39236111111111122</v>
      </c>
      <c r="H11" s="31" t="s">
        <v>42</v>
      </c>
    </row>
    <row r="12" spans="1:8" x14ac:dyDescent="0.25">
      <c r="A12" s="27">
        <v>43203</v>
      </c>
      <c r="B12" s="28" t="s">
        <v>45</v>
      </c>
      <c r="C12" s="29" t="s">
        <v>41</v>
      </c>
      <c r="D12" s="30">
        <v>0.48194444444444445</v>
      </c>
      <c r="E12" s="30">
        <v>0.89374999999999993</v>
      </c>
      <c r="F12" s="29">
        <v>9.8800000000000008</v>
      </c>
      <c r="G12" s="30">
        <f t="shared" si="0"/>
        <v>0.41180555555555548</v>
      </c>
      <c r="H12" s="31" t="s">
        <v>42</v>
      </c>
    </row>
    <row r="13" spans="1:8" x14ac:dyDescent="0.25">
      <c r="A13" s="27">
        <v>43206</v>
      </c>
      <c r="B13" s="28" t="s">
        <v>40</v>
      </c>
      <c r="C13" s="29" t="s">
        <v>41</v>
      </c>
      <c r="D13" s="30">
        <v>0.49583333333333335</v>
      </c>
      <c r="E13" s="30">
        <v>0.8881944444444444</v>
      </c>
      <c r="F13" s="29">
        <v>9.42</v>
      </c>
      <c r="G13" s="30">
        <f t="shared" si="0"/>
        <v>0.39236111111111105</v>
      </c>
      <c r="H13" s="31" t="s">
        <v>42</v>
      </c>
    </row>
    <row r="14" spans="1:8" x14ac:dyDescent="0.25">
      <c r="A14" s="27">
        <v>43207</v>
      </c>
      <c r="B14" s="28" t="s">
        <v>43</v>
      </c>
      <c r="C14" s="29" t="s">
        <v>41</v>
      </c>
      <c r="D14" s="30">
        <v>0.4909722222222222</v>
      </c>
      <c r="E14" s="30">
        <v>0.87847222222222221</v>
      </c>
      <c r="F14" s="29">
        <v>9.3000000000000007</v>
      </c>
      <c r="G14" s="30">
        <f t="shared" si="0"/>
        <v>0.38750000000000001</v>
      </c>
      <c r="H14" s="31" t="s">
        <v>42</v>
      </c>
    </row>
    <row r="15" spans="1:8" ht="30" x14ac:dyDescent="0.25">
      <c r="A15" s="27">
        <v>43208</v>
      </c>
      <c r="B15" s="28" t="s">
        <v>46</v>
      </c>
      <c r="C15" s="29" t="s">
        <v>41</v>
      </c>
      <c r="D15" s="30">
        <v>0.48680555555555555</v>
      </c>
      <c r="E15" s="30">
        <v>0.8833333333333333</v>
      </c>
      <c r="F15" s="29">
        <v>9.52</v>
      </c>
      <c r="G15" s="30">
        <f t="shared" si="0"/>
        <v>0.39652777777777776</v>
      </c>
      <c r="H15" s="31" t="s">
        <v>42</v>
      </c>
    </row>
    <row r="16" spans="1:8" x14ac:dyDescent="0.25">
      <c r="A16" s="27">
        <v>43209</v>
      </c>
      <c r="B16" s="28" t="s">
        <v>44</v>
      </c>
      <c r="C16" s="29" t="s">
        <v>41</v>
      </c>
      <c r="D16" s="30">
        <v>0.4909722222222222</v>
      </c>
      <c r="E16" s="30">
        <v>0.875</v>
      </c>
      <c r="F16" s="29">
        <v>9.2200000000000006</v>
      </c>
      <c r="G16" s="30">
        <f t="shared" si="0"/>
        <v>0.3840277777777778</v>
      </c>
      <c r="H16" s="31" t="s">
        <v>42</v>
      </c>
    </row>
    <row r="17" spans="1:8" x14ac:dyDescent="0.25">
      <c r="A17" s="27">
        <v>43210</v>
      </c>
      <c r="B17" s="28" t="s">
        <v>45</v>
      </c>
      <c r="C17" s="29" t="s">
        <v>41</v>
      </c>
      <c r="D17" s="30">
        <v>0.50208333333333333</v>
      </c>
      <c r="E17" s="30">
        <v>0.88194444444444453</v>
      </c>
      <c r="F17" s="29">
        <v>9.1199999999999992</v>
      </c>
      <c r="G17" s="30">
        <f t="shared" si="0"/>
        <v>0.3798611111111112</v>
      </c>
      <c r="H17" s="31" t="s">
        <v>42</v>
      </c>
    </row>
    <row r="18" spans="1:8" x14ac:dyDescent="0.25">
      <c r="A18" s="27">
        <v>43213</v>
      </c>
      <c r="B18" s="28" t="s">
        <v>40</v>
      </c>
      <c r="C18" s="29" t="s">
        <v>41</v>
      </c>
      <c r="D18" s="30">
        <v>0.49374999999999997</v>
      </c>
      <c r="E18" s="30">
        <v>0.87430555555555556</v>
      </c>
      <c r="F18" s="29">
        <v>9.1300000000000008</v>
      </c>
      <c r="G18" s="30">
        <f t="shared" si="0"/>
        <v>0.38055555555555559</v>
      </c>
      <c r="H18" s="31" t="s">
        <v>42</v>
      </c>
    </row>
    <row r="19" spans="1:8" x14ac:dyDescent="0.25">
      <c r="A19" s="27">
        <v>43214</v>
      </c>
      <c r="B19" s="28" t="s">
        <v>43</v>
      </c>
      <c r="C19" s="29" t="s">
        <v>41</v>
      </c>
      <c r="D19" s="30">
        <v>0.49652777777777773</v>
      </c>
      <c r="E19" s="30">
        <v>0.875</v>
      </c>
      <c r="F19" s="29">
        <v>9.08</v>
      </c>
      <c r="G19" s="30">
        <f t="shared" si="0"/>
        <v>0.37847222222222227</v>
      </c>
      <c r="H19" s="31" t="s">
        <v>42</v>
      </c>
    </row>
    <row r="20" spans="1:8" ht="30" x14ac:dyDescent="0.25">
      <c r="A20" s="27">
        <v>43215</v>
      </c>
      <c r="B20" s="28" t="s">
        <v>46</v>
      </c>
      <c r="C20" s="29" t="s">
        <v>41</v>
      </c>
      <c r="D20" s="30">
        <v>0.49722222222222223</v>
      </c>
      <c r="E20" s="30">
        <v>0.87708333333333333</v>
      </c>
      <c r="F20" s="29">
        <v>9.1199999999999992</v>
      </c>
      <c r="G20" s="30">
        <f t="shared" si="0"/>
        <v>0.37986111111111109</v>
      </c>
      <c r="H20" s="31" t="s">
        <v>42</v>
      </c>
    </row>
    <row r="21" spans="1:8" x14ac:dyDescent="0.25">
      <c r="A21" s="27">
        <v>43216</v>
      </c>
      <c r="B21" s="28" t="s">
        <v>44</v>
      </c>
      <c r="C21" s="29" t="s">
        <v>41</v>
      </c>
      <c r="D21" s="30">
        <v>0.4145833333333333</v>
      </c>
      <c r="E21" s="30">
        <v>0.87430555555555556</v>
      </c>
      <c r="F21" s="29">
        <v>11.03</v>
      </c>
      <c r="G21" s="30">
        <f t="shared" si="0"/>
        <v>0.45972222222222225</v>
      </c>
      <c r="H21" s="31" t="s">
        <v>42</v>
      </c>
    </row>
    <row r="22" spans="1:8" ht="15.75" thickBot="1" x14ac:dyDescent="0.3">
      <c r="A22" s="32">
        <v>43217</v>
      </c>
      <c r="B22" s="33" t="s">
        <v>45</v>
      </c>
      <c r="C22" s="34" t="s">
        <v>41</v>
      </c>
      <c r="D22" s="35">
        <v>0.49513888888888885</v>
      </c>
      <c r="E22" s="35">
        <v>0.90277777777777779</v>
      </c>
      <c r="F22" s="34">
        <v>9.7799999999999994</v>
      </c>
      <c r="G22" s="30">
        <f t="shared" si="0"/>
        <v>0.40763888888888894</v>
      </c>
      <c r="H22" s="36" t="s">
        <v>42</v>
      </c>
    </row>
    <row r="23" spans="1:8" ht="30.75" thickBot="1" x14ac:dyDescent="0.3">
      <c r="A23" s="37" t="s">
        <v>47</v>
      </c>
      <c r="B23" s="38" t="s">
        <v>32</v>
      </c>
      <c r="C23" s="39" t="s">
        <v>48</v>
      </c>
      <c r="D23" s="39" t="s">
        <v>49</v>
      </c>
      <c r="E23" s="40" t="s">
        <v>50</v>
      </c>
    </row>
    <row r="24" spans="1:8" x14ac:dyDescent="0.25">
      <c r="G24" s="41">
        <f>AVERAGE(G4:G22)</f>
        <v>0.39276315789473693</v>
      </c>
    </row>
    <row r="25" spans="1:8" x14ac:dyDescent="0.25">
      <c r="G25" s="42">
        <f>MIN(G4:G22)</f>
        <v>0.375</v>
      </c>
    </row>
    <row r="26" spans="1:8" x14ac:dyDescent="0.25">
      <c r="G26" s="42">
        <f>MAX(G4:G22)</f>
        <v>0.45972222222222225</v>
      </c>
    </row>
  </sheetData>
  <mergeCells count="2">
    <mergeCell ref="B1:F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7" workbookViewId="0">
      <selection activeCell="G28" sqref="G28"/>
    </sheetView>
  </sheetViews>
  <sheetFormatPr defaultRowHeight="15" x14ac:dyDescent="0.25"/>
  <cols>
    <col min="1" max="1" width="20.42578125" bestFit="1" customWidth="1"/>
    <col min="2" max="2" width="9" bestFit="1" customWidth="1"/>
    <col min="3" max="3" width="7.85546875" bestFit="1" customWidth="1"/>
    <col min="4" max="4" width="7.5703125" bestFit="1" customWidth="1"/>
    <col min="6" max="6" width="6.140625" bestFit="1" customWidth="1"/>
    <col min="7" max="7" width="8.140625" bestFit="1" customWidth="1"/>
    <col min="8" max="8" width="6.140625" bestFit="1" customWidth="1"/>
  </cols>
  <sheetData>
    <row r="1" spans="1:8" x14ac:dyDescent="0.25">
      <c r="A1" s="20" t="s">
        <v>30</v>
      </c>
      <c r="B1" s="21" t="s">
        <v>51</v>
      </c>
      <c r="C1" s="21"/>
      <c r="D1" s="21"/>
      <c r="E1" s="21"/>
      <c r="F1" s="21"/>
    </row>
    <row r="2" spans="1:8" ht="15.75" thickBot="1" x14ac:dyDescent="0.3">
      <c r="A2" s="22"/>
      <c r="B2" s="22"/>
      <c r="C2" s="22"/>
      <c r="D2" s="22"/>
      <c r="E2" s="22"/>
      <c r="F2" s="22"/>
      <c r="G2" s="22"/>
      <c r="H2" s="22"/>
    </row>
    <row r="3" spans="1:8" ht="60" x14ac:dyDescent="0.25">
      <c r="A3" s="23" t="s">
        <v>32</v>
      </c>
      <c r="B3" s="24" t="s">
        <v>33</v>
      </c>
      <c r="C3" s="25" t="s">
        <v>34</v>
      </c>
      <c r="D3" s="25" t="s">
        <v>35</v>
      </c>
      <c r="E3" s="25" t="s">
        <v>36</v>
      </c>
      <c r="F3" s="25" t="s">
        <v>37</v>
      </c>
      <c r="G3" s="25" t="s">
        <v>38</v>
      </c>
      <c r="H3" s="26" t="s">
        <v>39</v>
      </c>
    </row>
    <row r="4" spans="1:8" x14ac:dyDescent="0.25">
      <c r="A4" s="27">
        <v>43227</v>
      </c>
      <c r="B4" s="28" t="s">
        <v>40</v>
      </c>
      <c r="C4" s="29" t="s">
        <v>41</v>
      </c>
      <c r="D4" s="30">
        <v>0.62847222222222221</v>
      </c>
      <c r="E4" s="30">
        <v>0.62569444444444444</v>
      </c>
      <c r="F4" s="29"/>
      <c r="G4" s="30"/>
      <c r="H4" s="31" t="s">
        <v>42</v>
      </c>
    </row>
    <row r="5" spans="1:8" x14ac:dyDescent="0.25">
      <c r="A5" s="27">
        <v>43228</v>
      </c>
      <c r="B5" s="28" t="s">
        <v>43</v>
      </c>
      <c r="C5" s="29" t="s">
        <v>41</v>
      </c>
      <c r="D5" s="30">
        <v>0.51180555555555551</v>
      </c>
      <c r="E5" s="30">
        <v>0.8847222222222223</v>
      </c>
      <c r="F5" s="29">
        <v>8.9499999999999993</v>
      </c>
      <c r="G5" s="30">
        <f>E5-D5</f>
        <v>0.37291666666666679</v>
      </c>
      <c r="H5" s="31" t="s">
        <v>42</v>
      </c>
    </row>
    <row r="6" spans="1:8" ht="30" x14ac:dyDescent="0.25">
      <c r="A6" s="27">
        <v>43229</v>
      </c>
      <c r="B6" s="28" t="s">
        <v>46</v>
      </c>
      <c r="C6" s="29" t="s">
        <v>41</v>
      </c>
      <c r="D6" s="30">
        <v>0.50902777777777775</v>
      </c>
      <c r="E6" s="30">
        <v>0.88124999999999998</v>
      </c>
      <c r="F6" s="29">
        <v>8.93</v>
      </c>
      <c r="G6" s="30">
        <f t="shared" ref="G6:G22" si="0">E6-D6</f>
        <v>0.37222222222222223</v>
      </c>
      <c r="H6" s="31" t="s">
        <v>42</v>
      </c>
    </row>
    <row r="7" spans="1:8" x14ac:dyDescent="0.25">
      <c r="A7" s="27">
        <v>43230</v>
      </c>
      <c r="B7" s="28" t="s">
        <v>44</v>
      </c>
      <c r="C7" s="29" t="s">
        <v>41</v>
      </c>
      <c r="D7" s="30">
        <v>0.50347222222222221</v>
      </c>
      <c r="E7" s="30">
        <v>0.87847222222222221</v>
      </c>
      <c r="F7" s="29">
        <v>9</v>
      </c>
      <c r="G7" s="30">
        <f t="shared" si="0"/>
        <v>0.375</v>
      </c>
      <c r="H7" s="31" t="s">
        <v>42</v>
      </c>
    </row>
    <row r="8" spans="1:8" x14ac:dyDescent="0.25">
      <c r="A8" s="27">
        <v>43231</v>
      </c>
      <c r="B8" s="28" t="s">
        <v>45</v>
      </c>
      <c r="C8" s="29" t="s">
        <v>41</v>
      </c>
      <c r="D8" s="30">
        <v>0.49583333333333335</v>
      </c>
      <c r="E8" s="30">
        <v>0.87986111111111109</v>
      </c>
      <c r="F8" s="29">
        <v>9.2200000000000006</v>
      </c>
      <c r="G8" s="30">
        <f t="shared" si="0"/>
        <v>0.38402777777777775</v>
      </c>
      <c r="H8" s="31" t="s">
        <v>42</v>
      </c>
    </row>
    <row r="9" spans="1:8" x14ac:dyDescent="0.25">
      <c r="A9" s="27">
        <v>43234</v>
      </c>
      <c r="B9" s="28" t="s">
        <v>40</v>
      </c>
      <c r="C9" s="29" t="s">
        <v>41</v>
      </c>
      <c r="D9" s="30">
        <v>0.5</v>
      </c>
      <c r="E9" s="30">
        <v>0.87916666666666676</v>
      </c>
      <c r="F9" s="29">
        <v>9.1</v>
      </c>
      <c r="G9" s="30">
        <f t="shared" si="0"/>
        <v>0.37916666666666676</v>
      </c>
      <c r="H9" s="31" t="s">
        <v>42</v>
      </c>
    </row>
    <row r="10" spans="1:8" x14ac:dyDescent="0.25">
      <c r="A10" s="27">
        <v>43235</v>
      </c>
      <c r="B10" s="28" t="s">
        <v>43</v>
      </c>
      <c r="C10" s="29" t="s">
        <v>41</v>
      </c>
      <c r="D10" s="30">
        <v>0.49236111111111108</v>
      </c>
      <c r="E10" s="30">
        <v>0.88680555555555562</v>
      </c>
      <c r="F10" s="29">
        <v>9.4700000000000006</v>
      </c>
      <c r="G10" s="30">
        <f t="shared" si="0"/>
        <v>0.39444444444444454</v>
      </c>
      <c r="H10" s="31" t="s">
        <v>42</v>
      </c>
    </row>
    <row r="11" spans="1:8" ht="30" x14ac:dyDescent="0.25">
      <c r="A11" s="27">
        <v>43236</v>
      </c>
      <c r="B11" s="28" t="s">
        <v>46</v>
      </c>
      <c r="C11" s="29" t="s">
        <v>41</v>
      </c>
      <c r="D11" s="30">
        <v>0.51041666666666663</v>
      </c>
      <c r="E11" s="30">
        <v>0.87916666666666676</v>
      </c>
      <c r="F11" s="29">
        <v>8.85</v>
      </c>
      <c r="G11" s="30">
        <f t="shared" si="0"/>
        <v>0.36875000000000013</v>
      </c>
      <c r="H11" s="31" t="s">
        <v>42</v>
      </c>
    </row>
    <row r="12" spans="1:8" x14ac:dyDescent="0.25">
      <c r="A12" s="27">
        <v>43237</v>
      </c>
      <c r="B12" s="28" t="s">
        <v>44</v>
      </c>
      <c r="C12" s="29" t="s">
        <v>41</v>
      </c>
      <c r="D12" s="30">
        <v>0.5083333333333333</v>
      </c>
      <c r="E12" s="30">
        <v>0.87430555555555556</v>
      </c>
      <c r="F12" s="29">
        <v>8.7799999999999994</v>
      </c>
      <c r="G12" s="30">
        <f t="shared" si="0"/>
        <v>0.36597222222222225</v>
      </c>
      <c r="H12" s="31" t="s">
        <v>42</v>
      </c>
    </row>
    <row r="13" spans="1:8" x14ac:dyDescent="0.25">
      <c r="A13" s="27">
        <v>43238</v>
      </c>
      <c r="B13" s="28" t="s">
        <v>45</v>
      </c>
      <c r="C13" s="29" t="s">
        <v>41</v>
      </c>
      <c r="D13" s="30">
        <v>0.49236111111111108</v>
      </c>
      <c r="E13" s="30">
        <v>0.87013888888888891</v>
      </c>
      <c r="F13" s="29">
        <v>9.07</v>
      </c>
      <c r="G13" s="30">
        <f t="shared" si="0"/>
        <v>0.37777777777777782</v>
      </c>
      <c r="H13" s="31" t="s">
        <v>42</v>
      </c>
    </row>
    <row r="14" spans="1:8" x14ac:dyDescent="0.25">
      <c r="A14" s="27">
        <v>43241</v>
      </c>
      <c r="B14" s="28" t="s">
        <v>40</v>
      </c>
      <c r="C14" s="29" t="s">
        <v>41</v>
      </c>
      <c r="D14" s="30">
        <v>0.51041666666666663</v>
      </c>
      <c r="E14" s="30">
        <v>0.86041666666666661</v>
      </c>
      <c r="F14" s="29">
        <v>8.4</v>
      </c>
      <c r="G14" s="30">
        <f t="shared" si="0"/>
        <v>0.35</v>
      </c>
      <c r="H14" s="31" t="s">
        <v>42</v>
      </c>
    </row>
    <row r="15" spans="1:8" x14ac:dyDescent="0.25">
      <c r="A15" s="27">
        <v>43242</v>
      </c>
      <c r="B15" s="28" t="s">
        <v>43</v>
      </c>
      <c r="C15" s="29" t="s">
        <v>41</v>
      </c>
      <c r="D15" s="30">
        <v>0.51111111111111118</v>
      </c>
      <c r="E15" s="30">
        <v>0.87222222222222223</v>
      </c>
      <c r="F15" s="29">
        <v>8.67</v>
      </c>
      <c r="G15" s="30">
        <f t="shared" si="0"/>
        <v>0.36111111111111105</v>
      </c>
      <c r="H15" s="31" t="s">
        <v>42</v>
      </c>
    </row>
    <row r="16" spans="1:8" ht="30" x14ac:dyDescent="0.25">
      <c r="A16" s="27">
        <v>43243</v>
      </c>
      <c r="B16" s="28" t="s">
        <v>46</v>
      </c>
      <c r="C16" s="29" t="s">
        <v>41</v>
      </c>
      <c r="D16" s="30">
        <v>0.4826388888888889</v>
      </c>
      <c r="E16" s="30">
        <v>0.86805555555555547</v>
      </c>
      <c r="F16" s="29">
        <v>9.25</v>
      </c>
      <c r="G16" s="30">
        <f t="shared" si="0"/>
        <v>0.38541666666666657</v>
      </c>
      <c r="H16" s="31" t="s">
        <v>42</v>
      </c>
    </row>
    <row r="17" spans="1:8" x14ac:dyDescent="0.25">
      <c r="A17" s="27">
        <v>43244</v>
      </c>
      <c r="B17" s="28" t="s">
        <v>44</v>
      </c>
      <c r="C17" s="29" t="s">
        <v>41</v>
      </c>
      <c r="D17" s="30">
        <v>0.51111111111111118</v>
      </c>
      <c r="E17" s="30">
        <v>0.87152777777777779</v>
      </c>
      <c r="F17" s="29">
        <v>8.65</v>
      </c>
      <c r="G17" s="30">
        <f t="shared" si="0"/>
        <v>0.36041666666666661</v>
      </c>
      <c r="H17" s="31" t="s">
        <v>42</v>
      </c>
    </row>
    <row r="18" spans="1:8" x14ac:dyDescent="0.25">
      <c r="A18" s="27">
        <v>43245</v>
      </c>
      <c r="B18" s="28" t="s">
        <v>45</v>
      </c>
      <c r="C18" s="29" t="s">
        <v>41</v>
      </c>
      <c r="D18" s="30">
        <v>0.50069444444444444</v>
      </c>
      <c r="E18" s="30">
        <v>0.87361111111111101</v>
      </c>
      <c r="F18" s="29">
        <v>8.9499999999999993</v>
      </c>
      <c r="G18" s="30">
        <f t="shared" si="0"/>
        <v>0.37291666666666656</v>
      </c>
      <c r="H18" s="31" t="s">
        <v>42</v>
      </c>
    </row>
    <row r="19" spans="1:8" x14ac:dyDescent="0.25">
      <c r="A19" s="27">
        <v>43248</v>
      </c>
      <c r="B19" s="28" t="s">
        <v>40</v>
      </c>
      <c r="C19" s="29" t="s">
        <v>41</v>
      </c>
      <c r="D19" s="30">
        <v>0.49652777777777773</v>
      </c>
      <c r="E19" s="30">
        <v>0.86736111111111114</v>
      </c>
      <c r="F19" s="29">
        <v>8.9</v>
      </c>
      <c r="G19" s="30">
        <f t="shared" si="0"/>
        <v>0.3708333333333334</v>
      </c>
      <c r="H19" s="31" t="s">
        <v>42</v>
      </c>
    </row>
    <row r="20" spans="1:8" x14ac:dyDescent="0.25">
      <c r="A20" s="27">
        <v>43249</v>
      </c>
      <c r="B20" s="28" t="s">
        <v>43</v>
      </c>
      <c r="C20" s="29" t="s">
        <v>41</v>
      </c>
      <c r="D20" s="30">
        <v>0.51944444444444449</v>
      </c>
      <c r="E20" s="30">
        <v>0.87222222222222223</v>
      </c>
      <c r="F20" s="29">
        <v>8.4700000000000006</v>
      </c>
      <c r="G20" s="30">
        <f t="shared" si="0"/>
        <v>0.35277777777777775</v>
      </c>
      <c r="H20" s="31" t="s">
        <v>42</v>
      </c>
    </row>
    <row r="21" spans="1:8" ht="30" x14ac:dyDescent="0.25">
      <c r="A21" s="27">
        <v>43250</v>
      </c>
      <c r="B21" s="28" t="s">
        <v>46</v>
      </c>
      <c r="C21" s="29" t="s">
        <v>41</v>
      </c>
      <c r="D21" s="30">
        <v>0.52708333333333335</v>
      </c>
      <c r="E21" s="30">
        <v>0.87152777777777779</v>
      </c>
      <c r="F21" s="29">
        <v>8.27</v>
      </c>
      <c r="G21" s="30">
        <f t="shared" si="0"/>
        <v>0.34444444444444444</v>
      </c>
      <c r="H21" s="31" t="s">
        <v>42</v>
      </c>
    </row>
    <row r="22" spans="1:8" ht="15.75" thickBot="1" x14ac:dyDescent="0.3">
      <c r="A22" s="32">
        <v>43251</v>
      </c>
      <c r="B22" s="33" t="s">
        <v>44</v>
      </c>
      <c r="C22" s="34" t="s">
        <v>41</v>
      </c>
      <c r="D22" s="35">
        <v>0.52777777777777779</v>
      </c>
      <c r="E22" s="35">
        <v>0.875</v>
      </c>
      <c r="F22" s="34">
        <v>8.33</v>
      </c>
      <c r="G22" s="30">
        <f t="shared" si="0"/>
        <v>0.34722222222222221</v>
      </c>
      <c r="H22" s="36" t="s">
        <v>42</v>
      </c>
    </row>
    <row r="23" spans="1:8" ht="30.75" thickBot="1" x14ac:dyDescent="0.3">
      <c r="A23" s="37" t="s">
        <v>47</v>
      </c>
      <c r="B23" s="38" t="s">
        <v>32</v>
      </c>
      <c r="C23" s="39" t="s">
        <v>48</v>
      </c>
      <c r="D23" s="39" t="s">
        <v>49</v>
      </c>
      <c r="E23" s="40" t="s">
        <v>50</v>
      </c>
    </row>
    <row r="26" spans="1:8" x14ac:dyDescent="0.25">
      <c r="G26" s="42">
        <f>AVERAGE(G5:G22)</f>
        <v>0.3686342592592593</v>
      </c>
    </row>
    <row r="27" spans="1:8" x14ac:dyDescent="0.25">
      <c r="G27" s="42">
        <f xml:space="preserve"> MIN((G5:G22))</f>
        <v>0.34444444444444444</v>
      </c>
    </row>
    <row r="28" spans="1:8" x14ac:dyDescent="0.25">
      <c r="G28" s="42">
        <f xml:space="preserve"> MAX((G5:G22))</f>
        <v>0.39444444444444454</v>
      </c>
    </row>
  </sheetData>
  <mergeCells count="2">
    <mergeCell ref="B1:F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7" workbookViewId="0">
      <selection activeCell="G28" sqref="G28"/>
    </sheetView>
  </sheetViews>
  <sheetFormatPr defaultRowHeight="15" x14ac:dyDescent="0.25"/>
  <cols>
    <col min="1" max="1" width="20.42578125" bestFit="1" customWidth="1"/>
    <col min="2" max="2" width="9" bestFit="1" customWidth="1"/>
    <col min="3" max="3" width="7.85546875" bestFit="1" customWidth="1"/>
    <col min="4" max="4" width="7.5703125" bestFit="1" customWidth="1"/>
    <col min="6" max="6" width="6.140625" bestFit="1" customWidth="1"/>
    <col min="7" max="7" width="8.140625" bestFit="1" customWidth="1"/>
    <col min="8" max="8" width="6.140625" bestFit="1" customWidth="1"/>
  </cols>
  <sheetData>
    <row r="1" spans="1:8" x14ac:dyDescent="0.25">
      <c r="A1" s="20" t="s">
        <v>30</v>
      </c>
      <c r="B1" s="21" t="s">
        <v>52</v>
      </c>
      <c r="C1" s="21"/>
      <c r="D1" s="21"/>
      <c r="E1" s="21"/>
      <c r="F1" s="21"/>
    </row>
    <row r="2" spans="1:8" ht="15.75" thickBot="1" x14ac:dyDescent="0.3">
      <c r="A2" s="22"/>
      <c r="B2" s="22"/>
      <c r="C2" s="22"/>
      <c r="D2" s="22"/>
      <c r="E2" s="22"/>
      <c r="F2" s="22"/>
      <c r="G2" s="22"/>
      <c r="H2" s="22"/>
    </row>
    <row r="3" spans="1:8" ht="60" x14ac:dyDescent="0.25">
      <c r="A3" s="23" t="s">
        <v>32</v>
      </c>
      <c r="B3" s="24" t="s">
        <v>33</v>
      </c>
      <c r="C3" s="25" t="s">
        <v>34</v>
      </c>
      <c r="D3" s="25" t="s">
        <v>35</v>
      </c>
      <c r="E3" s="25" t="s">
        <v>36</v>
      </c>
      <c r="F3" s="25" t="s">
        <v>37</v>
      </c>
      <c r="G3" s="25" t="s">
        <v>38</v>
      </c>
      <c r="H3" s="26" t="s">
        <v>39</v>
      </c>
    </row>
    <row r="4" spans="1:8" x14ac:dyDescent="0.25">
      <c r="A4" s="27">
        <v>43252</v>
      </c>
      <c r="B4" s="28" t="s">
        <v>45</v>
      </c>
      <c r="C4" s="29" t="s">
        <v>41</v>
      </c>
      <c r="D4" s="30">
        <v>0.5</v>
      </c>
      <c r="E4" s="30">
        <v>0.87013888888888891</v>
      </c>
      <c r="F4" s="29">
        <v>8.8800000000000008</v>
      </c>
      <c r="G4" s="30">
        <f>E4-D4</f>
        <v>0.37013888888888891</v>
      </c>
      <c r="H4" s="31" t="s">
        <v>42</v>
      </c>
    </row>
    <row r="5" spans="1:8" x14ac:dyDescent="0.25">
      <c r="A5" s="27">
        <v>43255</v>
      </c>
      <c r="B5" s="28" t="s">
        <v>40</v>
      </c>
      <c r="C5" s="29" t="s">
        <v>41</v>
      </c>
      <c r="D5" s="30">
        <v>0.52777777777777779</v>
      </c>
      <c r="E5" s="30">
        <v>0.86736111111111114</v>
      </c>
      <c r="F5" s="29">
        <v>8.15</v>
      </c>
      <c r="G5" s="30">
        <f t="shared" ref="G5:G22" si="0">E5-D5</f>
        <v>0.33958333333333335</v>
      </c>
      <c r="H5" s="31" t="s">
        <v>42</v>
      </c>
    </row>
    <row r="6" spans="1:8" x14ac:dyDescent="0.25">
      <c r="A6" s="27">
        <v>43256</v>
      </c>
      <c r="B6" s="28" t="s">
        <v>43</v>
      </c>
      <c r="C6" s="29" t="s">
        <v>41</v>
      </c>
      <c r="D6" s="30">
        <v>0.49027777777777781</v>
      </c>
      <c r="E6" s="30">
        <v>0.87083333333333324</v>
      </c>
      <c r="F6" s="29">
        <v>9.1300000000000008</v>
      </c>
      <c r="G6" s="30">
        <f t="shared" si="0"/>
        <v>0.38055555555555542</v>
      </c>
      <c r="H6" s="31" t="s">
        <v>42</v>
      </c>
    </row>
    <row r="7" spans="1:8" x14ac:dyDescent="0.25">
      <c r="A7" s="27">
        <v>43258</v>
      </c>
      <c r="B7" s="28" t="s">
        <v>44</v>
      </c>
      <c r="C7" s="29" t="s">
        <v>41</v>
      </c>
      <c r="D7" s="30">
        <v>0.49513888888888885</v>
      </c>
      <c r="E7" s="30">
        <v>0.86458333333333337</v>
      </c>
      <c r="F7" s="29">
        <v>8.8699999999999992</v>
      </c>
      <c r="G7" s="30">
        <f t="shared" si="0"/>
        <v>0.36944444444444452</v>
      </c>
      <c r="H7" s="31" t="s">
        <v>42</v>
      </c>
    </row>
    <row r="8" spans="1:8" x14ac:dyDescent="0.25">
      <c r="A8" s="27">
        <v>43259</v>
      </c>
      <c r="B8" s="28" t="s">
        <v>45</v>
      </c>
      <c r="C8" s="29" t="s">
        <v>41</v>
      </c>
      <c r="D8" s="30">
        <v>0.50347222222222221</v>
      </c>
      <c r="E8" s="30">
        <v>0.8666666666666667</v>
      </c>
      <c r="F8" s="29">
        <v>8.7200000000000006</v>
      </c>
      <c r="G8" s="30">
        <f t="shared" si="0"/>
        <v>0.36319444444444449</v>
      </c>
      <c r="H8" s="31" t="s">
        <v>42</v>
      </c>
    </row>
    <row r="9" spans="1:8" x14ac:dyDescent="0.25">
      <c r="A9" s="27">
        <v>43262</v>
      </c>
      <c r="B9" s="28" t="s">
        <v>40</v>
      </c>
      <c r="C9" s="29" t="s">
        <v>41</v>
      </c>
      <c r="D9" s="30">
        <v>0.51041666666666663</v>
      </c>
      <c r="E9" s="30">
        <v>0.86111111111111116</v>
      </c>
      <c r="F9" s="29">
        <v>8.42</v>
      </c>
      <c r="G9" s="30">
        <f t="shared" si="0"/>
        <v>0.35069444444444453</v>
      </c>
      <c r="H9" s="31" t="s">
        <v>42</v>
      </c>
    </row>
    <row r="10" spans="1:8" x14ac:dyDescent="0.25">
      <c r="A10" s="27">
        <v>43263</v>
      </c>
      <c r="B10" s="28" t="s">
        <v>43</v>
      </c>
      <c r="C10" s="29" t="s">
        <v>41</v>
      </c>
      <c r="D10" s="30">
        <v>0.52013888888888882</v>
      </c>
      <c r="E10" s="30">
        <v>0.87638888888888899</v>
      </c>
      <c r="F10" s="29">
        <v>8.5500000000000007</v>
      </c>
      <c r="G10" s="30">
        <f t="shared" si="0"/>
        <v>0.35625000000000018</v>
      </c>
      <c r="H10" s="31" t="s">
        <v>42</v>
      </c>
    </row>
    <row r="11" spans="1:8" ht="30" x14ac:dyDescent="0.25">
      <c r="A11" s="27">
        <v>43264</v>
      </c>
      <c r="B11" s="28" t="s">
        <v>46</v>
      </c>
      <c r="C11" s="29" t="s">
        <v>41</v>
      </c>
      <c r="D11" s="30">
        <v>0.4993055555555555</v>
      </c>
      <c r="E11" s="30">
        <v>0.86944444444444446</v>
      </c>
      <c r="F11" s="29">
        <v>8.8800000000000008</v>
      </c>
      <c r="G11" s="30">
        <f t="shared" si="0"/>
        <v>0.37013888888888896</v>
      </c>
      <c r="H11" s="31" t="s">
        <v>42</v>
      </c>
    </row>
    <row r="12" spans="1:8" x14ac:dyDescent="0.25">
      <c r="A12" s="27">
        <v>43265</v>
      </c>
      <c r="B12" s="28" t="s">
        <v>44</v>
      </c>
      <c r="C12" s="29" t="s">
        <v>41</v>
      </c>
      <c r="D12" s="30">
        <v>0.49861111111111112</v>
      </c>
      <c r="E12" s="30">
        <v>0.86111111111111116</v>
      </c>
      <c r="F12" s="29">
        <v>8.6999999999999993</v>
      </c>
      <c r="G12" s="30">
        <f t="shared" si="0"/>
        <v>0.36250000000000004</v>
      </c>
      <c r="H12" s="31" t="s">
        <v>42</v>
      </c>
    </row>
    <row r="13" spans="1:8" x14ac:dyDescent="0.25">
      <c r="A13" s="27">
        <v>43269</v>
      </c>
      <c r="B13" s="28" t="s">
        <v>40</v>
      </c>
      <c r="C13" s="29" t="s">
        <v>41</v>
      </c>
      <c r="D13" s="30">
        <v>0.5</v>
      </c>
      <c r="E13" s="30">
        <v>0.86597222222222225</v>
      </c>
      <c r="F13" s="29">
        <v>8.7799999999999994</v>
      </c>
      <c r="G13" s="30">
        <f t="shared" si="0"/>
        <v>0.36597222222222225</v>
      </c>
      <c r="H13" s="31" t="s">
        <v>42</v>
      </c>
    </row>
    <row r="14" spans="1:8" x14ac:dyDescent="0.25">
      <c r="A14" s="27">
        <v>43270</v>
      </c>
      <c r="B14" s="28" t="s">
        <v>43</v>
      </c>
      <c r="C14" s="29" t="s">
        <v>41</v>
      </c>
      <c r="D14" s="30">
        <v>0.50277777777777777</v>
      </c>
      <c r="E14" s="30">
        <v>0.86597222222222225</v>
      </c>
      <c r="F14" s="29">
        <v>8.7200000000000006</v>
      </c>
      <c r="G14" s="30">
        <f t="shared" si="0"/>
        <v>0.36319444444444449</v>
      </c>
      <c r="H14" s="31" t="s">
        <v>42</v>
      </c>
    </row>
    <row r="15" spans="1:8" ht="30" x14ac:dyDescent="0.25">
      <c r="A15" s="27">
        <v>43271</v>
      </c>
      <c r="B15" s="28" t="s">
        <v>46</v>
      </c>
      <c r="C15" s="29" t="s">
        <v>41</v>
      </c>
      <c r="D15" s="30">
        <v>0.51458333333333328</v>
      </c>
      <c r="E15" s="30">
        <v>0.87361111111111101</v>
      </c>
      <c r="F15" s="29">
        <v>8.6199999999999992</v>
      </c>
      <c r="G15" s="30">
        <f t="shared" si="0"/>
        <v>0.35902777777777772</v>
      </c>
      <c r="H15" s="31" t="s">
        <v>42</v>
      </c>
    </row>
    <row r="16" spans="1:8" x14ac:dyDescent="0.25">
      <c r="A16" s="27">
        <v>43272</v>
      </c>
      <c r="B16" s="28" t="s">
        <v>44</v>
      </c>
      <c r="C16" s="29" t="s">
        <v>41</v>
      </c>
      <c r="D16" s="30">
        <v>0.50902777777777775</v>
      </c>
      <c r="E16" s="30">
        <v>0.8666666666666667</v>
      </c>
      <c r="F16" s="29">
        <v>8.58</v>
      </c>
      <c r="G16" s="30">
        <f t="shared" si="0"/>
        <v>0.35763888888888895</v>
      </c>
      <c r="H16" s="31" t="s">
        <v>42</v>
      </c>
    </row>
    <row r="17" spans="1:8" x14ac:dyDescent="0.25">
      <c r="A17" s="27">
        <v>43273</v>
      </c>
      <c r="B17" s="28" t="s">
        <v>45</v>
      </c>
      <c r="C17" s="29" t="s">
        <v>41</v>
      </c>
      <c r="D17" s="30">
        <v>0.49305555555555558</v>
      </c>
      <c r="E17" s="30">
        <v>0.87083333333333324</v>
      </c>
      <c r="F17" s="29">
        <v>9.07</v>
      </c>
      <c r="G17" s="30">
        <f t="shared" si="0"/>
        <v>0.37777777777777766</v>
      </c>
      <c r="H17" s="31" t="s">
        <v>42</v>
      </c>
    </row>
    <row r="18" spans="1:8" x14ac:dyDescent="0.25">
      <c r="A18" s="27">
        <v>43276</v>
      </c>
      <c r="B18" s="28" t="s">
        <v>40</v>
      </c>
      <c r="C18" s="29" t="s">
        <v>41</v>
      </c>
      <c r="D18" s="30">
        <v>0.48958333333333331</v>
      </c>
      <c r="E18" s="30">
        <v>0.87013888888888891</v>
      </c>
      <c r="F18" s="29">
        <v>9.1300000000000008</v>
      </c>
      <c r="G18" s="30">
        <f t="shared" si="0"/>
        <v>0.38055555555555559</v>
      </c>
      <c r="H18" s="31" t="s">
        <v>42</v>
      </c>
    </row>
    <row r="19" spans="1:8" x14ac:dyDescent="0.25">
      <c r="A19" s="27">
        <v>43277</v>
      </c>
      <c r="B19" s="28" t="s">
        <v>43</v>
      </c>
      <c r="C19" s="29" t="s">
        <v>41</v>
      </c>
      <c r="D19" s="30">
        <v>0.5083333333333333</v>
      </c>
      <c r="E19" s="30">
        <v>0.91527777777777775</v>
      </c>
      <c r="F19" s="29">
        <v>9.77</v>
      </c>
      <c r="G19" s="30">
        <f t="shared" si="0"/>
        <v>0.40694444444444444</v>
      </c>
      <c r="H19" s="31" t="s">
        <v>42</v>
      </c>
    </row>
    <row r="20" spans="1:8" ht="30" x14ac:dyDescent="0.25">
      <c r="A20" s="27">
        <v>43278</v>
      </c>
      <c r="B20" s="28" t="s">
        <v>46</v>
      </c>
      <c r="C20" s="29" t="s">
        <v>41</v>
      </c>
      <c r="D20" s="30">
        <v>0.52361111111111114</v>
      </c>
      <c r="E20" s="30">
        <v>0.8652777777777777</v>
      </c>
      <c r="F20" s="29">
        <v>8.1999999999999993</v>
      </c>
      <c r="G20" s="30">
        <f t="shared" si="0"/>
        <v>0.34166666666666656</v>
      </c>
      <c r="H20" s="31" t="s">
        <v>42</v>
      </c>
    </row>
    <row r="21" spans="1:8" x14ac:dyDescent="0.25">
      <c r="A21" s="27">
        <v>43279</v>
      </c>
      <c r="B21" s="28" t="s">
        <v>44</v>
      </c>
      <c r="C21" s="29" t="s">
        <v>41</v>
      </c>
      <c r="D21" s="30">
        <v>0.50624999999999998</v>
      </c>
      <c r="E21" s="30">
        <v>0.87430555555555556</v>
      </c>
      <c r="F21" s="29">
        <v>8.83</v>
      </c>
      <c r="G21" s="30">
        <f t="shared" si="0"/>
        <v>0.36805555555555558</v>
      </c>
      <c r="H21" s="31" t="s">
        <v>42</v>
      </c>
    </row>
    <row r="22" spans="1:8" ht="15.75" thickBot="1" x14ac:dyDescent="0.3">
      <c r="A22" s="32">
        <v>43280</v>
      </c>
      <c r="B22" s="33" t="s">
        <v>45</v>
      </c>
      <c r="C22" s="34" t="s">
        <v>41</v>
      </c>
      <c r="D22" s="35">
        <v>0.51874999999999993</v>
      </c>
      <c r="E22" s="35">
        <v>0.87777777777777777</v>
      </c>
      <c r="F22" s="34">
        <v>8.6199999999999992</v>
      </c>
      <c r="G22" s="30">
        <f t="shared" si="0"/>
        <v>0.35902777777777783</v>
      </c>
      <c r="H22" s="36" t="s">
        <v>42</v>
      </c>
    </row>
    <row r="23" spans="1:8" ht="30.75" thickBot="1" x14ac:dyDescent="0.3">
      <c r="A23" s="37" t="s">
        <v>47</v>
      </c>
      <c r="B23" s="38" t="s">
        <v>32</v>
      </c>
      <c r="C23" s="39" t="s">
        <v>48</v>
      </c>
      <c r="D23" s="39" t="s">
        <v>49</v>
      </c>
      <c r="E23" s="40" t="s">
        <v>50</v>
      </c>
    </row>
    <row r="26" spans="1:8" x14ac:dyDescent="0.25">
      <c r="G26" s="42">
        <f>AVERAGE(G4:G22)</f>
        <v>0.36538742690058479</v>
      </c>
    </row>
    <row r="27" spans="1:8" x14ac:dyDescent="0.25">
      <c r="G27" s="42">
        <f>MIN((G4:G22))</f>
        <v>0.33958333333333335</v>
      </c>
    </row>
    <row r="28" spans="1:8" x14ac:dyDescent="0.25">
      <c r="G28" s="42">
        <f>MAX(G4:G22)</f>
        <v>0.40694444444444444</v>
      </c>
    </row>
  </sheetData>
  <mergeCells count="2">
    <mergeCell ref="B1:F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april</vt:lpstr>
      <vt:lpstr>may</vt:lpstr>
      <vt:lpstr>june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 Kumar Dhar</dc:creator>
  <cp:lastModifiedBy>Sanjay Kumar</cp:lastModifiedBy>
  <dcterms:created xsi:type="dcterms:W3CDTF">2015-12-31T09:48:32Z</dcterms:created>
  <dcterms:modified xsi:type="dcterms:W3CDTF">2018-07-02T12:00:38Z</dcterms:modified>
</cp:coreProperties>
</file>