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A41818FD-1199-4214-BC6B-ABF7E9A9A683}" xr6:coauthVersionLast="47" xr6:coauthVersionMax="47" xr10:uidLastSave="{00000000-0000-0000-0000-000000000000}"/>
  <bookViews>
    <workbookView xWindow="31905" yWindow="150" windowWidth="15765" windowHeight="13365" firstSheet="1" activeTab="7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join" sheetId="32" r:id="rId6"/>
    <sheet name="SOH" sheetId="6" r:id="rId7"/>
    <sheet name="soh_table1" sheetId="26" r:id="rId8"/>
    <sheet name="soh_table" sheetId="25" r:id="rId9"/>
    <sheet name="Ingredients" sheetId="27" r:id="rId10"/>
    <sheet name="Item Master" sheetId="28" r:id="rId11"/>
    <sheet name="Packing" sheetId="3" r:id="rId12"/>
    <sheet name="Filling" sheetId="4" r:id="rId13"/>
    <sheet name="Production" sheetId="5" r:id="rId14"/>
    <sheet name="Usage" sheetId="9" r:id="rId15"/>
    <sheet name="Raw_Material_28_04" sheetId="24" r:id="rId16"/>
    <sheet name="Machine" sheetId="23" r:id="rId17"/>
    <sheet name="Lengede" sheetId="8" r:id="rId18"/>
    <sheet name="FG" sheetId="10" r:id="rId19"/>
    <sheet name="active_FG" sheetId="11" r:id="rId20"/>
    <sheet name="Filling_code_app" sheetId="12" r:id="rId21"/>
    <sheet name="Recipe Master" sheetId="31" r:id="rId22"/>
  </sheets>
  <externalReferences>
    <externalReference r:id="rId23"/>
  </externalReferences>
  <definedNames>
    <definedName name="_xlnm._FilterDatabase" localSheetId="19" hidden="1">active_FG!$A$1:$AV$375</definedName>
    <definedName name="_xlnm._FilterDatabase" localSheetId="18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4" i="26"/>
  <c r="I11" i="26"/>
  <c r="I12" i="26"/>
  <c r="I10" i="26"/>
  <c r="I9" i="26"/>
  <c r="I8" i="26"/>
  <c r="I3" i="26"/>
  <c r="H8" i="26"/>
  <c r="H9" i="26"/>
  <c r="H10" i="26"/>
  <c r="H11" i="26"/>
  <c r="H12" i="26"/>
  <c r="H13" i="26"/>
  <c r="H14" i="26"/>
  <c r="I13" i="26"/>
  <c r="J2" i="2" a="1"/>
  <c r="J2" i="2" s="1"/>
  <c r="I7" i="26" l="1"/>
  <c r="H7" i="26"/>
  <c r="I6" i="26"/>
  <c r="H6" i="26"/>
  <c r="I5" i="26"/>
  <c r="H5" i="26"/>
  <c r="I4" i="26"/>
  <c r="H4" i="26"/>
  <c r="H3" i="26"/>
  <c r="I2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10" i="23" l="1"/>
  <c r="E8" i="23"/>
  <c r="E4" i="23"/>
  <c r="E6" i="23"/>
  <c r="E7" i="23"/>
  <c r="E5" i="23"/>
  <c r="E9" i="23"/>
  <c r="E3" i="23"/>
  <c r="E12" i="23"/>
  <c r="E13" i="23"/>
  <c r="H13" i="23"/>
  <c r="H12" i="23"/>
  <c r="K5" i="23"/>
  <c r="K9" i="23"/>
  <c r="K6" i="23"/>
  <c r="K8" i="23"/>
  <c r="K4" i="23"/>
  <c r="K10" i="23"/>
  <c r="K7" i="23"/>
  <c r="K3" i="23"/>
  <c r="K12" i="23"/>
  <c r="K13" i="23"/>
  <c r="B13" i="23"/>
  <c r="B12" i="23"/>
  <c r="Q13" i="23"/>
  <c r="Q12" i="23"/>
  <c r="N13" i="23"/>
  <c r="N12" i="23"/>
  <c r="G4" i="23"/>
  <c r="G5" i="23"/>
  <c r="G8" i="23"/>
  <c r="G7" i="23"/>
  <c r="G6" i="23"/>
  <c r="G9" i="23"/>
  <c r="G12" i="23"/>
  <c r="G3" i="23"/>
  <c r="G10" i="23"/>
  <c r="D9" i="23"/>
  <c r="D4" i="23"/>
  <c r="D5" i="23"/>
  <c r="D7" i="23"/>
  <c r="D6" i="23"/>
  <c r="D10" i="23"/>
  <c r="D12" i="23"/>
  <c r="D3" i="23"/>
  <c r="D8" i="23"/>
  <c r="B9" i="23"/>
  <c r="B6" i="23"/>
  <c r="B4" i="23"/>
  <c r="B10" i="23"/>
  <c r="B8" i="23"/>
  <c r="B7" i="23"/>
  <c r="B3" i="23"/>
  <c r="B5" i="23"/>
  <c r="R9" i="23"/>
  <c r="R5" i="23"/>
  <c r="R4" i="23"/>
  <c r="R7" i="23"/>
  <c r="R8" i="23"/>
  <c r="R6" i="23"/>
  <c r="R10" i="23"/>
  <c r="R3" i="23"/>
  <c r="R12" i="23"/>
  <c r="L10" i="23"/>
  <c r="L9" i="23"/>
  <c r="L8" i="23"/>
  <c r="L12" i="23"/>
  <c r="L4" i="23"/>
  <c r="L7" i="23"/>
  <c r="L6" i="23"/>
  <c r="L3" i="23"/>
  <c r="L5" i="23"/>
  <c r="H9" i="23"/>
  <c r="H4" i="23"/>
  <c r="H6" i="23"/>
  <c r="H10" i="23"/>
  <c r="H7" i="23"/>
  <c r="H8" i="23"/>
  <c r="H3" i="23"/>
  <c r="H5" i="23"/>
  <c r="N4" i="23"/>
  <c r="N7" i="23"/>
  <c r="N8" i="23"/>
  <c r="N9" i="23"/>
  <c r="N5" i="23"/>
  <c r="N10" i="23"/>
  <c r="N3" i="23"/>
  <c r="N6" i="23"/>
  <c r="O9" i="23"/>
  <c r="O8" i="23"/>
  <c r="O6" i="23"/>
  <c r="O5" i="23"/>
  <c r="O7" i="23"/>
  <c r="O4" i="23"/>
  <c r="O10" i="23"/>
  <c r="O3" i="23"/>
  <c r="O12" i="23"/>
  <c r="S5" i="23"/>
  <c r="S8" i="23"/>
  <c r="S9" i="23"/>
  <c r="S4" i="23"/>
  <c r="S10" i="23"/>
  <c r="S6" i="23"/>
  <c r="S12" i="23"/>
  <c r="S3" i="23"/>
  <c r="S7" i="23"/>
  <c r="I5" i="23"/>
  <c r="I10" i="23"/>
  <c r="I8" i="23"/>
  <c r="I4" i="23"/>
  <c r="I7" i="23"/>
  <c r="I9" i="23"/>
  <c r="I12" i="23"/>
  <c r="I3" i="23"/>
  <c r="I6" i="23"/>
  <c r="J7" i="23"/>
  <c r="J8" i="23"/>
  <c r="J6" i="23"/>
  <c r="J5" i="23"/>
  <c r="J12" i="23"/>
  <c r="J10" i="23"/>
  <c r="J4" i="23"/>
  <c r="J3" i="23"/>
  <c r="J9" i="23"/>
  <c r="Q6" i="23"/>
  <c r="Q7" i="23"/>
  <c r="Q5" i="23"/>
  <c r="Q10" i="23"/>
  <c r="Q8" i="23"/>
  <c r="Q9" i="23"/>
  <c r="Q3" i="23"/>
  <c r="Q4" i="23"/>
  <c r="M8" i="23"/>
  <c r="M9" i="23"/>
  <c r="M4" i="23"/>
  <c r="M12" i="23"/>
  <c r="M6" i="23"/>
  <c r="M5" i="23"/>
  <c r="M7" i="23"/>
  <c r="M3" i="23"/>
  <c r="M10" i="23"/>
  <c r="F7" i="23"/>
  <c r="F9" i="23"/>
  <c r="F5" i="23"/>
  <c r="F12" i="23"/>
  <c r="F8" i="23"/>
  <c r="F6" i="23"/>
  <c r="F4" i="23"/>
  <c r="F3" i="23"/>
  <c r="F10" i="23"/>
  <c r="P8" i="23"/>
  <c r="P4" i="23"/>
  <c r="P12" i="23"/>
  <c r="P6" i="23"/>
  <c r="P10" i="23"/>
  <c r="P5" i="23"/>
  <c r="P7" i="23"/>
  <c r="P3" i="23"/>
  <c r="P9" i="23"/>
  <c r="C6" i="23"/>
  <c r="C9" i="23"/>
  <c r="C8" i="23"/>
  <c r="C7" i="23"/>
  <c r="C4" i="23"/>
  <c r="C12" i="23"/>
  <c r="C5" i="23"/>
  <c r="C3" i="23"/>
  <c r="C10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<sst xmlns="http://schemas.openxmlformats.org/spreadsheetml/2006/main" count="13094" uniqueCount="2851">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</sst>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8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4" totalsRowShown="0" headerRowDxfId="11">
  <autoFilter ref="A1:I14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38" workbookViewId="0">
      <selection activeCell="G50" sqref="G50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F99" sqref="F99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4"/>
  <sheetViews>
    <sheetView tabSelected="1" workbookViewId="0">
      <selection activeCell="F17" sqref="F17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173</v>
      </c>
      <c r="C2" s="60" t="s">
        <v>174</v>
      </c>
      <c r="D2" s="13">
        <v>0</v>
      </c>
      <c r="E2" s="13"/>
      <c r="F2" s="13"/>
      <c r="G2" s="13"/>
      <c r="H2" s="13">
        <f t="shared" ref="H2:H6" si="0">SUM(D2,F2)</f>
        <v>0</v>
      </c>
      <c r="I2" s="13">
        <f>SUM((F2*50)+(D2*50)+SUM(G2,E2))</f>
        <v>0</v>
      </c>
    </row>
    <row r="3" spans="1:9" x14ac:dyDescent="0.25">
      <c r="A3" s="35">
        <v>45824</v>
      </c>
      <c r="B3" s="61" t="s">
        <v>175</v>
      </c>
      <c r="C3" s="46" t="s">
        <v>176</v>
      </c>
      <c r="D3" s="13">
        <v>1</v>
      </c>
      <c r="E3" s="13"/>
      <c r="F3" s="13"/>
      <c r="G3" s="13"/>
      <c r="H3" s="13">
        <f>SUM(D3,F3)</f>
        <v>1</v>
      </c>
      <c r="I3" s="13">
        <f>SUM((F3*4)+(D3*4)+SUM(G3,E3))</f>
        <v>4</v>
      </c>
    </row>
    <row r="4" spans="1:9" x14ac:dyDescent="0.25">
      <c r="A4" s="35">
        <v>45824</v>
      </c>
      <c r="B4" s="61" t="s">
        <v>179</v>
      </c>
      <c r="C4" s="46" t="s">
        <v>180</v>
      </c>
      <c r="D4" s="13">
        <v>0</v>
      </c>
      <c r="E4" s="13"/>
      <c r="F4" s="13"/>
      <c r="G4" s="13"/>
      <c r="H4" s="13">
        <f t="shared" si="0"/>
        <v>0</v>
      </c>
      <c r="I4" s="13">
        <f>SUM((F4*24)+(D4*24)+SUM(G4,E4))</f>
        <v>0</v>
      </c>
    </row>
    <row r="5" spans="1:9" x14ac:dyDescent="0.25">
      <c r="A5" s="35">
        <v>45824</v>
      </c>
      <c r="B5" s="59" t="s">
        <v>181</v>
      </c>
      <c r="C5" s="60" t="s">
        <v>182</v>
      </c>
      <c r="D5" s="13">
        <v>0</v>
      </c>
      <c r="E5" s="13"/>
      <c r="F5" s="13"/>
      <c r="G5" s="13"/>
      <c r="H5" s="13">
        <f t="shared" si="0"/>
        <v>0</v>
      </c>
      <c r="I5" s="13">
        <f>SUM((F5*24)+(D5*24)+SUM(G5,E5))</f>
        <v>0</v>
      </c>
    </row>
    <row r="6" spans="1:9" x14ac:dyDescent="0.25">
      <c r="A6" s="35">
        <v>45824</v>
      </c>
      <c r="B6" s="61" t="s">
        <v>186</v>
      </c>
      <c r="C6" s="46" t="s">
        <v>187</v>
      </c>
      <c r="D6" s="13">
        <v>0</v>
      </c>
      <c r="E6" s="13"/>
      <c r="F6" s="13"/>
      <c r="G6" s="13"/>
      <c r="H6" s="13">
        <f t="shared" si="0"/>
        <v>0</v>
      </c>
      <c r="I6" s="13">
        <f t="shared" ref="I6:I7" si="1">SUM((F6*10)+(D6*10)+SUM(G6,E6))</f>
        <v>0</v>
      </c>
    </row>
    <row r="7" spans="1:9" x14ac:dyDescent="0.25">
      <c r="A7" s="35">
        <v>45824</v>
      </c>
      <c r="B7" s="61" t="s">
        <v>200</v>
      </c>
      <c r="C7" s="46" t="s">
        <v>201</v>
      </c>
      <c r="D7" s="13">
        <v>6</v>
      </c>
      <c r="E7" s="13"/>
      <c r="F7" s="13"/>
      <c r="G7" s="13"/>
      <c r="H7" s="13">
        <f>SUM(D7,F7)</f>
        <v>6</v>
      </c>
      <c r="I7" s="13">
        <f t="shared" si="1"/>
        <v>60</v>
      </c>
    </row>
    <row r="8" spans="1:9" x14ac:dyDescent="0.25">
      <c r="A8" s="35">
        <v>45824</v>
      </c>
      <c r="B8" s="61" t="s">
        <v>218</v>
      </c>
      <c r="C8" s="46" t="s">
        <v>219</v>
      </c>
      <c r="D8" s="13">
        <v>45</v>
      </c>
      <c r="E8" s="13"/>
      <c r="F8" s="13"/>
      <c r="G8" s="13"/>
      <c r="H8" s="13">
        <f t="shared" ref="H8:H14" si="2">SUM(D8,F8)</f>
        <v>45</v>
      </c>
      <c r="I8" s="13">
        <f>SUM((F8*40)+(D8*40)+SUM(G8,E8))</f>
        <v>1800</v>
      </c>
    </row>
    <row r="9" spans="1:9" x14ac:dyDescent="0.25">
      <c r="A9" s="35">
        <v>45824</v>
      </c>
      <c r="B9" s="59" t="s">
        <v>223</v>
      </c>
      <c r="C9" s="60" t="s">
        <v>219</v>
      </c>
      <c r="D9" s="13">
        <v>31</v>
      </c>
      <c r="E9" s="13"/>
      <c r="F9" s="13"/>
      <c r="G9" s="13"/>
      <c r="H9" s="13">
        <f t="shared" si="2"/>
        <v>31</v>
      </c>
      <c r="I9" s="13">
        <f>SUM((F9*40)+(D9*40)+SUM(G9,E9))</f>
        <v>1240</v>
      </c>
    </row>
    <row r="10" spans="1:9" x14ac:dyDescent="0.25">
      <c r="A10" s="35">
        <v>45824</v>
      </c>
      <c r="B10" s="59" t="s">
        <v>264</v>
      </c>
      <c r="C10" s="60" t="s">
        <v>265</v>
      </c>
      <c r="D10" s="13">
        <v>148</v>
      </c>
      <c r="E10" s="13"/>
      <c r="F10" s="13"/>
      <c r="G10" s="13"/>
      <c r="H10" s="13">
        <f t="shared" si="2"/>
        <v>148</v>
      </c>
      <c r="I10" s="13">
        <f>SUM((F10*12)+(D10*12)+SUM(G10,E10))</f>
        <v>1776</v>
      </c>
    </row>
    <row r="11" spans="1:9" x14ac:dyDescent="0.25">
      <c r="A11" s="35">
        <v>45824</v>
      </c>
      <c r="B11" s="61" t="s">
        <v>268</v>
      </c>
      <c r="C11" s="46" t="s">
        <v>269</v>
      </c>
      <c r="D11" s="13">
        <v>0</v>
      </c>
      <c r="E11" s="13"/>
      <c r="F11" s="13"/>
      <c r="G11" s="13"/>
      <c r="H11" s="13">
        <f t="shared" si="2"/>
        <v>0</v>
      </c>
      <c r="I11" s="13">
        <f>SUM((F11*12)+(D11*12)+SUM(G11,E11))</f>
        <v>0</v>
      </c>
    </row>
    <row r="12" spans="1:9" x14ac:dyDescent="0.25">
      <c r="A12" s="35">
        <v>45824</v>
      </c>
      <c r="B12" s="59" t="s">
        <v>270</v>
      </c>
      <c r="C12" s="60" t="s">
        <v>271</v>
      </c>
      <c r="D12" s="13">
        <v>208</v>
      </c>
      <c r="E12" s="13"/>
      <c r="F12" s="13"/>
      <c r="G12" s="13"/>
      <c r="H12" s="13">
        <f t="shared" si="2"/>
        <v>208</v>
      </c>
      <c r="I12" s="13">
        <f>SUM((F12*24)+(D12*24)+SUM(G12,E12))</f>
        <v>4992</v>
      </c>
    </row>
    <row r="13" spans="1:9" x14ac:dyDescent="0.25">
      <c r="A13" s="35">
        <v>45824</v>
      </c>
      <c r="B13" s="61" t="s">
        <v>275</v>
      </c>
      <c r="C13" s="46" t="s">
        <v>276</v>
      </c>
      <c r="D13" s="13">
        <v>47</v>
      </c>
      <c r="E13" s="13"/>
      <c r="F13" s="13"/>
      <c r="G13" s="13"/>
      <c r="H13" s="13">
        <f t="shared" si="2"/>
        <v>47</v>
      </c>
      <c r="I13" s="13">
        <f t="shared" ref="I13" si="3">SUM((F13*10)+(D13*10)+SUM(G13,E13))</f>
        <v>470</v>
      </c>
    </row>
    <row r="14" spans="1:9" x14ac:dyDescent="0.25">
      <c r="A14" s="35">
        <v>45824</v>
      </c>
      <c r="B14" s="61" t="s">
        <v>308</v>
      </c>
      <c r="C14" s="46" t="s">
        <v>309</v>
      </c>
      <c r="D14" s="13">
        <v>32</v>
      </c>
      <c r="E14" s="13"/>
      <c r="F14" s="13"/>
      <c r="G14" s="13"/>
      <c r="H14" s="13">
        <f t="shared" si="2"/>
        <v>32</v>
      </c>
      <c r="I14" s="13">
        <f>SUM((F14*6)+(D14*6)+SUM(G14,E14))</f>
        <v>192</v>
      </c>
    </row>
  </sheetData>
  <pageMargins left="0.7" right="0.7" top="0.75" bottom="0.75" header="0.3" footer="0.3"/>
  <ignoredErrors>
    <ignoredError sqref="B2:B3 B8:B10 B4" numberStoredAsText="1"/>
    <ignoredError sqref="I2 I4:I5 I3 I8:I10 I11:I14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C15" sqref="C15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A4" sqref="A4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45845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45845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45845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Packing Size</vt:lpstr>
      <vt:lpstr>Recipe</vt:lpstr>
      <vt:lpstr>RecipeMaster</vt:lpstr>
      <vt:lpstr>Sheet2</vt:lpstr>
      <vt:lpstr>Joining</vt:lpstr>
      <vt:lpstr>join</vt:lpstr>
      <vt:lpstr>SOH</vt:lpstr>
      <vt:lpstr>soh_table1</vt:lpstr>
      <vt:lpstr>soh_table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2025-07-04T01:42:00Z</dcterms:modified>
  <cp:category/>
  <cp:contentStatus/>
</cp:coreProperties>
</file>