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339E1FCD-7882-46AB-A1E8-84E25409B3E3}" xr6:coauthVersionLast="46" xr6:coauthVersionMax="46" xr10:uidLastSave="{00000000-0000-0000-0000-000000000000}"/>
  <bookViews>
    <workbookView xWindow="1008" yWindow="24" windowWidth="22032" windowHeight="12936" xr2:uid="{EC830762-A3DF-4CD9-AF64-57B829B2BB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<sst xmlns="http://schemas.openxmlformats.org/spreadsheetml/2006/main" count="9" uniqueCount="9">
  <si>
    <t>MONTH</t>
  </si>
  <si>
    <t>P(psi)</t>
  </si>
  <si>
    <t>Np</t>
  </si>
  <si>
    <t>Wp</t>
  </si>
  <si>
    <t>Bo</t>
  </si>
  <si>
    <t>Rs</t>
  </si>
  <si>
    <t>Bg</t>
  </si>
  <si>
    <t>We</t>
  </si>
  <si>
    <t>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</si>
</sst>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1"/>
      <color theme="1"/>
      <name val="Calibri"/>
      <family val="2"/>
      <scheme val="minor"/>
    </font>
    <font>
      <sz val="11.5"/>
      <name val="Arial"/>
      <family val="2"/>
    </font>
    <font>
      <b/>
      <sz val="11.5"/>
      <color theme="1"/>
      <name val="Arial"/>
      <family val="2"/>
    </font>
    <font>
      <b/>
      <sz val="11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2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3" fontId="1" fillId="3" borderId="1" xfId="0" applyNumberFormat="1" applyFont="1" applyFill="1" applyBorder="1" applyAlignment="1">
      <alignment vertical="center"/>
    </xf>
    <xf numFmtId="4" fontId="1" fillId="3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FFC2-5974-4E10-8CD7-8AEF3AFECEC8}">
  <dimension ref="A1:I8"/>
  <sheetViews>
    <sheetView tabSelected="1" workbookViewId="0">
      <selection activeCell="O15" sqref="O15"/>
    </sheetView>
  </sheetViews>
  <sheetFormatPr defaultRowHeight="14.4" x14ac:dyDescent="0.3"/>
  <cols>
    <col min="3" max="3" width="13.33203125" customWidth="1"/>
    <col min="4" max="4" width="14.5546875" customWidth="1"/>
  </cols>
  <sheetData>
    <row r="1" spans="1:9" ht="15.6" thickBot="1" x14ac:dyDescent="0.35">
      <c r="A1" s="8" t="s">
        <v>0</v>
      </c>
      <c r="B1" s="11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 spans="1:9" x14ac:dyDescent="0.3">
      <c r="A2" s="1">
        <v>37196</v>
      </c>
      <c r="B2">
        <v>2364.0498628981227</v>
      </c>
      <c r="C2" s="2">
        <v>95841.462570033167</v>
      </c>
      <c r="D2" s="3">
        <v>42307.191373618385</v>
      </c>
      <c r="E2">
        <f xml:space="preserve"> -0.00003*B2 + 1.5244</f>
        <v>1.4534785041130562</v>
      </c>
      <c r="F2">
        <f>0.0405*B2 - 1.375</f>
        <v>94.369019447373972</v>
      </c>
      <c r="G2">
        <f xml:space="preserve"> (-0.0002*B2 + 6.9425)/1000</f>
        <v>6.4696900274203752E-3</v>
      </c>
      <c r="H2">
        <v>101000</v>
      </c>
      <c r="I2" s="2">
        <v>110.38212762021341</v>
      </c>
    </row>
    <row r="3" spans="1:9" x14ac:dyDescent="0.3">
      <c r="A3" s="1">
        <v>38169</v>
      </c>
      <c r="B3">
        <v>2351.1114900000002</v>
      </c>
      <c r="C3" s="2">
        <v>267296.01480812841</v>
      </c>
      <c r="D3" s="3">
        <v>155818.42137361839</v>
      </c>
      <c r="E3">
        <f xml:space="preserve"> -0.00003*B3 + 1.5244</f>
        <v>1.4538666552999999</v>
      </c>
      <c r="F3">
        <f>0.0405*B3 - 1.375</f>
        <v>93.845015345000007</v>
      </c>
      <c r="G3">
        <f xml:space="preserve"> (-0.0002*B3 + 6.9425)/1000</f>
        <v>6.4722777019999992E-3</v>
      </c>
      <c r="H3">
        <v>459000</v>
      </c>
      <c r="I3" s="4">
        <v>105</v>
      </c>
    </row>
    <row r="4" spans="1:9" x14ac:dyDescent="0.3">
      <c r="A4" s="1">
        <v>38626</v>
      </c>
      <c r="B4">
        <v>2322.66489</v>
      </c>
      <c r="C4" s="2">
        <v>318799.40480812831</v>
      </c>
      <c r="D4" s="3">
        <v>168436.22137361841</v>
      </c>
      <c r="E4">
        <f xml:space="preserve"> -0.00003*B4 + 1.5244</f>
        <v>1.4547200533</v>
      </c>
      <c r="F4">
        <f>0.0405*B4 - 1.375</f>
        <v>92.692928045000002</v>
      </c>
      <c r="G4">
        <f xml:space="preserve"> (-0.0002*B4 + 6.9425)/1000</f>
        <v>6.4779670219999993E-3</v>
      </c>
      <c r="H4">
        <v>538000</v>
      </c>
      <c r="I4" s="4">
        <v>110</v>
      </c>
    </row>
    <row r="5" spans="1:9" x14ac:dyDescent="0.3">
      <c r="A5" s="1">
        <v>39873</v>
      </c>
      <c r="B5">
        <v>2275.7280000000001</v>
      </c>
      <c r="C5" s="2">
        <v>526519.42294995731</v>
      </c>
      <c r="D5" s="3">
        <v>179318.83113361843</v>
      </c>
      <c r="E5">
        <f xml:space="preserve"> -0.00003*B5 + 1.5244</f>
        <v>1.45612816</v>
      </c>
      <c r="F5">
        <f>0.0405*B5 - 1.375</f>
        <v>90.791983999999999</v>
      </c>
      <c r="G5">
        <f xml:space="preserve"> (-0.0002*B5 + 6.9425)/1000</f>
        <v>6.4873544E-3</v>
      </c>
      <c r="H5">
        <v>829000</v>
      </c>
      <c r="I5" s="2">
        <v>102.26461840460082</v>
      </c>
    </row>
    <row r="6" spans="1:9" x14ac:dyDescent="0.3">
      <c r="A6" s="1">
        <v>41487</v>
      </c>
      <c r="B6">
        <v>2237.3250900000003</v>
      </c>
      <c r="C6" s="2">
        <v>641372.11812473775</v>
      </c>
      <c r="D6" s="3">
        <v>337115.06560361839</v>
      </c>
      <c r="E6">
        <f xml:space="preserve"> -0.00003*B6 + 1.5244</f>
        <v>1.4572802472999999</v>
      </c>
      <c r="F6">
        <f>0.0405*B6 - 1.375</f>
        <v>89.236666145000015</v>
      </c>
      <c r="G6">
        <f xml:space="preserve"> (-0.0002*B6 + 6.9425)/1000</f>
        <v>6.4950349819999998E-3</v>
      </c>
      <c r="H6">
        <v>1150000</v>
      </c>
      <c r="I6" s="2">
        <v>124.91979849241864</v>
      </c>
    </row>
    <row r="7" spans="1:9" x14ac:dyDescent="0.3">
      <c r="A7" s="1">
        <v>41548</v>
      </c>
      <c r="B7">
        <v>2235.9027599999999</v>
      </c>
      <c r="C7" s="2">
        <v>642870.84212473768</v>
      </c>
      <c r="D7" s="3">
        <v>345083.88460361841</v>
      </c>
      <c r="E7">
        <f xml:space="preserve"> -0.00003*B7 + 1.5244</f>
        <v>1.4573229172</v>
      </c>
      <c r="F7">
        <f>0.0405*B7 - 1.375</f>
        <v>89.179061779999998</v>
      </c>
      <c r="G7">
        <f xml:space="preserve"> (-0.0002*B7 + 6.9425)/1000</f>
        <v>6.4953194480000002E-3</v>
      </c>
      <c r="H7">
        <v>1160000</v>
      </c>
      <c r="I7" s="2">
        <v>123.44395250280948</v>
      </c>
    </row>
    <row r="8" spans="1:9" x14ac:dyDescent="0.3">
      <c r="A8" s="5">
        <v>43313</v>
      </c>
      <c r="B8">
        <v>2133.4949999999999</v>
      </c>
      <c r="C8" s="6">
        <v>690069.59063841775</v>
      </c>
      <c r="D8" s="7">
        <v>628101.44650040695</v>
      </c>
      <c r="E8">
        <f xml:space="preserve"> -0.00003*B8 + 1.5244</f>
        <v>1.4603951500000001</v>
      </c>
      <c r="F8">
        <f>0.0405*B8 - 1.375</f>
        <v>85.031547500000002</v>
      </c>
      <c r="G8">
        <f xml:space="preserve"> (-0.0002*B8 + 6.9425)/1000</f>
        <v>6.5158009999999999E-3</v>
      </c>
      <c r="H8">
        <v>1480000</v>
      </c>
      <c r="I8" s="6">
        <v>355.23406703827686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2021-04-14T04:29:51Z</dcterms:created>
  <dcterms:modified xsi:type="dcterms:W3CDTF">2021-04-14T04:32:46Z</dcterms:modified>
</cp:coreProperties>
</file>