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1D7D59B-F1C3-4FF6-9594-1AD24915899C}" xr6:coauthVersionLast="46" xr6:coauthVersionMax="46" xr10:uidLastSave="{00000000-0000-0000-0000-000000000000}"/>
  <bookViews>
    <workbookView xWindow="852" yWindow="-108" windowWidth="22296" windowHeight="13176" xr2:uid="{EC830762-A3DF-4CD9-AF64-57B829B2BB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G2" i="1"/>
  <c r="H8" i="1" l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F2" i="1"/>
</calcChain>
</file>

<file path=xl/sharedStrings.xml><?xml version="1.0" encoding="utf-8"?>
<sst xmlns="http://schemas.openxmlformats.org/spreadsheetml/2006/main" count="11" uniqueCount="11">
  <si>
    <t>MONTH</t>
  </si>
  <si>
    <t>P(psi)</t>
  </si>
  <si>
    <t>We</t>
  </si>
  <si>
    <t>Bo (RB/STB)</t>
  </si>
  <si>
    <t>Bg (RB/SCF)</t>
  </si>
  <si>
    <t xml:space="preserve"> Gp (SCF)</t>
  </si>
  <si>
    <t>Np (STB)</t>
  </si>
  <si>
    <t>Wp (STB)</t>
  </si>
  <si>
    <t>Rv(STB/SCF)</t>
  </si>
  <si>
    <t xml:space="preserve">Rs </t>
  </si>
  <si>
    <t>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</si>
</sst>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1.5"/>
      <name val="Arial"/>
      <family val="2"/>
    </font>
    <font>
      <b/>
      <sz val="11.5"/>
      <color theme="1"/>
      <name val="Arial"/>
      <family val="2"/>
    </font>
    <font>
      <b/>
      <sz val="11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4" fontId="1" fillId="3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" fillId="0" borderId="1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FFC2-5974-4E10-8CD7-8AEF3AFECEC8}">
  <dimension ref="A1:K8"/>
  <sheetViews>
    <sheetView tabSelected="1" workbookViewId="0">
      <selection activeCell="L6" sqref="L6"/>
    </sheetView>
  </sheetViews>
  <sheetFormatPr defaultRowHeight="14.4" x14ac:dyDescent="0.3"/>
  <cols>
    <col min="3" max="3" width="13.33203125" customWidth="1"/>
    <col min="4" max="4" width="16.88671875" customWidth="1"/>
    <col min="5" max="5" width="14.88671875" customWidth="1"/>
    <col min="6" max="6" width="10.77734375" customWidth="1"/>
    <col min="7" max="7" width="10.6640625" customWidth="1"/>
    <col min="8" max="8" width="10.44140625" customWidth="1"/>
    <col min="10" max="10" width="14.44140625" customWidth="1"/>
  </cols>
  <sheetData>
    <row r="1" spans="1:11" ht="29.4" thickBot="1" x14ac:dyDescent="0.35">
      <c r="A1" s="8" t="s">
        <v>0</v>
      </c>
      <c r="B1" s="11" t="s">
        <v>1</v>
      </c>
      <c r="C1" s="9" t="s">
        <v>6</v>
      </c>
      <c r="D1" s="9" t="s">
        <v>5</v>
      </c>
      <c r="E1" s="9" t="s">
        <v>7</v>
      </c>
      <c r="F1" s="10" t="s">
        <v>3</v>
      </c>
      <c r="G1" s="10" t="s">
        <v>9</v>
      </c>
      <c r="H1" s="10" t="s">
        <v>4</v>
      </c>
      <c r="I1" s="10" t="s">
        <v>2</v>
      </c>
      <c r="J1" s="10" t="s">
        <v>8</v>
      </c>
      <c r="K1" s="13" t="s">
        <v>10</v>
      </c>
    </row>
    <row r="2" spans="1:11" x14ac:dyDescent="0.3">
      <c r="A2" s="1">
        <v>37196</v>
      </c>
      <c r="B2">
        <v>2364.04</v>
      </c>
      <c r="C2" s="12">
        <v>95841.46</v>
      </c>
      <c r="D2" s="3">
        <f>11.6285949853233*1000000</f>
        <v>11628594.985323301</v>
      </c>
      <c r="E2" s="3">
        <v>42307.19</v>
      </c>
      <c r="F2">
        <f t="shared" ref="F2:F8" si="0" xml:space="preserve"> -0.00003*B2 + 1.5244</f>
        <v>1.4534788000000001</v>
      </c>
      <c r="G2">
        <f t="shared" ref="G2:G8" si="1">0.0405*B2 - 1.375</f>
        <v>94.368620000000007</v>
      </c>
      <c r="H2">
        <f t="shared" ref="H2:H8" si="2" xml:space="preserve"> (-0.0002*B2 + 6.9425)/1000</f>
        <v>6.469692E-3</v>
      </c>
      <c r="I2">
        <v>101000</v>
      </c>
      <c r="J2" s="2">
        <v>110.38212762021341</v>
      </c>
      <c r="K2">
        <v>0</v>
      </c>
    </row>
    <row r="3" spans="1:11" x14ac:dyDescent="0.3">
      <c r="A3" s="1">
        <v>38169</v>
      </c>
      <c r="B3">
        <v>2351.11</v>
      </c>
      <c r="C3" s="2">
        <v>267296.01</v>
      </c>
      <c r="D3" s="3">
        <f>34.3578979853233*1000000</f>
        <v>34357897.985323295</v>
      </c>
      <c r="E3" s="3">
        <v>155818.42000000001</v>
      </c>
      <c r="F3">
        <f t="shared" si="0"/>
        <v>1.4538667000000001</v>
      </c>
      <c r="G3">
        <f t="shared" si="1"/>
        <v>93.844955000000013</v>
      </c>
      <c r="H3">
        <f t="shared" si="2"/>
        <v>6.4722780000000006E-3</v>
      </c>
      <c r="I3">
        <v>459000</v>
      </c>
      <c r="J3" s="4">
        <v>105</v>
      </c>
      <c r="K3">
        <v>0</v>
      </c>
    </row>
    <row r="4" spans="1:11" x14ac:dyDescent="0.3">
      <c r="A4" s="1">
        <v>38626</v>
      </c>
      <c r="B4">
        <v>2322.66</v>
      </c>
      <c r="C4" s="2">
        <v>318799.40999999997</v>
      </c>
      <c r="D4" s="3">
        <f>39.2454379853233*1000000</f>
        <v>39245437.985323302</v>
      </c>
      <c r="E4" s="3">
        <v>168436.22</v>
      </c>
      <c r="F4">
        <f t="shared" si="0"/>
        <v>1.4547201999999999</v>
      </c>
      <c r="G4">
        <f t="shared" si="1"/>
        <v>92.692729999999997</v>
      </c>
      <c r="H4">
        <f t="shared" si="2"/>
        <v>6.4779679999999997E-3</v>
      </c>
      <c r="I4">
        <v>538000</v>
      </c>
      <c r="J4" s="4">
        <v>110</v>
      </c>
      <c r="K4">
        <v>0</v>
      </c>
    </row>
    <row r="5" spans="1:11" x14ac:dyDescent="0.3">
      <c r="A5" s="1">
        <v>39873</v>
      </c>
      <c r="B5">
        <v>2275.7199999999998</v>
      </c>
      <c r="C5" s="2">
        <v>526519.42000000004</v>
      </c>
      <c r="D5" s="3">
        <f>57.1709859731011*1000000</f>
        <v>57170985.973101094</v>
      </c>
      <c r="E5" s="3">
        <v>179318.83</v>
      </c>
      <c r="F5">
        <f t="shared" si="0"/>
        <v>1.4561283999999999</v>
      </c>
      <c r="G5">
        <f t="shared" si="1"/>
        <v>90.791659999999993</v>
      </c>
      <c r="H5">
        <f t="shared" si="2"/>
        <v>6.4873560000000005E-3</v>
      </c>
      <c r="I5">
        <v>829000</v>
      </c>
      <c r="J5" s="2">
        <v>102.26461840460082</v>
      </c>
      <c r="K5">
        <v>0</v>
      </c>
    </row>
    <row r="6" spans="1:11" x14ac:dyDescent="0.3">
      <c r="A6" s="1">
        <v>41487</v>
      </c>
      <c r="B6">
        <v>2237.3200000000002</v>
      </c>
      <c r="C6" s="2">
        <v>641372.11</v>
      </c>
      <c r="D6" s="3">
        <f>75.3313200453233*1000000</f>
        <v>75331320.045323297</v>
      </c>
      <c r="E6" s="3">
        <v>337115.06</v>
      </c>
      <c r="F6">
        <f t="shared" si="0"/>
        <v>1.4572803999999999</v>
      </c>
      <c r="G6">
        <f t="shared" si="1"/>
        <v>89.236460000000008</v>
      </c>
      <c r="H6">
        <f t="shared" si="2"/>
        <v>6.495036E-3</v>
      </c>
      <c r="I6">
        <v>1150000</v>
      </c>
      <c r="J6" s="2">
        <v>124.91979849241864</v>
      </c>
      <c r="K6">
        <v>0</v>
      </c>
    </row>
    <row r="7" spans="1:11" x14ac:dyDescent="0.3">
      <c r="A7" s="1">
        <v>41548</v>
      </c>
      <c r="B7">
        <v>2235.9</v>
      </c>
      <c r="C7" s="2">
        <v>642870.84</v>
      </c>
      <c r="D7" s="3">
        <f>75.5201720453233*1000000</f>
        <v>75520172.045323312</v>
      </c>
      <c r="E7" s="3">
        <v>345083.88</v>
      </c>
      <c r="F7">
        <f t="shared" si="0"/>
        <v>1.4573229999999999</v>
      </c>
      <c r="G7">
        <f t="shared" si="1"/>
        <v>89.17895</v>
      </c>
      <c r="H7">
        <f t="shared" si="2"/>
        <v>6.4953199999999997E-3</v>
      </c>
      <c r="I7">
        <v>1160000</v>
      </c>
      <c r="J7" s="2">
        <v>123.44395250280948</v>
      </c>
      <c r="K7">
        <v>0</v>
      </c>
    </row>
    <row r="8" spans="1:11" x14ac:dyDescent="0.3">
      <c r="A8" s="5">
        <v>43313</v>
      </c>
      <c r="B8">
        <v>2133.4899999999998</v>
      </c>
      <c r="C8" s="6">
        <v>690069.59</v>
      </c>
      <c r="D8" s="7">
        <f>82.8132480453233*1000000</f>
        <v>82813248.045323312</v>
      </c>
      <c r="E8" s="7">
        <v>628101.43999999994</v>
      </c>
      <c r="F8">
        <f t="shared" si="0"/>
        <v>1.4603953000000001</v>
      </c>
      <c r="G8">
        <f t="shared" si="1"/>
        <v>85.031344999999988</v>
      </c>
      <c r="H8">
        <f t="shared" si="2"/>
        <v>6.5158020000000002E-3</v>
      </c>
      <c r="I8">
        <v>1480000</v>
      </c>
      <c r="J8" s="6">
        <v>355.23406703827686</v>
      </c>
      <c r="K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2021-04-14T04:29:51Z</dcterms:created>
  <dcterms:modified xsi:type="dcterms:W3CDTF">2021-04-14T16:05:00Z</dcterms:modified>
</cp:coreProperties>
</file>